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6.xml" ContentType="application/vnd.openxmlformats-officedocument.spreadsheetml.pivotTable+xml"/>
  <Override PartName="/xl/drawings/drawing13.xml" ContentType="application/vnd.openxmlformats-officedocument.drawing+xml"/>
  <Override PartName="/xl/charts/chartEx2.xml" ContentType="application/vnd.ms-office.chartex+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esktop\Data Science\DSA\Project\"/>
    </mc:Choice>
  </mc:AlternateContent>
  <xr:revisionPtr revIDLastSave="0" documentId="13_ncr:1_{4D764EA6-C9D2-4C33-A1AE-C63104C7AB8F}" xr6:coauthVersionLast="47" xr6:coauthVersionMax="47" xr10:uidLastSave="{00000000-0000-0000-0000-000000000000}"/>
  <bookViews>
    <workbookView xWindow="-120" yWindow="-120" windowWidth="24240" windowHeight="13740" xr2:uid="{04E2F42B-B0E7-C14E-A690-B41CAFCE17AF}"/>
  </bookViews>
  <sheets>
    <sheet name="Dashboard" sheetId="20" r:id="rId1"/>
    <sheet name="Cleaned Data" sheetId="16" r:id="rId2"/>
    <sheet name="Analysis 1" sheetId="27" r:id="rId3"/>
    <sheet name="Analysis 2" sheetId="28" r:id="rId4"/>
    <sheet name="Analysis 3" sheetId="29" r:id="rId5"/>
    <sheet name="Analysis 4" sheetId="35" r:id="rId6"/>
    <sheet name="Analysis 5" sheetId="30" r:id="rId7"/>
    <sheet name="Analysis 6" sheetId="36" r:id="rId8"/>
    <sheet name="Analysis 7 &amp; 12" sheetId="18" r:id="rId9"/>
    <sheet name="Analysis 8" sheetId="31" r:id="rId10"/>
    <sheet name="Analysis 9" sheetId="26" r:id="rId11"/>
    <sheet name="Analysis 10" sheetId="32" r:id="rId12"/>
    <sheet name="Analysis 11" sheetId="33" r:id="rId13"/>
    <sheet name="Analysis 13" sheetId="34" r:id="rId14"/>
    <sheet name="Analysis 14" sheetId="37" r:id="rId15"/>
    <sheet name="amazon" sheetId="1" r:id="rId16"/>
  </sheets>
  <definedNames>
    <definedName name="_xlnm._FilterDatabase" localSheetId="15" hidden="1">amazon!$A$1:$P$1466</definedName>
    <definedName name="_xlnm._FilterDatabase" localSheetId="1" hidden="1">'Cleaned Data'!$A$1:$M$1352</definedName>
    <definedName name="_xlchart.v2.0" hidden="1">'Analysis 14'!$B$5:$B$9</definedName>
    <definedName name="_xlchart.v2.1" hidden="1">'Analysis 14'!$D$4</definedName>
    <definedName name="_xlchart.v2.2" hidden="1">'Analysis 14'!$D$5:$D$9</definedName>
    <definedName name="_xlchart.v2.3" hidden="1">'Analysis 14'!$B$5:$B$9</definedName>
    <definedName name="_xlchart.v2.4" hidden="1">'Analysis 14'!$D$4</definedName>
    <definedName name="_xlchart.v2.5" hidden="1">'Analysis 14'!$D$5:$D$9</definedName>
    <definedName name="Slicer_Product_Category">#N/A</definedName>
  </definedNames>
  <calcPr calcId="191029"/>
  <pivotCaches>
    <pivotCache cacheId="8"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6" l="1"/>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98" i="16"/>
  <c r="O99" i="16"/>
  <c r="O100" i="16"/>
  <c r="O101" i="16"/>
  <c r="O102" i="16"/>
  <c r="O103" i="16"/>
  <c r="O104" i="16"/>
  <c r="O105" i="16"/>
  <c r="O106" i="16"/>
  <c r="O107" i="16"/>
  <c r="O108" i="16"/>
  <c r="O109" i="16"/>
  <c r="O110" i="16"/>
  <c r="O111" i="16"/>
  <c r="O112" i="16"/>
  <c r="O113" i="16"/>
  <c r="O114" i="16"/>
  <c r="O115" i="16"/>
  <c r="O116" i="16"/>
  <c r="O117" i="16"/>
  <c r="O118" i="16"/>
  <c r="O119" i="16"/>
  <c r="O120" i="16"/>
  <c r="O121" i="16"/>
  <c r="O122" i="16"/>
  <c r="O123" i="16"/>
  <c r="O124" i="16"/>
  <c r="O125" i="16"/>
  <c r="O126" i="16"/>
  <c r="O127" i="16"/>
  <c r="O128" i="16"/>
  <c r="O129" i="16"/>
  <c r="O130" i="16"/>
  <c r="O131" i="16"/>
  <c r="O132" i="16"/>
  <c r="O133" i="16"/>
  <c r="O134" i="16"/>
  <c r="O135" i="16"/>
  <c r="O136" i="16"/>
  <c r="O137" i="16"/>
  <c r="O138" i="16"/>
  <c r="O139" i="16"/>
  <c r="O140" i="16"/>
  <c r="O141" i="16"/>
  <c r="O142" i="16"/>
  <c r="O143" i="16"/>
  <c r="O144" i="16"/>
  <c r="O145" i="16"/>
  <c r="O146" i="16"/>
  <c r="O147" i="16"/>
  <c r="O148" i="16"/>
  <c r="O149" i="16"/>
  <c r="O150" i="16"/>
  <c r="O151" i="16"/>
  <c r="O152" i="16"/>
  <c r="O153" i="16"/>
  <c r="O154" i="16"/>
  <c r="O155" i="16"/>
  <c r="O156" i="16"/>
  <c r="O157" i="16"/>
  <c r="O158" i="16"/>
  <c r="O159" i="16"/>
  <c r="O160" i="16"/>
  <c r="O161" i="16"/>
  <c r="O162" i="16"/>
  <c r="O163" i="16"/>
  <c r="O164" i="16"/>
  <c r="O165" i="16"/>
  <c r="O166" i="16"/>
  <c r="O167" i="16"/>
  <c r="O168" i="16"/>
  <c r="O169" i="16"/>
  <c r="O170" i="16"/>
  <c r="O171" i="16"/>
  <c r="O172" i="16"/>
  <c r="O173" i="16"/>
  <c r="O174" i="16"/>
  <c r="O175" i="16"/>
  <c r="O176" i="16"/>
  <c r="O177" i="16"/>
  <c r="O178" i="16"/>
  <c r="O179" i="16"/>
  <c r="O180" i="16"/>
  <c r="O181" i="16"/>
  <c r="O182" i="16"/>
  <c r="O183" i="16"/>
  <c r="O184" i="16"/>
  <c r="O185" i="16"/>
  <c r="O186" i="16"/>
  <c r="O187" i="16"/>
  <c r="O188" i="16"/>
  <c r="O189" i="16"/>
  <c r="O190" i="16"/>
  <c r="O191" i="16"/>
  <c r="O192" i="16"/>
  <c r="O193" i="16"/>
  <c r="O194" i="16"/>
  <c r="O195" i="16"/>
  <c r="O196" i="16"/>
  <c r="O197"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O266" i="16"/>
  <c r="O267" i="16"/>
  <c r="O268" i="16"/>
  <c r="O269" i="16"/>
  <c r="O270" i="16"/>
  <c r="O271" i="16"/>
  <c r="O272" i="16"/>
  <c r="O273" i="16"/>
  <c r="O274" i="16"/>
  <c r="O275" i="16"/>
  <c r="O276" i="16"/>
  <c r="O277" i="16"/>
  <c r="O278" i="16"/>
  <c r="O279" i="16"/>
  <c r="O280" i="16"/>
  <c r="O281" i="16"/>
  <c r="O282" i="16"/>
  <c r="O283" i="16"/>
  <c r="O284" i="16"/>
  <c r="O285" i="16"/>
  <c r="O286" i="16"/>
  <c r="O287" i="16"/>
  <c r="O288" i="16"/>
  <c r="O289" i="16"/>
  <c r="O290" i="16"/>
  <c r="O291" i="16"/>
  <c r="O292" i="16"/>
  <c r="O293" i="16"/>
  <c r="O294" i="16"/>
  <c r="O295" i="16"/>
  <c r="O296" i="16"/>
  <c r="O297" i="16"/>
  <c r="O298" i="16"/>
  <c r="O299" i="16"/>
  <c r="O300" i="16"/>
  <c r="O301" i="16"/>
  <c r="O302" i="16"/>
  <c r="O303" i="16"/>
  <c r="O304" i="16"/>
  <c r="O305" i="16"/>
  <c r="O306" i="16"/>
  <c r="O307" i="16"/>
  <c r="O308" i="16"/>
  <c r="O309" i="16"/>
  <c r="O310" i="16"/>
  <c r="O311" i="16"/>
  <c r="O312" i="16"/>
  <c r="O313" i="16"/>
  <c r="O314" i="16"/>
  <c r="O315" i="16"/>
  <c r="O316" i="16"/>
  <c r="O317" i="16"/>
  <c r="O318" i="16"/>
  <c r="O319" i="16"/>
  <c r="O320" i="16"/>
  <c r="O321" i="16"/>
  <c r="O322" i="16"/>
  <c r="O323" i="16"/>
  <c r="O324" i="16"/>
  <c r="O325" i="16"/>
  <c r="O326" i="16"/>
  <c r="O327" i="16"/>
  <c r="O328" i="16"/>
  <c r="O329" i="16"/>
  <c r="O330" i="16"/>
  <c r="O331" i="16"/>
  <c r="O332" i="16"/>
  <c r="O333" i="16"/>
  <c r="O334" i="16"/>
  <c r="O335" i="16"/>
  <c r="O336" i="16"/>
  <c r="O337" i="16"/>
  <c r="O338" i="16"/>
  <c r="O339" i="16"/>
  <c r="O340" i="16"/>
  <c r="O341" i="16"/>
  <c r="O342" i="16"/>
  <c r="O343" i="16"/>
  <c r="O344" i="16"/>
  <c r="O345" i="16"/>
  <c r="O346" i="16"/>
  <c r="O347" i="16"/>
  <c r="O348" i="16"/>
  <c r="O349" i="16"/>
  <c r="O350" i="16"/>
  <c r="O351" i="16"/>
  <c r="O352" i="16"/>
  <c r="O353" i="16"/>
  <c r="O354" i="16"/>
  <c r="O355" i="16"/>
  <c r="O356" i="16"/>
  <c r="O357" i="16"/>
  <c r="O358" i="16"/>
  <c r="O359" i="16"/>
  <c r="O360" i="16"/>
  <c r="O361" i="16"/>
  <c r="O362" i="16"/>
  <c r="O363" i="16"/>
  <c r="O364" i="16"/>
  <c r="O365" i="16"/>
  <c r="O366" i="16"/>
  <c r="O367" i="16"/>
  <c r="O368" i="16"/>
  <c r="O369" i="16"/>
  <c r="O370" i="16"/>
  <c r="O371" i="16"/>
  <c r="O372" i="16"/>
  <c r="O373" i="16"/>
  <c r="O374" i="16"/>
  <c r="O375" i="16"/>
  <c r="O376" i="16"/>
  <c r="O377" i="16"/>
  <c r="O378" i="16"/>
  <c r="O379" i="16"/>
  <c r="O380" i="16"/>
  <c r="O381" i="16"/>
  <c r="O382" i="16"/>
  <c r="O383" i="16"/>
  <c r="O384" i="16"/>
  <c r="O385" i="16"/>
  <c r="O386" i="16"/>
  <c r="O387" i="16"/>
  <c r="O388" i="16"/>
  <c r="O389" i="16"/>
  <c r="O390" i="16"/>
  <c r="O391" i="16"/>
  <c r="O392" i="16"/>
  <c r="O393" i="16"/>
  <c r="O394" i="16"/>
  <c r="O395" i="16"/>
  <c r="O396" i="16"/>
  <c r="O397" i="16"/>
  <c r="O398" i="16"/>
  <c r="O399" i="16"/>
  <c r="O400" i="16"/>
  <c r="O401" i="16"/>
  <c r="O402" i="16"/>
  <c r="O403" i="16"/>
  <c r="O404" i="16"/>
  <c r="O405" i="16"/>
  <c r="O406" i="16"/>
  <c r="O407" i="16"/>
  <c r="O408" i="16"/>
  <c r="O409" i="16"/>
  <c r="O410" i="16"/>
  <c r="O411" i="16"/>
  <c r="O412" i="16"/>
  <c r="O413" i="16"/>
  <c r="O414" i="16"/>
  <c r="O415" i="16"/>
  <c r="O416" i="16"/>
  <c r="O417" i="16"/>
  <c r="O418" i="16"/>
  <c r="O419" i="16"/>
  <c r="O420" i="16"/>
  <c r="O421" i="16"/>
  <c r="O422" i="16"/>
  <c r="O423" i="16"/>
  <c r="O424" i="16"/>
  <c r="O425" i="16"/>
  <c r="O426" i="16"/>
  <c r="O427" i="16"/>
  <c r="O428" i="16"/>
  <c r="O429" i="16"/>
  <c r="O430" i="16"/>
  <c r="O431" i="16"/>
  <c r="O432" i="16"/>
  <c r="O433" i="16"/>
  <c r="O434" i="16"/>
  <c r="O435" i="16"/>
  <c r="O436" i="16"/>
  <c r="O437" i="16"/>
  <c r="O438" i="16"/>
  <c r="O439" i="16"/>
  <c r="O440" i="16"/>
  <c r="O441" i="16"/>
  <c r="O442" i="16"/>
  <c r="O443" i="16"/>
  <c r="O444" i="16"/>
  <c r="O445" i="16"/>
  <c r="O446" i="16"/>
  <c r="O447" i="16"/>
  <c r="O448" i="16"/>
  <c r="O449" i="16"/>
  <c r="O450" i="16"/>
  <c r="O451" i="16"/>
  <c r="O452" i="16"/>
  <c r="O453" i="16"/>
  <c r="O454" i="16"/>
  <c r="O455" i="16"/>
  <c r="O456" i="16"/>
  <c r="O457" i="16"/>
  <c r="O458" i="16"/>
  <c r="O459" i="16"/>
  <c r="O460" i="16"/>
  <c r="O461" i="16"/>
  <c r="O462" i="16"/>
  <c r="O463" i="16"/>
  <c r="O464" i="16"/>
  <c r="O465" i="16"/>
  <c r="O466" i="16"/>
  <c r="O467" i="16"/>
  <c r="O468" i="16"/>
  <c r="O469" i="16"/>
  <c r="O470" i="16"/>
  <c r="O471" i="16"/>
  <c r="O472" i="16"/>
  <c r="O473" i="16"/>
  <c r="O474" i="16"/>
  <c r="O475" i="16"/>
  <c r="O476" i="16"/>
  <c r="O477" i="16"/>
  <c r="O478" i="16"/>
  <c r="O479" i="16"/>
  <c r="O480" i="16"/>
  <c r="O481" i="16"/>
  <c r="O482" i="16"/>
  <c r="O483" i="16"/>
  <c r="O484" i="16"/>
  <c r="O485" i="16"/>
  <c r="O486" i="16"/>
  <c r="O487" i="16"/>
  <c r="O488" i="16"/>
  <c r="O489" i="16"/>
  <c r="O490" i="16"/>
  <c r="O491" i="16"/>
  <c r="O492" i="16"/>
  <c r="O493" i="16"/>
  <c r="O494" i="16"/>
  <c r="O495" i="16"/>
  <c r="O496" i="16"/>
  <c r="O497" i="16"/>
  <c r="O498" i="16"/>
  <c r="O499" i="16"/>
  <c r="O500" i="16"/>
  <c r="O501" i="16"/>
  <c r="O502" i="16"/>
  <c r="O503" i="16"/>
  <c r="O504" i="16"/>
  <c r="O505" i="16"/>
  <c r="O506" i="16"/>
  <c r="O507" i="16"/>
  <c r="O508" i="16"/>
  <c r="O509" i="16"/>
  <c r="O510" i="16"/>
  <c r="O511" i="16"/>
  <c r="O512" i="16"/>
  <c r="O513" i="16"/>
  <c r="O514" i="16"/>
  <c r="O515" i="16"/>
  <c r="O516" i="16"/>
  <c r="O517" i="16"/>
  <c r="O518" i="16"/>
  <c r="O519" i="16"/>
  <c r="O520" i="16"/>
  <c r="O521" i="16"/>
  <c r="O522" i="16"/>
  <c r="O523" i="16"/>
  <c r="O524" i="16"/>
  <c r="O525" i="16"/>
  <c r="O526" i="16"/>
  <c r="O527" i="16"/>
  <c r="O528" i="16"/>
  <c r="O529" i="16"/>
  <c r="O530" i="16"/>
  <c r="O531" i="16"/>
  <c r="O532" i="16"/>
  <c r="O533" i="16"/>
  <c r="O534" i="16"/>
  <c r="O535" i="16"/>
  <c r="O536" i="16"/>
  <c r="O537" i="16"/>
  <c r="O538" i="16"/>
  <c r="O539" i="16"/>
  <c r="O540" i="16"/>
  <c r="O541" i="16"/>
  <c r="O542" i="16"/>
  <c r="O543" i="16"/>
  <c r="O544" i="16"/>
  <c r="O545" i="16"/>
  <c r="O546" i="16"/>
  <c r="O547" i="16"/>
  <c r="O548" i="16"/>
  <c r="O549" i="16"/>
  <c r="O550" i="16"/>
  <c r="O551" i="16"/>
  <c r="O552" i="16"/>
  <c r="O553" i="16"/>
  <c r="O554" i="16"/>
  <c r="O555" i="16"/>
  <c r="O556" i="16"/>
  <c r="O557" i="16"/>
  <c r="O558" i="16"/>
  <c r="O559" i="16"/>
  <c r="O560" i="16"/>
  <c r="O561" i="16"/>
  <c r="O562" i="16"/>
  <c r="O563" i="16"/>
  <c r="O564" i="16"/>
  <c r="O565" i="16"/>
  <c r="O566" i="16"/>
  <c r="O567" i="16"/>
  <c r="O568" i="16"/>
  <c r="O569" i="16"/>
  <c r="O570" i="16"/>
  <c r="O571" i="16"/>
  <c r="O572" i="16"/>
  <c r="O573" i="16"/>
  <c r="O574" i="16"/>
  <c r="O575" i="16"/>
  <c r="O576" i="16"/>
  <c r="O577" i="16"/>
  <c r="O578" i="16"/>
  <c r="O579" i="16"/>
  <c r="O580" i="16"/>
  <c r="O581" i="16"/>
  <c r="O582" i="16"/>
  <c r="O583" i="16"/>
  <c r="O584" i="16"/>
  <c r="O585" i="16"/>
  <c r="O586" i="16"/>
  <c r="O587" i="16"/>
  <c r="O588" i="16"/>
  <c r="O589" i="16"/>
  <c r="O590" i="16"/>
  <c r="O591" i="16"/>
  <c r="O592" i="16"/>
  <c r="O593" i="16"/>
  <c r="O594" i="16"/>
  <c r="O595" i="16"/>
  <c r="O596" i="16"/>
  <c r="O597" i="16"/>
  <c r="O598" i="16"/>
  <c r="O599" i="16"/>
  <c r="O600" i="16"/>
  <c r="O601" i="16"/>
  <c r="O602" i="16"/>
  <c r="O603" i="16"/>
  <c r="O604" i="16"/>
  <c r="O605" i="16"/>
  <c r="O606" i="16"/>
  <c r="O607" i="16"/>
  <c r="O608" i="16"/>
  <c r="O609" i="16"/>
  <c r="O610" i="16"/>
  <c r="O611" i="16"/>
  <c r="O612" i="16"/>
  <c r="O613" i="16"/>
  <c r="O614" i="16"/>
  <c r="O615" i="16"/>
  <c r="O616" i="16"/>
  <c r="O617" i="16"/>
  <c r="O618" i="16"/>
  <c r="O619" i="16"/>
  <c r="O620" i="16"/>
  <c r="O621" i="16"/>
  <c r="O622" i="16"/>
  <c r="O623" i="16"/>
  <c r="O624" i="16"/>
  <c r="O625" i="16"/>
  <c r="O626" i="16"/>
  <c r="O627" i="16"/>
  <c r="O628" i="16"/>
  <c r="O629" i="16"/>
  <c r="O630" i="16"/>
  <c r="O631" i="16"/>
  <c r="O632" i="16"/>
  <c r="O633" i="16"/>
  <c r="O634" i="16"/>
  <c r="O635" i="16"/>
  <c r="O636" i="16"/>
  <c r="O637" i="16"/>
  <c r="O638" i="16"/>
  <c r="O639" i="16"/>
  <c r="O640" i="16"/>
  <c r="O641" i="16"/>
  <c r="O642" i="16"/>
  <c r="O643" i="16"/>
  <c r="O644" i="16"/>
  <c r="O645" i="16"/>
  <c r="O646" i="16"/>
  <c r="O647" i="16"/>
  <c r="O648" i="16"/>
  <c r="O649" i="16"/>
  <c r="O650" i="16"/>
  <c r="O651" i="16"/>
  <c r="O652" i="16"/>
  <c r="O653" i="16"/>
  <c r="O654" i="16"/>
  <c r="O655" i="16"/>
  <c r="O656" i="16"/>
  <c r="O657" i="16"/>
  <c r="O658" i="16"/>
  <c r="O659" i="16"/>
  <c r="O660" i="16"/>
  <c r="O661" i="16"/>
  <c r="O662" i="16"/>
  <c r="O663" i="16"/>
  <c r="O664" i="16"/>
  <c r="O665" i="16"/>
  <c r="O666" i="16"/>
  <c r="O667" i="16"/>
  <c r="O668" i="16"/>
  <c r="O669" i="16"/>
  <c r="O670" i="16"/>
  <c r="O671" i="16"/>
  <c r="O672" i="16"/>
  <c r="O673" i="16"/>
  <c r="O674" i="16"/>
  <c r="O675" i="16"/>
  <c r="O676" i="16"/>
  <c r="O677" i="16"/>
  <c r="O678" i="16"/>
  <c r="O679" i="16"/>
  <c r="O680" i="16"/>
  <c r="O681" i="16"/>
  <c r="O682" i="16"/>
  <c r="O683" i="16"/>
  <c r="O684" i="16"/>
  <c r="O685" i="16"/>
  <c r="O686" i="16"/>
  <c r="O687" i="16"/>
  <c r="O688" i="16"/>
  <c r="O689" i="16"/>
  <c r="O690" i="16"/>
  <c r="O691" i="16"/>
  <c r="O692" i="16"/>
  <c r="O693" i="16"/>
  <c r="O694" i="16"/>
  <c r="O695" i="16"/>
  <c r="O696" i="16"/>
  <c r="O697" i="16"/>
  <c r="O698" i="16"/>
  <c r="O699" i="16"/>
  <c r="O700" i="16"/>
  <c r="O701" i="16"/>
  <c r="O702" i="16"/>
  <c r="O703" i="16"/>
  <c r="O704" i="16"/>
  <c r="O705" i="16"/>
  <c r="O706" i="16"/>
  <c r="O707" i="16"/>
  <c r="O708" i="16"/>
  <c r="O709" i="16"/>
  <c r="O710" i="16"/>
  <c r="O711" i="16"/>
  <c r="O712" i="16"/>
  <c r="O713" i="16"/>
  <c r="O714" i="16"/>
  <c r="O715" i="16"/>
  <c r="O716" i="16"/>
  <c r="O717" i="16"/>
  <c r="O718" i="16"/>
  <c r="O719" i="16"/>
  <c r="O720" i="16"/>
  <c r="O721" i="16"/>
  <c r="O722" i="16"/>
  <c r="O723" i="16"/>
  <c r="O724" i="16"/>
  <c r="O725" i="16"/>
  <c r="O726" i="16"/>
  <c r="O727" i="16"/>
  <c r="O728" i="16"/>
  <c r="O729" i="16"/>
  <c r="O730" i="16"/>
  <c r="O731" i="16"/>
  <c r="O732" i="16"/>
  <c r="O733" i="16"/>
  <c r="O734" i="16"/>
  <c r="O735" i="16"/>
  <c r="O736" i="16"/>
  <c r="O737" i="16"/>
  <c r="O738" i="16"/>
  <c r="O739" i="16"/>
  <c r="O740" i="16"/>
  <c r="O741" i="16"/>
  <c r="O742" i="16"/>
  <c r="O743" i="16"/>
  <c r="O744" i="16"/>
  <c r="O745" i="16"/>
  <c r="O746" i="16"/>
  <c r="O747" i="16"/>
  <c r="O748" i="16"/>
  <c r="O749" i="16"/>
  <c r="O750" i="16"/>
  <c r="O751" i="16"/>
  <c r="O752" i="16"/>
  <c r="O753" i="16"/>
  <c r="O754" i="16"/>
  <c r="O755" i="16"/>
  <c r="O756" i="16"/>
  <c r="O757" i="16"/>
  <c r="O758" i="16"/>
  <c r="O759" i="16"/>
  <c r="O760" i="16"/>
  <c r="O761" i="16"/>
  <c r="O762" i="16"/>
  <c r="O763" i="16"/>
  <c r="O764" i="16"/>
  <c r="O765" i="16"/>
  <c r="O766" i="16"/>
  <c r="O767" i="16"/>
  <c r="O768" i="16"/>
  <c r="O769" i="16"/>
  <c r="O770" i="16"/>
  <c r="O771" i="16"/>
  <c r="O772" i="16"/>
  <c r="O773" i="16"/>
  <c r="O774" i="16"/>
  <c r="O775" i="16"/>
  <c r="O776" i="16"/>
  <c r="O777" i="16"/>
  <c r="O778" i="16"/>
  <c r="O779" i="16"/>
  <c r="O780" i="16"/>
  <c r="O781" i="16"/>
  <c r="O782" i="16"/>
  <c r="O783" i="16"/>
  <c r="O784" i="16"/>
  <c r="O785" i="16"/>
  <c r="O786" i="16"/>
  <c r="O787" i="16"/>
  <c r="O788" i="16"/>
  <c r="O789" i="16"/>
  <c r="O790" i="16"/>
  <c r="O791" i="16"/>
  <c r="O792" i="16"/>
  <c r="O793" i="16"/>
  <c r="O794" i="16"/>
  <c r="O795" i="16"/>
  <c r="O796" i="16"/>
  <c r="O797" i="16"/>
  <c r="O798" i="16"/>
  <c r="O799" i="16"/>
  <c r="O800" i="16"/>
  <c r="O801" i="16"/>
  <c r="O802" i="16"/>
  <c r="O803" i="16"/>
  <c r="O804" i="16"/>
  <c r="O805" i="16"/>
  <c r="O806" i="16"/>
  <c r="O807" i="16"/>
  <c r="O808" i="16"/>
  <c r="O809" i="16"/>
  <c r="O810" i="16"/>
  <c r="O811" i="16"/>
  <c r="O812" i="16"/>
  <c r="O813" i="16"/>
  <c r="O814" i="16"/>
  <c r="O815" i="16"/>
  <c r="O816" i="16"/>
  <c r="O817" i="16"/>
  <c r="O818" i="16"/>
  <c r="O819" i="16"/>
  <c r="O820" i="16"/>
  <c r="O821" i="16"/>
  <c r="O822" i="16"/>
  <c r="O823" i="16"/>
  <c r="O824" i="16"/>
  <c r="O825" i="16"/>
  <c r="O826" i="16"/>
  <c r="O827" i="16"/>
  <c r="O828" i="16"/>
  <c r="O829" i="16"/>
  <c r="O830" i="16"/>
  <c r="O831" i="16"/>
  <c r="O832" i="16"/>
  <c r="O833" i="16"/>
  <c r="O834" i="16"/>
  <c r="O835" i="16"/>
  <c r="O836" i="16"/>
  <c r="O837" i="16"/>
  <c r="O838" i="16"/>
  <c r="O839" i="16"/>
  <c r="O840" i="16"/>
  <c r="O841" i="16"/>
  <c r="O842" i="16"/>
  <c r="O843" i="16"/>
  <c r="O844" i="16"/>
  <c r="O845" i="16"/>
  <c r="O846" i="16"/>
  <c r="O847" i="16"/>
  <c r="O848" i="16"/>
  <c r="O849" i="16"/>
  <c r="O850" i="16"/>
  <c r="O851" i="16"/>
  <c r="O852" i="16"/>
  <c r="O853" i="16"/>
  <c r="O854" i="16"/>
  <c r="O855" i="16"/>
  <c r="O856" i="16"/>
  <c r="O857" i="16"/>
  <c r="O858" i="16"/>
  <c r="O859" i="16"/>
  <c r="O860" i="16"/>
  <c r="O861" i="16"/>
  <c r="O862" i="16"/>
  <c r="O863" i="16"/>
  <c r="O864" i="16"/>
  <c r="O865" i="16"/>
  <c r="O866" i="16"/>
  <c r="O867" i="16"/>
  <c r="O868" i="16"/>
  <c r="O869" i="16"/>
  <c r="O870" i="16"/>
  <c r="O871" i="16"/>
  <c r="O872" i="16"/>
  <c r="O873" i="16"/>
  <c r="O874" i="16"/>
  <c r="O875" i="16"/>
  <c r="O876" i="16"/>
  <c r="O877" i="16"/>
  <c r="O878" i="16"/>
  <c r="O879" i="16"/>
  <c r="O880" i="16"/>
  <c r="O881" i="16"/>
  <c r="O882" i="16"/>
  <c r="O883" i="16"/>
  <c r="O884" i="16"/>
  <c r="O885" i="16"/>
  <c r="O886" i="16"/>
  <c r="O887" i="16"/>
  <c r="O888" i="16"/>
  <c r="O889" i="16"/>
  <c r="O890" i="16"/>
  <c r="O891" i="16"/>
  <c r="O892" i="16"/>
  <c r="O893" i="16"/>
  <c r="O894" i="16"/>
  <c r="O895" i="16"/>
  <c r="O896" i="16"/>
  <c r="O897" i="16"/>
  <c r="O898" i="16"/>
  <c r="O899" i="16"/>
  <c r="O900" i="16"/>
  <c r="O901" i="16"/>
  <c r="O902" i="16"/>
  <c r="O903" i="16"/>
  <c r="O904" i="16"/>
  <c r="O905" i="16"/>
  <c r="O906" i="16"/>
  <c r="O907" i="16"/>
  <c r="O908" i="16"/>
  <c r="O909" i="16"/>
  <c r="O910" i="16"/>
  <c r="O911" i="16"/>
  <c r="O912" i="16"/>
  <c r="O913" i="16"/>
  <c r="O914" i="16"/>
  <c r="O915" i="16"/>
  <c r="O916" i="16"/>
  <c r="O917" i="16"/>
  <c r="O918" i="16"/>
  <c r="O919" i="16"/>
  <c r="O920" i="16"/>
  <c r="O921" i="16"/>
  <c r="O922" i="16"/>
  <c r="O923" i="16"/>
  <c r="O924" i="16"/>
  <c r="O925" i="16"/>
  <c r="O926" i="16"/>
  <c r="O927" i="16"/>
  <c r="O928" i="16"/>
  <c r="O929" i="16"/>
  <c r="O930" i="16"/>
  <c r="O931" i="16"/>
  <c r="O932" i="16"/>
  <c r="O933" i="16"/>
  <c r="O934" i="16"/>
  <c r="O935" i="16"/>
  <c r="O936" i="16"/>
  <c r="O937" i="16"/>
  <c r="O938" i="16"/>
  <c r="O939" i="16"/>
  <c r="O940" i="16"/>
  <c r="O941" i="16"/>
  <c r="O942" i="16"/>
  <c r="O943" i="16"/>
  <c r="O944" i="16"/>
  <c r="O945" i="16"/>
  <c r="O946" i="16"/>
  <c r="O947" i="16"/>
  <c r="O948" i="16"/>
  <c r="O949" i="16"/>
  <c r="O950" i="16"/>
  <c r="O951" i="16"/>
  <c r="O952" i="16"/>
  <c r="O953" i="16"/>
  <c r="O954" i="16"/>
  <c r="O955" i="16"/>
  <c r="O956" i="16"/>
  <c r="O957" i="16"/>
  <c r="O958" i="16"/>
  <c r="O959" i="16"/>
  <c r="O960" i="16"/>
  <c r="O961" i="16"/>
  <c r="O962" i="16"/>
  <c r="O963" i="16"/>
  <c r="O964" i="16"/>
  <c r="O965" i="16"/>
  <c r="O966" i="16"/>
  <c r="O967" i="16"/>
  <c r="O968" i="16"/>
  <c r="O969" i="16"/>
  <c r="O970" i="16"/>
  <c r="O971" i="16"/>
  <c r="O972" i="16"/>
  <c r="O973" i="16"/>
  <c r="O974" i="16"/>
  <c r="O975" i="16"/>
  <c r="O976" i="16"/>
  <c r="O977" i="16"/>
  <c r="O978" i="16"/>
  <c r="O979" i="16"/>
  <c r="O980" i="16"/>
  <c r="O981" i="16"/>
  <c r="O982" i="16"/>
  <c r="O983" i="16"/>
  <c r="O984" i="16"/>
  <c r="O985" i="16"/>
  <c r="O986" i="16"/>
  <c r="O987" i="16"/>
  <c r="O988" i="16"/>
  <c r="O989" i="16"/>
  <c r="O990" i="16"/>
  <c r="O991" i="16"/>
  <c r="O992" i="16"/>
  <c r="O993" i="16"/>
  <c r="O994" i="16"/>
  <c r="O995" i="16"/>
  <c r="O996" i="16"/>
  <c r="O997" i="16"/>
  <c r="O998" i="16"/>
  <c r="O999" i="16"/>
  <c r="O1000" i="16"/>
  <c r="O1001" i="16"/>
  <c r="O1002" i="16"/>
  <c r="O1003" i="16"/>
  <c r="O1004" i="16"/>
  <c r="O1005" i="16"/>
  <c r="O1006" i="16"/>
  <c r="O1007" i="16"/>
  <c r="O1008" i="16"/>
  <c r="O1009" i="16"/>
  <c r="O1010" i="16"/>
  <c r="O1011" i="16"/>
  <c r="O1012" i="16"/>
  <c r="O1013" i="16"/>
  <c r="O1014" i="16"/>
  <c r="O1015" i="16"/>
  <c r="O1016" i="16"/>
  <c r="O1017" i="16"/>
  <c r="O1018" i="16"/>
  <c r="O1019" i="16"/>
  <c r="O1020" i="16"/>
  <c r="O1021" i="16"/>
  <c r="O1022" i="16"/>
  <c r="O1023" i="16"/>
  <c r="O1024" i="16"/>
  <c r="O1025" i="16"/>
  <c r="O1026" i="16"/>
  <c r="O1027" i="16"/>
  <c r="O1028" i="16"/>
  <c r="O1029" i="16"/>
  <c r="O1030" i="16"/>
  <c r="O1031" i="16"/>
  <c r="O1032" i="16"/>
  <c r="O1033" i="16"/>
  <c r="O1034" i="16"/>
  <c r="O1035" i="16"/>
  <c r="O1036" i="16"/>
  <c r="O1037" i="16"/>
  <c r="O1038" i="16"/>
  <c r="O1039" i="16"/>
  <c r="O1040" i="16"/>
  <c r="O1041" i="16"/>
  <c r="O1042" i="16"/>
  <c r="O1043" i="16"/>
  <c r="O1044" i="16"/>
  <c r="O1045" i="16"/>
  <c r="O1046" i="16"/>
  <c r="O1047" i="16"/>
  <c r="O1048" i="16"/>
  <c r="O1049" i="16"/>
  <c r="O1050" i="16"/>
  <c r="O1051" i="16"/>
  <c r="O1052" i="16"/>
  <c r="O1053" i="16"/>
  <c r="O1054" i="16"/>
  <c r="O1055" i="16"/>
  <c r="O1056" i="16"/>
  <c r="O1057" i="16"/>
  <c r="O1058" i="16"/>
  <c r="O1059" i="16"/>
  <c r="O1060" i="16"/>
  <c r="O1061" i="16"/>
  <c r="O1062" i="16"/>
  <c r="O1063" i="16"/>
  <c r="O1064" i="16"/>
  <c r="O1065" i="16"/>
  <c r="O1066" i="16"/>
  <c r="O1067" i="16"/>
  <c r="O1068" i="16"/>
  <c r="O1069" i="16"/>
  <c r="O1070" i="16"/>
  <c r="O1071" i="16"/>
  <c r="O1072" i="16"/>
  <c r="O1073" i="16"/>
  <c r="O1074" i="16"/>
  <c r="O1075" i="16"/>
  <c r="O1076" i="16"/>
  <c r="O1077" i="16"/>
  <c r="O1078" i="16"/>
  <c r="O1079" i="16"/>
  <c r="O1080" i="16"/>
  <c r="O1081" i="16"/>
  <c r="O1082" i="16"/>
  <c r="O1083" i="16"/>
  <c r="O1084" i="16"/>
  <c r="O1085" i="16"/>
  <c r="O1086" i="16"/>
  <c r="O1087" i="16"/>
  <c r="O1088" i="16"/>
  <c r="O1089" i="16"/>
  <c r="O1090" i="16"/>
  <c r="O1091" i="16"/>
  <c r="O1092" i="16"/>
  <c r="O1093" i="16"/>
  <c r="O1094" i="16"/>
  <c r="O1095" i="16"/>
  <c r="O1096" i="16"/>
  <c r="O1097" i="16"/>
  <c r="O1098" i="16"/>
  <c r="O1099" i="16"/>
  <c r="O1100" i="16"/>
  <c r="O1101" i="16"/>
  <c r="O1102" i="16"/>
  <c r="O1103" i="16"/>
  <c r="O1104" i="16"/>
  <c r="O1105" i="16"/>
  <c r="O1106" i="16"/>
  <c r="O1107" i="16"/>
  <c r="O1108" i="16"/>
  <c r="O1109" i="16"/>
  <c r="O1110" i="16"/>
  <c r="O1111" i="16"/>
  <c r="O1112" i="16"/>
  <c r="O1113" i="16"/>
  <c r="O1114" i="16"/>
  <c r="O1115" i="16"/>
  <c r="O1116" i="16"/>
  <c r="O1117" i="16"/>
  <c r="O1118" i="16"/>
  <c r="O1119" i="16"/>
  <c r="O1120" i="16"/>
  <c r="O1121" i="16"/>
  <c r="O1122" i="16"/>
  <c r="O1123" i="16"/>
  <c r="O1124" i="16"/>
  <c r="O1125" i="16"/>
  <c r="O1126" i="16"/>
  <c r="O1127" i="16"/>
  <c r="O1128" i="16"/>
  <c r="O1129" i="16"/>
  <c r="O1130" i="16"/>
  <c r="O1131" i="16"/>
  <c r="O1132" i="16"/>
  <c r="O1133" i="16"/>
  <c r="O1134" i="16"/>
  <c r="O1135" i="16"/>
  <c r="O1136" i="16"/>
  <c r="O1137" i="16"/>
  <c r="O1138" i="16"/>
  <c r="O1139" i="16"/>
  <c r="O1140" i="16"/>
  <c r="O1141" i="16"/>
  <c r="O1142" i="16"/>
  <c r="O1143" i="16"/>
  <c r="O1144" i="16"/>
  <c r="O1145" i="16"/>
  <c r="O1146" i="16"/>
  <c r="O1147" i="16"/>
  <c r="O1148" i="16"/>
  <c r="O1149" i="16"/>
  <c r="O1150" i="16"/>
  <c r="O1151" i="16"/>
  <c r="O1152" i="16"/>
  <c r="O1153" i="16"/>
  <c r="O1154" i="16"/>
  <c r="O1155" i="16"/>
  <c r="O1156" i="16"/>
  <c r="O1157" i="16"/>
  <c r="O1158" i="16"/>
  <c r="O1159" i="16"/>
  <c r="O1160" i="16"/>
  <c r="O1161" i="16"/>
  <c r="O1162" i="16"/>
  <c r="O1163" i="16"/>
  <c r="O1164" i="16"/>
  <c r="O1165" i="16"/>
  <c r="O1166" i="16"/>
  <c r="O1167" i="16"/>
  <c r="O1168" i="16"/>
  <c r="O1169" i="16"/>
  <c r="O1170" i="16"/>
  <c r="O1171" i="16"/>
  <c r="O1172" i="16"/>
  <c r="O1173" i="16"/>
  <c r="O1174" i="16"/>
  <c r="O1175" i="16"/>
  <c r="O1176" i="16"/>
  <c r="O1177" i="16"/>
  <c r="O1178" i="16"/>
  <c r="O1179" i="16"/>
  <c r="O1180" i="16"/>
  <c r="O1181" i="16"/>
  <c r="O1182" i="16"/>
  <c r="O1183" i="16"/>
  <c r="O1184" i="16"/>
  <c r="O1185" i="16"/>
  <c r="O1186" i="16"/>
  <c r="O1187" i="16"/>
  <c r="O1188" i="16"/>
  <c r="O1189" i="16"/>
  <c r="O1190" i="16"/>
  <c r="O1191" i="16"/>
  <c r="O1192" i="16"/>
  <c r="O1193" i="16"/>
  <c r="O1194" i="16"/>
  <c r="O1195" i="16"/>
  <c r="O1196" i="16"/>
  <c r="O1197" i="16"/>
  <c r="O1198" i="16"/>
  <c r="O1199" i="16"/>
  <c r="O1200" i="16"/>
  <c r="O1201" i="16"/>
  <c r="O1202" i="16"/>
  <c r="O1203" i="16"/>
  <c r="O1204" i="16"/>
  <c r="O1205" i="16"/>
  <c r="O1206" i="16"/>
  <c r="O1207" i="16"/>
  <c r="O1208" i="16"/>
  <c r="O1209" i="16"/>
  <c r="O1210" i="16"/>
  <c r="O1211" i="16"/>
  <c r="O1212" i="16"/>
  <c r="O1213" i="16"/>
  <c r="O1214" i="16"/>
  <c r="O1215" i="16"/>
  <c r="O1216" i="16"/>
  <c r="O1217" i="16"/>
  <c r="O1218" i="16"/>
  <c r="O1219" i="16"/>
  <c r="O1220" i="16"/>
  <c r="O1221" i="16"/>
  <c r="O1222" i="16"/>
  <c r="O1223" i="16"/>
  <c r="O1224" i="16"/>
  <c r="O1225" i="16"/>
  <c r="O1226" i="16"/>
  <c r="O1227" i="16"/>
  <c r="O1228" i="16"/>
  <c r="O1229" i="16"/>
  <c r="O1230" i="16"/>
  <c r="O1231" i="16"/>
  <c r="O1232" i="16"/>
  <c r="O1233" i="16"/>
  <c r="O1234" i="16"/>
  <c r="O1235" i="16"/>
  <c r="O1236" i="16"/>
  <c r="O1237" i="16"/>
  <c r="O1238" i="16"/>
  <c r="O1239" i="16"/>
  <c r="O1240" i="16"/>
  <c r="O1241" i="16"/>
  <c r="O1242" i="16"/>
  <c r="O1243" i="16"/>
  <c r="O1244" i="16"/>
  <c r="O1245" i="16"/>
  <c r="O1246" i="16"/>
  <c r="O1247" i="16"/>
  <c r="O1248" i="16"/>
  <c r="O1249" i="16"/>
  <c r="O1250" i="16"/>
  <c r="O1251" i="16"/>
  <c r="O1252" i="16"/>
  <c r="O1253" i="16"/>
  <c r="O1254" i="16"/>
  <c r="O1255" i="16"/>
  <c r="O1256" i="16"/>
  <c r="O1257" i="16"/>
  <c r="O1258" i="16"/>
  <c r="O1259" i="16"/>
  <c r="O1260" i="16"/>
  <c r="O1261" i="16"/>
  <c r="O1262" i="16"/>
  <c r="O1263" i="16"/>
  <c r="O1264" i="16"/>
  <c r="O1265" i="16"/>
  <c r="O1266" i="16"/>
  <c r="O1267" i="16"/>
  <c r="O1268" i="16"/>
  <c r="O1269" i="16"/>
  <c r="O1270" i="16"/>
  <c r="O1271" i="16"/>
  <c r="O1272" i="16"/>
  <c r="O1273" i="16"/>
  <c r="O1274" i="16"/>
  <c r="O1275" i="16"/>
  <c r="O1276" i="16"/>
  <c r="O1277" i="16"/>
  <c r="O1278" i="16"/>
  <c r="O1279" i="16"/>
  <c r="O1280" i="16"/>
  <c r="O1281" i="16"/>
  <c r="O1282" i="16"/>
  <c r="O1283" i="16"/>
  <c r="O1284" i="16"/>
  <c r="O1285" i="16"/>
  <c r="O1286" i="16"/>
  <c r="O1287" i="16"/>
  <c r="O1288" i="16"/>
  <c r="O1289" i="16"/>
  <c r="O1290" i="16"/>
  <c r="O1291" i="16"/>
  <c r="O1292" i="16"/>
  <c r="O1293" i="16"/>
  <c r="O1294" i="16"/>
  <c r="O1295" i="16"/>
  <c r="O1296" i="16"/>
  <c r="O1297" i="16"/>
  <c r="O1298" i="16"/>
  <c r="O1299" i="16"/>
  <c r="O1300" i="16"/>
  <c r="O1301" i="16"/>
  <c r="O1302" i="16"/>
  <c r="O1303" i="16"/>
  <c r="O1304" i="16"/>
  <c r="O1305" i="16"/>
  <c r="O1306" i="16"/>
  <c r="O1307" i="16"/>
  <c r="O1308" i="16"/>
  <c r="O1309" i="16"/>
  <c r="O1310" i="16"/>
  <c r="O1311" i="16"/>
  <c r="O1312" i="16"/>
  <c r="O1313" i="16"/>
  <c r="O1314" i="16"/>
  <c r="O1315" i="16"/>
  <c r="O1316" i="16"/>
  <c r="O1317" i="16"/>
  <c r="O1318" i="16"/>
  <c r="O1319" i="16"/>
  <c r="O1320" i="16"/>
  <c r="O1321" i="16"/>
  <c r="O1322" i="16"/>
  <c r="O1323" i="16"/>
  <c r="O1324" i="16"/>
  <c r="O1325" i="16"/>
  <c r="O1326" i="16"/>
  <c r="O1327" i="16"/>
  <c r="O1328" i="16"/>
  <c r="O1329" i="16"/>
  <c r="O1330" i="16"/>
  <c r="O1331" i="16"/>
  <c r="O1332" i="16"/>
  <c r="O1333" i="16"/>
  <c r="O1334" i="16"/>
  <c r="O1335" i="16"/>
  <c r="O1336" i="16"/>
  <c r="O1337" i="16"/>
  <c r="O1338" i="16"/>
  <c r="O1339" i="16"/>
  <c r="O1340" i="16"/>
  <c r="O1341" i="16"/>
  <c r="O1342" i="16"/>
  <c r="O1343" i="16"/>
  <c r="O1344" i="16"/>
  <c r="O1345" i="16"/>
  <c r="O1346" i="16"/>
  <c r="O1347" i="16"/>
  <c r="O1348" i="16"/>
  <c r="O1349" i="16"/>
  <c r="O1350" i="16"/>
  <c r="O1351" i="16"/>
  <c r="O1352" i="16"/>
  <c r="C5" i="18"/>
  <c r="L14" i="16"/>
  <c r="L49" i="16"/>
  <c r="L67" i="16"/>
  <c r="L354" i="16"/>
  <c r="L397" i="16"/>
  <c r="L559" i="16"/>
  <c r="L371" i="16"/>
  <c r="L372" i="16"/>
  <c r="L458" i="16"/>
  <c r="L543" i="16"/>
  <c r="L691" i="16"/>
  <c r="L916" i="16"/>
  <c r="L561" i="16"/>
  <c r="L781" i="16"/>
  <c r="L349" i="16"/>
  <c r="L463" i="16"/>
  <c r="L655" i="16"/>
  <c r="L564" i="16"/>
  <c r="L145" i="16"/>
  <c r="L10" i="16"/>
  <c r="L58" i="16"/>
  <c r="L339" i="16"/>
  <c r="L358" i="16"/>
  <c r="L432" i="16"/>
  <c r="L193" i="16"/>
  <c r="L429" i="16"/>
  <c r="L595" i="16"/>
  <c r="L641" i="16"/>
  <c r="L566" i="16"/>
  <c r="L394" i="16"/>
  <c r="L412" i="16"/>
  <c r="L560" i="16"/>
  <c r="L347" i="16"/>
  <c r="L410" i="16"/>
  <c r="L433" i="16"/>
  <c r="L440" i="16"/>
  <c r="L910" i="16"/>
  <c r="L668" i="16"/>
  <c r="L616" i="16"/>
  <c r="L592" i="16"/>
  <c r="L42" i="16"/>
  <c r="L569" i="16"/>
  <c r="L609" i="16"/>
  <c r="L876" i="16"/>
  <c r="L516" i="16"/>
  <c r="L635" i="16"/>
  <c r="L5" i="16"/>
  <c r="L13" i="16"/>
  <c r="L94" i="16"/>
  <c r="L260" i="16"/>
  <c r="L656" i="16"/>
  <c r="L570" i="16"/>
  <c r="L736" i="16"/>
  <c r="L51" i="16"/>
  <c r="L53" i="16"/>
  <c r="L492" i="16"/>
  <c r="L676" i="16"/>
  <c r="L582" i="16"/>
  <c r="L906" i="16"/>
  <c r="L653" i="16"/>
  <c r="L411" i="16"/>
  <c r="L695" i="16"/>
  <c r="L575" i="16"/>
  <c r="L822" i="16"/>
  <c r="L214" i="16"/>
  <c r="L32" i="16"/>
  <c r="L720" i="16"/>
  <c r="L837" i="16"/>
  <c r="L392" i="16"/>
  <c r="L715" i="16"/>
  <c r="L131" i="16"/>
  <c r="L578" i="16"/>
  <c r="L687" i="16"/>
  <c r="L439" i="16"/>
  <c r="L489" i="16"/>
  <c r="L517" i="16"/>
  <c r="L345" i="16"/>
  <c r="L355" i="16"/>
  <c r="L364" i="16"/>
  <c r="L651" i="16"/>
  <c r="L572" i="16"/>
  <c r="L664" i="16"/>
  <c r="L919" i="16"/>
  <c r="L562" i="16"/>
  <c r="L627" i="16"/>
  <c r="L443" i="16"/>
  <c r="L351" i="16"/>
  <c r="L482" i="16"/>
  <c r="L599" i="16"/>
  <c r="L615" i="16"/>
  <c r="L667" i="16"/>
  <c r="L573" i="16"/>
  <c r="L920" i="16"/>
  <c r="L1033" i="16"/>
  <c r="L647" i="16"/>
  <c r="L624" i="16"/>
  <c r="L585" i="16"/>
  <c r="L420" i="16"/>
  <c r="L485" i="16"/>
  <c r="L491" i="16"/>
  <c r="L533" i="16"/>
  <c r="L741" i="16"/>
  <c r="L594" i="16"/>
  <c r="L415" i="16"/>
  <c r="L657" i="16"/>
  <c r="L965" i="16"/>
  <c r="L359" i="16"/>
  <c r="L66" i="16"/>
  <c r="L74" i="16"/>
  <c r="L126" i="16"/>
  <c r="L915" i="16"/>
  <c r="L824" i="16"/>
  <c r="L206" i="16"/>
  <c r="L933" i="16"/>
  <c r="L3" i="16"/>
  <c r="L11" i="16"/>
  <c r="L19" i="16"/>
  <c r="L1018" i="16"/>
  <c r="L798" i="16"/>
  <c r="L400" i="16"/>
  <c r="L136" i="16"/>
  <c r="L680" i="16"/>
  <c r="L842" i="16"/>
  <c r="L935" i="16"/>
  <c r="L730" i="16"/>
  <c r="L767" i="16"/>
  <c r="L960" i="16"/>
  <c r="L952" i="16"/>
  <c r="L515" i="16"/>
  <c r="L820" i="16"/>
  <c r="L650" i="16"/>
  <c r="L944" i="16"/>
  <c r="L388" i="16"/>
  <c r="L1024" i="16"/>
  <c r="L530" i="16"/>
  <c r="L812" i="16"/>
  <c r="L939" i="16"/>
  <c r="L269" i="16"/>
  <c r="L971" i="16"/>
  <c r="L614" i="16"/>
  <c r="L28" i="16"/>
  <c r="L59" i="16"/>
  <c r="L93" i="16"/>
  <c r="L630" i="16"/>
  <c r="L261" i="16"/>
  <c r="L618" i="16"/>
  <c r="L584" i="16"/>
  <c r="L620" i="16"/>
  <c r="L745" i="16"/>
  <c r="L577" i="16"/>
  <c r="L986" i="16"/>
  <c r="L385" i="16"/>
  <c r="L437" i="16"/>
  <c r="L18" i="16"/>
  <c r="L105" i="16"/>
  <c r="L199" i="16"/>
  <c r="L280" i="16"/>
  <c r="L312" i="16"/>
  <c r="L425" i="16"/>
  <c r="L483" i="16"/>
  <c r="L493" i="16"/>
  <c r="L512" i="16"/>
  <c r="L917" i="16"/>
  <c r="L758" i="16"/>
  <c r="L454" i="16"/>
  <c r="L503" i="16"/>
  <c r="L659" i="16"/>
  <c r="L941" i="16"/>
  <c r="L751" i="16"/>
  <c r="L431" i="16"/>
  <c r="L684" i="16"/>
  <c r="L9" i="16"/>
  <c r="L155" i="16"/>
  <c r="L850" i="16"/>
  <c r="L361" i="16"/>
  <c r="L389" i="16"/>
  <c r="L548" i="16"/>
  <c r="L591" i="16"/>
  <c r="L150" i="16"/>
  <c r="L191" i="16"/>
  <c r="L65" i="16"/>
  <c r="L249" i="16"/>
  <c r="L468" i="16"/>
  <c r="L367" i="16"/>
  <c r="L461" i="16"/>
  <c r="L555" i="16"/>
  <c r="L576" i="16"/>
  <c r="L85" i="16"/>
  <c r="L247" i="16"/>
  <c r="L127" i="16"/>
  <c r="L1042" i="16"/>
  <c r="L602" i="16"/>
  <c r="L579" i="16"/>
  <c r="L545" i="16"/>
  <c r="L490" i="16"/>
  <c r="L337" i="16"/>
  <c r="L384" i="16"/>
  <c r="L323" i="16"/>
  <c r="L724" i="16"/>
  <c r="L694" i="16"/>
  <c r="L658" i="16"/>
  <c r="L43" i="16"/>
  <c r="L589" i="16"/>
  <c r="L479" i="16"/>
  <c r="L438" i="16"/>
  <c r="L622" i="16"/>
  <c r="L1002" i="16"/>
  <c r="L750" i="16"/>
  <c r="L704" i="16"/>
  <c r="L969" i="16"/>
  <c r="L866" i="16"/>
  <c r="L708" i="16"/>
  <c r="L623" i="16"/>
  <c r="L718" i="16"/>
  <c r="L386" i="16"/>
  <c r="L421" i="16"/>
  <c r="L428" i="16"/>
  <c r="L690" i="16"/>
  <c r="L729" i="16"/>
  <c r="L666" i="16"/>
  <c r="L956" i="16"/>
  <c r="L909" i="16"/>
  <c r="L232" i="16"/>
  <c r="L744" i="16"/>
  <c r="L7" i="16"/>
  <c r="L37" i="16"/>
  <c r="L111" i="16"/>
  <c r="L567" i="16"/>
  <c r="L52" i="16"/>
  <c r="L143" i="16"/>
  <c r="L654" i="16"/>
  <c r="L2" i="16"/>
  <c r="L44" i="16"/>
  <c r="L82" i="16"/>
  <c r="L91" i="16"/>
  <c r="L108" i="16"/>
  <c r="L222" i="16"/>
  <c r="L934" i="16"/>
  <c r="L929" i="16"/>
  <c r="L925" i="16"/>
  <c r="L726" i="16"/>
  <c r="L172" i="16"/>
  <c r="L636" i="16"/>
  <c r="L890" i="16"/>
  <c r="L498" i="16"/>
  <c r="L538" i="16"/>
  <c r="L362" i="16"/>
  <c r="L747" i="16"/>
  <c r="L100" i="16"/>
  <c r="L844" i="16"/>
  <c r="L790" i="16"/>
  <c r="L363" i="16"/>
  <c r="L368" i="16"/>
  <c r="L407" i="16"/>
  <c r="L467" i="16"/>
  <c r="L348" i="16"/>
  <c r="L446" i="16"/>
  <c r="L480" i="16"/>
  <c r="L930" i="16"/>
  <c r="L568" i="16"/>
  <c r="L789" i="16"/>
  <c r="L596" i="16"/>
  <c r="L369" i="16"/>
  <c r="L444" i="16"/>
  <c r="L453" i="16"/>
  <c r="L233" i="16"/>
  <c r="L334" i="16"/>
  <c r="L662" i="16"/>
  <c r="L459" i="16"/>
  <c r="L1021" i="16"/>
  <c r="L31" i="16"/>
  <c r="L113" i="16"/>
  <c r="L141" i="16"/>
  <c r="L870" i="16"/>
  <c r="L670" i="16"/>
  <c r="L721" i="16"/>
  <c r="L748" i="16"/>
  <c r="L391" i="16"/>
  <c r="L727" i="16"/>
  <c r="L71" i="16"/>
  <c r="L983" i="16"/>
  <c r="L333" i="16"/>
  <c r="L682" i="16"/>
  <c r="L982" i="16"/>
  <c r="L473" i="16"/>
  <c r="L378" i="16"/>
  <c r="L398" i="16"/>
  <c r="L426" i="16"/>
  <c r="L427" i="16"/>
  <c r="L434" i="16"/>
  <c r="L365" i="16"/>
  <c r="L396" i="16"/>
  <c r="L405" i="16"/>
  <c r="L414" i="16"/>
  <c r="L418" i="16"/>
  <c r="L436" i="16"/>
  <c r="L465" i="16"/>
  <c r="L556" i="16"/>
  <c r="L220" i="16"/>
  <c r="L17" i="16"/>
  <c r="L413" i="16"/>
  <c r="L757" i="16"/>
  <c r="L477" i="16"/>
  <c r="L912" i="16"/>
  <c r="L1098" i="16"/>
  <c r="L994" i="16"/>
  <c r="L732" i="16"/>
  <c r="L404" i="16"/>
  <c r="L604" i="16"/>
  <c r="L1029" i="16"/>
  <c r="L447" i="16"/>
  <c r="L338" i="16"/>
  <c r="L390" i="16"/>
  <c r="L416" i="16"/>
  <c r="L646" i="16"/>
  <c r="L987" i="16"/>
  <c r="L341" i="16"/>
  <c r="L342" i="16"/>
  <c r="L402" i="16"/>
  <c r="L754" i="16"/>
  <c r="L738" i="16"/>
  <c r="L652" i="16"/>
  <c r="L1206" i="16"/>
  <c r="L945" i="16"/>
  <c r="L549" i="16"/>
  <c r="L376" i="16"/>
  <c r="L449" i="16"/>
  <c r="L6" i="16"/>
  <c r="L430" i="16"/>
  <c r="L827" i="16"/>
  <c r="L464" i="16"/>
  <c r="L466" i="16"/>
  <c r="L24" i="16"/>
  <c r="L154" i="16"/>
  <c r="L892" i="16"/>
  <c r="L970" i="16"/>
  <c r="L867" i="16"/>
  <c r="L1133" i="16"/>
  <c r="L357" i="16"/>
  <c r="L833" i="16"/>
  <c r="L678" i="16"/>
  <c r="L705" i="16"/>
  <c r="L976" i="16"/>
  <c r="L921" i="16"/>
  <c r="L963" i="16"/>
  <c r="L1175" i="16"/>
  <c r="L588" i="16"/>
  <c r="L996" i="16"/>
  <c r="L1231" i="16"/>
  <c r="L598" i="16"/>
  <c r="L8" i="16"/>
  <c r="L640" i="16"/>
  <c r="L1055" i="16"/>
  <c r="L714" i="16"/>
  <c r="L679" i="16"/>
  <c r="L600" i="16"/>
  <c r="L1038" i="16"/>
  <c r="L296" i="16"/>
  <c r="L581" i="16"/>
  <c r="L1008" i="16"/>
  <c r="L383" i="16"/>
  <c r="L712" i="16"/>
  <c r="L551" i="16"/>
  <c r="L422" i="16"/>
  <c r="L535" i="16"/>
  <c r="L972" i="16"/>
  <c r="L716" i="16"/>
  <c r="L951" i="16"/>
  <c r="L1049" i="16"/>
  <c r="L353" i="16"/>
  <c r="L514" i="16"/>
  <c r="L869" i="16"/>
  <c r="L375" i="16"/>
  <c r="L231" i="16"/>
  <c r="L1302" i="16"/>
  <c r="L923" i="16"/>
  <c r="L975" i="16"/>
  <c r="L931" i="16"/>
  <c r="L759" i="16"/>
  <c r="L864" i="16"/>
  <c r="L336" i="16"/>
  <c r="L366" i="16"/>
  <c r="L370" i="16"/>
  <c r="L373" i="16"/>
  <c r="L379" i="16"/>
  <c r="L639" i="16"/>
  <c r="L891" i="16"/>
  <c r="L607" i="16"/>
  <c r="L38" i="16"/>
  <c r="L185" i="16"/>
  <c r="L188" i="16"/>
  <c r="L792" i="16"/>
  <c r="L1032" i="16"/>
  <c r="L12" i="16"/>
  <c r="L911" i="16"/>
  <c r="L1129" i="16"/>
  <c r="L1017" i="16"/>
  <c r="L382" i="16"/>
  <c r="L848" i="16"/>
  <c r="L1027" i="16"/>
  <c r="L1077" i="16"/>
  <c r="L106" i="16"/>
  <c r="L168" i="16"/>
  <c r="L826" i="16"/>
  <c r="L20" i="16"/>
  <c r="L961" i="16"/>
  <c r="L1012" i="16"/>
  <c r="L784" i="16"/>
  <c r="L611" i="16"/>
  <c r="L1093" i="16"/>
  <c r="L128" i="16"/>
  <c r="L352" i="16"/>
  <c r="L374" i="16"/>
  <c r="L380" i="16"/>
  <c r="L860" i="16"/>
  <c r="L645" i="16"/>
  <c r="L800" i="16"/>
  <c r="L830" i="16"/>
  <c r="L610" i="16"/>
  <c r="L27" i="16"/>
  <c r="L303" i="16"/>
  <c r="L45" i="16"/>
  <c r="L241" i="16"/>
  <c r="L21" i="16"/>
  <c r="L1209" i="16"/>
  <c r="L1226" i="16"/>
  <c r="L927" i="16"/>
  <c r="L1019" i="16"/>
  <c r="L587" i="16"/>
  <c r="L613" i="16"/>
  <c r="L633" i="16"/>
  <c r="L980" i="16"/>
  <c r="L1071" i="16"/>
  <c r="L423" i="16"/>
  <c r="L723" i="16"/>
  <c r="L1081" i="16"/>
  <c r="L752" i="16"/>
  <c r="L1213" i="16"/>
  <c r="L1044" i="16"/>
  <c r="L1138" i="16"/>
  <c r="L862" i="16"/>
  <c r="L728" i="16"/>
  <c r="L406" i="16"/>
  <c r="L634" i="16"/>
  <c r="L768" i="16"/>
  <c r="L1240" i="16"/>
  <c r="L793" i="16"/>
  <c r="L23" i="16"/>
  <c r="L187" i="16"/>
  <c r="L1016" i="16"/>
  <c r="L519" i="16"/>
  <c r="L863" i="16"/>
  <c r="L865" i="16"/>
  <c r="L810" i="16"/>
  <c r="L834" i="16"/>
  <c r="L807" i="16"/>
  <c r="L346" i="16"/>
  <c r="L771" i="16"/>
  <c r="L86" i="16"/>
  <c r="L263" i="16"/>
  <c r="L809" i="16"/>
  <c r="L159" i="16"/>
  <c r="L802" i="16"/>
  <c r="L1325" i="16"/>
  <c r="L989" i="16"/>
  <c r="L1166" i="16"/>
  <c r="L1087" i="16"/>
  <c r="L532" i="16"/>
  <c r="L753" i="16"/>
  <c r="L815" i="16"/>
  <c r="L92" i="16"/>
  <c r="L778" i="16"/>
  <c r="L685" i="16"/>
  <c r="L47" i="16"/>
  <c r="L953" i="16"/>
  <c r="L1097" i="16"/>
  <c r="L1274" i="16"/>
  <c r="L832" i="16"/>
  <c r="L978" i="16"/>
  <c r="L1063" i="16"/>
  <c r="L617" i="16"/>
  <c r="L590" i="16"/>
  <c r="L441" i="16"/>
  <c r="L481" i="16"/>
  <c r="L484" i="16"/>
  <c r="L881" i="16"/>
  <c r="L675" i="16"/>
  <c r="L25" i="16"/>
  <c r="L46" i="16"/>
  <c r="L83" i="16"/>
  <c r="L178" i="16"/>
  <c r="L180" i="16"/>
  <c r="L198" i="16"/>
  <c r="L255" i="16"/>
  <c r="L445" i="16"/>
  <c r="L497" i="16"/>
  <c r="L470" i="16"/>
  <c r="L1067" i="16"/>
  <c r="L642" i="16"/>
  <c r="L553" i="16"/>
  <c r="L1069" i="16"/>
  <c r="L601" i="16"/>
  <c r="L1144" i="16"/>
  <c r="L739" i="16"/>
  <c r="L782" i="16"/>
  <c r="L1086" i="16"/>
  <c r="L1128" i="16"/>
  <c r="L1188" i="16"/>
  <c r="L769" i="16"/>
  <c r="L360" i="16"/>
  <c r="L508" i="16"/>
  <c r="L1094" i="16"/>
  <c r="L1031" i="16"/>
  <c r="L522" i="16"/>
  <c r="L571" i="16"/>
  <c r="L262" i="16"/>
  <c r="L735" i="16"/>
  <c r="L631" i="16"/>
  <c r="L626" i="16"/>
  <c r="L671" i="16"/>
  <c r="L395" i="16"/>
  <c r="L215" i="16"/>
  <c r="L825" i="16"/>
  <c r="L774" i="16"/>
  <c r="L1043" i="16"/>
  <c r="L924" i="16"/>
  <c r="L523" i="16"/>
  <c r="L511" i="16"/>
  <c r="L698" i="16"/>
  <c r="L209" i="16"/>
  <c r="L868" i="16"/>
  <c r="L612" i="16"/>
  <c r="L54" i="16"/>
  <c r="L48" i="16"/>
  <c r="L1173" i="16"/>
  <c r="L940" i="16"/>
  <c r="L756" i="16"/>
  <c r="L706" i="16"/>
  <c r="L1351" i="16"/>
  <c r="L1149" i="16"/>
  <c r="L1254" i="16"/>
  <c r="L999" i="16"/>
  <c r="L973" i="16"/>
  <c r="L1280" i="16"/>
  <c r="L4" i="16"/>
  <c r="L340" i="16"/>
  <c r="L343" i="16"/>
  <c r="L344" i="16"/>
  <c r="L1319" i="16"/>
  <c r="L1195" i="16"/>
  <c r="L448" i="16"/>
  <c r="L686" i="16"/>
  <c r="L75" i="16"/>
  <c r="L164" i="16"/>
  <c r="L872" i="16"/>
  <c r="L1095" i="16"/>
  <c r="L226" i="16"/>
  <c r="L1152" i="16"/>
  <c r="L796" i="16"/>
  <c r="L475" i="16"/>
  <c r="L660" i="16"/>
  <c r="L387" i="16"/>
  <c r="L749" i="16"/>
  <c r="L563" i="16"/>
  <c r="L764" i="16"/>
  <c r="L899" i="16"/>
  <c r="L200" i="16"/>
  <c r="L264" i="16"/>
  <c r="L856" i="16"/>
  <c r="L40" i="16"/>
  <c r="L87" i="16"/>
  <c r="L1182" i="16"/>
  <c r="L1132" i="16"/>
  <c r="L669" i="16"/>
  <c r="L1115" i="16"/>
  <c r="L1190" i="16"/>
  <c r="L409" i="16"/>
  <c r="L435" i="16"/>
  <c r="L817" i="16"/>
  <c r="L605" i="16"/>
  <c r="L597" i="16"/>
  <c r="L486" i="16"/>
  <c r="L1210" i="16"/>
  <c r="L699" i="16"/>
  <c r="L63" i="16"/>
  <c r="L89" i="16"/>
  <c r="L194" i="16"/>
  <c r="L278" i="16"/>
  <c r="L61" i="16"/>
  <c r="L1352" i="16"/>
  <c r="L1303" i="16"/>
  <c r="L218" i="16"/>
  <c r="L327" i="16"/>
  <c r="L742" i="16"/>
  <c r="L184" i="16"/>
  <c r="L755" i="16"/>
  <c r="L510" i="16"/>
  <c r="L96" i="16"/>
  <c r="L171" i="16"/>
  <c r="L1269" i="16"/>
  <c r="L103" i="16"/>
  <c r="L661" i="16"/>
  <c r="L1339" i="16"/>
  <c r="L926" i="16"/>
  <c r="L531" i="16"/>
  <c r="L710" i="16"/>
  <c r="L1265" i="16"/>
  <c r="L932" i="16"/>
  <c r="L1025" i="16"/>
  <c r="L275" i="16"/>
  <c r="L746" i="16"/>
  <c r="L163" i="16"/>
  <c r="L243" i="16"/>
  <c r="L808" i="16"/>
  <c r="L887" i="16"/>
  <c r="L854" i="16"/>
  <c r="L455" i="16"/>
  <c r="L146" i="16"/>
  <c r="L1221" i="16"/>
  <c r="L1141" i="16"/>
  <c r="L419" i="16"/>
  <c r="L880" i="16"/>
  <c r="L1290" i="16"/>
  <c r="L649" i="16"/>
  <c r="L251" i="16"/>
  <c r="L1123" i="16"/>
  <c r="L1183" i="16"/>
  <c r="L1300" i="16"/>
  <c r="L801" i="16"/>
  <c r="L1327" i="16"/>
  <c r="L1078" i="16"/>
  <c r="L779" i="16"/>
  <c r="L580" i="16"/>
  <c r="L593" i="16"/>
  <c r="L836" i="16"/>
  <c r="L665" i="16"/>
  <c r="L696" i="16"/>
  <c r="L786" i="16"/>
  <c r="L230" i="16"/>
  <c r="L799" i="16"/>
  <c r="L873" i="16"/>
  <c r="L148" i="16"/>
  <c r="L186" i="16"/>
  <c r="L291" i="16"/>
  <c r="L943" i="16"/>
  <c r="L990" i="16"/>
  <c r="L1194" i="16"/>
  <c r="L1035" i="16"/>
  <c r="L1198" i="16"/>
  <c r="L843" i="16"/>
  <c r="L377" i="16"/>
  <c r="L1103" i="16"/>
  <c r="L625" i="16"/>
  <c r="L1236" i="16"/>
  <c r="L1176" i="16"/>
  <c r="L879" i="16"/>
  <c r="L1227" i="16"/>
  <c r="L773" i="16"/>
  <c r="L772" i="16"/>
  <c r="L1073" i="16"/>
  <c r="L557" i="16"/>
  <c r="L1308" i="16"/>
  <c r="L450" i="16"/>
  <c r="L902" i="16"/>
  <c r="L895" i="16"/>
  <c r="L948" i="16"/>
  <c r="L1080" i="16"/>
  <c r="L643" i="16"/>
  <c r="L1193" i="16"/>
  <c r="L922" i="16"/>
  <c r="L898" i="16"/>
  <c r="L16" i="16"/>
  <c r="L644" i="16"/>
  <c r="L1156" i="16"/>
  <c r="L521" i="16"/>
  <c r="L719" i="16"/>
  <c r="L889" i="16"/>
  <c r="L1168" i="16"/>
  <c r="L26" i="16"/>
  <c r="L88" i="16"/>
  <c r="L132" i="16"/>
  <c r="L173" i="16"/>
  <c r="L267" i="16"/>
  <c r="L527" i="16"/>
  <c r="L1083" i="16"/>
  <c r="L156" i="16"/>
  <c r="L816" i="16"/>
  <c r="L1037" i="16"/>
  <c r="L1107" i="16"/>
  <c r="L1192" i="16"/>
  <c r="L638" i="16"/>
  <c r="L821" i="16"/>
  <c r="L785" i="16"/>
  <c r="L857" i="16"/>
  <c r="L637" i="16"/>
  <c r="L452" i="16"/>
  <c r="L476" i="16"/>
  <c r="L488" i="16"/>
  <c r="L1217" i="16"/>
  <c r="L401" i="16"/>
  <c r="L1004" i="16"/>
  <c r="L1151" i="16"/>
  <c r="L1047" i="16"/>
  <c r="L770" i="16"/>
  <c r="L258" i="16"/>
  <c r="L1010" i="16"/>
  <c r="L1014" i="16"/>
  <c r="L797" i="16"/>
  <c r="L1292" i="16"/>
  <c r="L861" i="16"/>
  <c r="L1259" i="16"/>
  <c r="L1105" i="16"/>
  <c r="L840" i="16"/>
  <c r="L102" i="16"/>
  <c r="L1349" i="16"/>
  <c r="L783" i="16"/>
  <c r="L1297" i="16"/>
  <c r="L1061" i="16"/>
  <c r="L1275" i="16"/>
  <c r="L632" i="16"/>
  <c r="L55" i="16"/>
  <c r="L192" i="16"/>
  <c r="L1162" i="16"/>
  <c r="L1187" i="16"/>
  <c r="L1294" i="16"/>
  <c r="L1064" i="16"/>
  <c r="L1116" i="16"/>
  <c r="L1070" i="16"/>
  <c r="L1148" i="16"/>
  <c r="L692" i="16"/>
  <c r="L1216" i="16"/>
  <c r="L1299" i="16"/>
  <c r="L1003" i="16"/>
  <c r="L828" i="16"/>
  <c r="L139" i="16"/>
  <c r="L1135" i="16"/>
  <c r="L900" i="16"/>
  <c r="L424" i="16"/>
  <c r="L813" i="16"/>
  <c r="L110" i="16"/>
  <c r="L257" i="16"/>
  <c r="L1229" i="16"/>
  <c r="L913" i="16"/>
  <c r="L162" i="16"/>
  <c r="L1137" i="16"/>
  <c r="L949" i="16"/>
  <c r="L853" i="16"/>
  <c r="L1202" i="16"/>
  <c r="L1310" i="16"/>
  <c r="L328" i="16"/>
  <c r="L663" i="16"/>
  <c r="L487" i="16"/>
  <c r="L886" i="16"/>
  <c r="L677" i="16"/>
  <c r="L765" i="16"/>
  <c r="L608" i="16"/>
  <c r="L393" i="16"/>
  <c r="L586" i="16"/>
  <c r="L991" i="16"/>
  <c r="L874" i="16"/>
  <c r="L276" i="16"/>
  <c r="L134" i="16"/>
  <c r="L1239" i="16"/>
  <c r="L1243" i="16"/>
  <c r="L1056" i="16"/>
  <c r="L457" i="16"/>
  <c r="L966" i="16"/>
  <c r="L1242" i="16"/>
  <c r="L207" i="16"/>
  <c r="L819" i="16"/>
  <c r="L683" i="16"/>
  <c r="L478" i="16"/>
  <c r="L1241" i="16"/>
  <c r="L1255" i="16"/>
  <c r="L1326" i="16"/>
  <c r="L717" i="16"/>
  <c r="L1062" i="16"/>
  <c r="L1126" i="16"/>
  <c r="L552" i="16"/>
  <c r="L462" i="16"/>
  <c r="L957" i="16"/>
  <c r="L688" i="16"/>
  <c r="L513" i="16"/>
  <c r="L628" i="16"/>
  <c r="L1185" i="16"/>
  <c r="L794" i="16"/>
  <c r="L311" i="16"/>
  <c r="L619" i="16"/>
  <c r="L1050" i="16"/>
  <c r="L805" i="16"/>
  <c r="L835" i="16"/>
  <c r="L290" i="16"/>
  <c r="L997" i="16"/>
  <c r="L928" i="16"/>
  <c r="L57" i="16"/>
  <c r="L183" i="16"/>
  <c r="L325" i="16"/>
  <c r="L893" i="16"/>
  <c r="L240" i="16"/>
  <c r="L954" i="16"/>
  <c r="L875" i="16"/>
  <c r="L1101" i="16"/>
  <c r="L851" i="16"/>
  <c r="L693" i="16"/>
  <c r="L1057" i="16"/>
  <c r="L1109" i="16"/>
  <c r="L707" i="16"/>
  <c r="L107" i="16"/>
  <c r="L133" i="16"/>
  <c r="L189" i="16"/>
  <c r="L849" i="16"/>
  <c r="L700" i="16"/>
  <c r="L1015" i="16"/>
  <c r="L29" i="16"/>
  <c r="L1316" i="16"/>
  <c r="L885" i="16"/>
  <c r="L1285" i="16"/>
  <c r="L1085" i="16"/>
  <c r="L950" i="16"/>
  <c r="L70" i="16"/>
  <c r="L1330" i="16"/>
  <c r="L142" i="16"/>
  <c r="L179" i="16"/>
  <c r="L1332" i="16"/>
  <c r="L175" i="16"/>
  <c r="L259" i="16"/>
  <c r="L460" i="16"/>
  <c r="L204" i="16"/>
  <c r="L806" i="16"/>
  <c r="L831" i="16"/>
  <c r="L918" i="16"/>
  <c r="L1153" i="16"/>
  <c r="L1276" i="16"/>
  <c r="L878" i="16"/>
  <c r="L112" i="16"/>
  <c r="L731" i="16"/>
  <c r="L1289" i="16"/>
  <c r="L1318" i="16"/>
  <c r="L883" i="16"/>
  <c r="L761" i="16"/>
  <c r="L1345" i="16"/>
  <c r="L901" i="16"/>
  <c r="L859" i="16"/>
  <c r="L760" i="16"/>
  <c r="L998" i="16"/>
  <c r="L791" i="16"/>
  <c r="L504" i="16"/>
  <c r="L702" i="16"/>
  <c r="L775" i="16"/>
  <c r="L1139" i="16"/>
  <c r="L955" i="16"/>
  <c r="L203" i="16"/>
  <c r="L1288" i="16"/>
  <c r="L894" i="16"/>
  <c r="L539" i="16"/>
  <c r="L472" i="16"/>
  <c r="L1263" i="16"/>
  <c r="L1237" i="16"/>
  <c r="L882" i="16"/>
  <c r="L1163" i="16"/>
  <c r="L1140" i="16"/>
  <c r="L1224" i="16"/>
  <c r="L845" i="16"/>
  <c r="L1342" i="16"/>
  <c r="L1246" i="16"/>
  <c r="L795" i="16"/>
  <c r="L15" i="16"/>
  <c r="L210" i="16"/>
  <c r="L1066" i="16"/>
  <c r="L62" i="16"/>
  <c r="L1076" i="16"/>
  <c r="L474" i="16"/>
  <c r="L502" i="16"/>
  <c r="L307" i="16"/>
  <c r="L981" i="16"/>
  <c r="L1219" i="16"/>
  <c r="L499" i="16"/>
  <c r="L542" i="16"/>
  <c r="L1091" i="16"/>
  <c r="L722" i="16"/>
  <c r="L254" i="16"/>
  <c r="L1112" i="16"/>
  <c r="L1084" i="16"/>
  <c r="L903" i="16"/>
  <c r="L629" i="16"/>
  <c r="L839" i="16"/>
  <c r="L914" i="16"/>
  <c r="L1122" i="16"/>
  <c r="L648" i="16"/>
  <c r="L1074" i="16"/>
  <c r="L1215" i="16"/>
  <c r="L701" i="16"/>
  <c r="L97" i="16"/>
  <c r="L1124" i="16"/>
  <c r="L1159" i="16"/>
  <c r="L122" i="16"/>
  <c r="L158" i="16"/>
  <c r="L140" i="16"/>
  <c r="L469" i="16"/>
  <c r="L501" i="16"/>
  <c r="L33" i="16"/>
  <c r="L897" i="16"/>
  <c r="L804" i="16"/>
  <c r="L335" i="16"/>
  <c r="L1230" i="16"/>
  <c r="L988" i="16"/>
  <c r="L1268" i="16"/>
  <c r="L788" i="16"/>
  <c r="L1335" i="16"/>
  <c r="L1270" i="16"/>
  <c r="L1075" i="16"/>
  <c r="L1118" i="16"/>
  <c r="L534" i="16"/>
  <c r="L256" i="16"/>
  <c r="L408" i="16"/>
  <c r="L76" i="16"/>
  <c r="L115" i="16"/>
  <c r="L733" i="16"/>
  <c r="L621" i="16"/>
  <c r="L442" i="16"/>
  <c r="L1291" i="16"/>
  <c r="L979" i="16"/>
  <c r="L1054" i="16"/>
  <c r="L974" i="16"/>
  <c r="L1111" i="16"/>
  <c r="L1100" i="16"/>
  <c r="L117" i="16"/>
  <c r="L985" i="16"/>
  <c r="L297" i="16"/>
  <c r="L697" i="16"/>
  <c r="L381" i="16"/>
  <c r="L1092" i="16"/>
  <c r="L871" i="16"/>
  <c r="L1279" i="16"/>
  <c r="L888" i="16"/>
  <c r="L763" i="16"/>
  <c r="L1233" i="16"/>
  <c r="L1040" i="16"/>
  <c r="L282" i="16"/>
  <c r="L1028" i="16"/>
  <c r="L1252" i="16"/>
  <c r="L520" i="16"/>
  <c r="L170" i="16"/>
  <c r="L272" i="16"/>
  <c r="L574" i="16"/>
  <c r="L104" i="16"/>
  <c r="L1039" i="16"/>
  <c r="L1127" i="16"/>
  <c r="L1001" i="16"/>
  <c r="L294" i="16"/>
  <c r="L908" i="16"/>
  <c r="L673" i="16"/>
  <c r="L713" i="16"/>
  <c r="L1329" i="16"/>
  <c r="L558" i="16"/>
  <c r="L308" i="16"/>
  <c r="L329" i="16"/>
  <c r="L225" i="16"/>
  <c r="L1058" i="16"/>
  <c r="L507" i="16"/>
  <c r="L1134" i="16"/>
  <c r="L904" i="16"/>
  <c r="L1256" i="16"/>
  <c r="L541" i="16"/>
  <c r="L324" i="16"/>
  <c r="L1258" i="16"/>
  <c r="L78" i="16"/>
  <c r="L174" i="16"/>
  <c r="L242" i="16"/>
  <c r="L1298" i="16"/>
  <c r="L1108" i="16"/>
  <c r="L403" i="16"/>
  <c r="L1130" i="16"/>
  <c r="L147" i="16"/>
  <c r="L1328" i="16"/>
  <c r="L137" i="16"/>
  <c r="L285" i="16"/>
  <c r="L537" i="16"/>
  <c r="L847" i="16"/>
  <c r="L1281" i="16"/>
  <c r="L1090" i="16"/>
  <c r="L245" i="16"/>
  <c r="L298" i="16"/>
  <c r="L417" i="16"/>
  <c r="L64" i="16"/>
  <c r="L120" i="16"/>
  <c r="L1282" i="16"/>
  <c r="L1261" i="16"/>
  <c r="L1051" i="16"/>
  <c r="L967" i="16"/>
  <c r="L818" i="16"/>
  <c r="L129" i="16"/>
  <c r="L737" i="16"/>
  <c r="L125" i="16"/>
  <c r="L1020" i="16"/>
  <c r="L219" i="16"/>
  <c r="L244" i="16"/>
  <c r="L743" i="16"/>
  <c r="L1322" i="16"/>
  <c r="L506" i="16"/>
  <c r="L167" i="16"/>
  <c r="L1060" i="16"/>
  <c r="L1267" i="16"/>
  <c r="L777" i="16"/>
  <c r="L709" i="16"/>
  <c r="L937" i="16"/>
  <c r="L224" i="16"/>
  <c r="L1343" i="16"/>
  <c r="L119" i="16"/>
  <c r="L1045" i="16"/>
  <c r="L1323" i="16"/>
  <c r="L1225" i="16"/>
  <c r="L99" i="16"/>
  <c r="L858" i="16"/>
  <c r="L1348" i="16"/>
  <c r="L672" i="16"/>
  <c r="L1271" i="16"/>
  <c r="L98" i="16"/>
  <c r="L36" i="16"/>
  <c r="L138" i="16"/>
  <c r="L248" i="16"/>
  <c r="L287" i="16"/>
  <c r="L936" i="16"/>
  <c r="L1079" i="16"/>
  <c r="L1253" i="16"/>
  <c r="L1287" i="16"/>
  <c r="L984" i="16"/>
  <c r="L101" i="16"/>
  <c r="L274" i="16"/>
  <c r="L1212" i="16"/>
  <c r="L114" i="16"/>
  <c r="L1023" i="16"/>
  <c r="L740" i="16"/>
  <c r="L293" i="16"/>
  <c r="L838" i="16"/>
  <c r="L1186" i="16"/>
  <c r="L992" i="16"/>
  <c r="L1011" i="16"/>
  <c r="L1161" i="16"/>
  <c r="L1264" i="16"/>
  <c r="L288" i="16"/>
  <c r="L1167" i="16"/>
  <c r="L681" i="16"/>
  <c r="L947" i="16"/>
  <c r="L34" i="16"/>
  <c r="L153" i="16"/>
  <c r="L1160" i="16"/>
  <c r="L1147" i="16"/>
  <c r="L216" i="16"/>
  <c r="L1150" i="16"/>
  <c r="L149" i="16"/>
  <c r="L229" i="16"/>
  <c r="L689" i="16"/>
  <c r="L84" i="16"/>
  <c r="L946" i="16"/>
  <c r="L1321" i="16"/>
  <c r="L270" i="16"/>
  <c r="L205" i="16"/>
  <c r="L316" i="16"/>
  <c r="L330" i="16"/>
  <c r="L1250" i="16"/>
  <c r="L496" i="16"/>
  <c r="L1307" i="16"/>
  <c r="L811" i="16"/>
  <c r="L22" i="16"/>
  <c r="L201" i="16"/>
  <c r="L993" i="16"/>
  <c r="L1120" i="16"/>
  <c r="L1301" i="16"/>
  <c r="L1317" i="16"/>
  <c r="L554" i="16"/>
  <c r="L109" i="16"/>
  <c r="L495" i="16"/>
  <c r="L1145" i="16"/>
  <c r="L1249" i="16"/>
  <c r="L540" i="16"/>
  <c r="L1314" i="16"/>
  <c r="L281" i="16"/>
  <c r="L1260" i="16"/>
  <c r="L884" i="16"/>
  <c r="L565" i="16"/>
  <c r="L1211" i="16"/>
  <c r="L529" i="16"/>
  <c r="L776" i="16"/>
  <c r="L852" i="16"/>
  <c r="L60" i="16"/>
  <c r="L1117" i="16"/>
  <c r="L603" i="16"/>
  <c r="L1136" i="16"/>
  <c r="L1199" i="16"/>
  <c r="L995" i="16"/>
  <c r="L314" i="16"/>
  <c r="L1178" i="16"/>
  <c r="L1203" i="16"/>
  <c r="L177" i="16"/>
  <c r="L1218" i="16"/>
  <c r="L1030" i="16"/>
  <c r="L964" i="16"/>
  <c r="L77" i="16"/>
  <c r="L500" i="16"/>
  <c r="L829" i="16"/>
  <c r="L124" i="16"/>
  <c r="L1257" i="16"/>
  <c r="L118" i="16"/>
  <c r="L1238" i="16"/>
  <c r="L1068" i="16"/>
  <c r="L166" i="16"/>
  <c r="L39" i="16"/>
  <c r="L181" i="16"/>
  <c r="L234" i="16"/>
  <c r="L1172" i="16"/>
  <c r="L1214" i="16"/>
  <c r="L1223" i="16"/>
  <c r="L1088" i="16"/>
  <c r="L1346" i="16"/>
  <c r="L1034" i="16"/>
  <c r="L321" i="16"/>
  <c r="L80" i="16"/>
  <c r="L1205" i="16"/>
  <c r="L1320" i="16"/>
  <c r="L1277" i="16"/>
  <c r="L283" i="16"/>
  <c r="L273" i="16"/>
  <c r="L116" i="16"/>
  <c r="L50" i="16"/>
  <c r="L606" i="16"/>
  <c r="L196" i="16"/>
  <c r="L1312" i="16"/>
  <c r="L195" i="16"/>
  <c r="L823" i="16"/>
  <c r="L228" i="16"/>
  <c r="L1005" i="16"/>
  <c r="L237" i="16"/>
  <c r="L1350" i="16"/>
  <c r="L235" i="16"/>
  <c r="L544" i="16"/>
  <c r="L1113" i="16"/>
  <c r="L41" i="16"/>
  <c r="L1142" i="16"/>
  <c r="L69" i="16"/>
  <c r="L1336" i="16"/>
  <c r="L68" i="16"/>
  <c r="L1036" i="16"/>
  <c r="L1165" i="16"/>
  <c r="L1022" i="16"/>
  <c r="L803" i="16"/>
  <c r="L238" i="16"/>
  <c r="L846" i="16"/>
  <c r="L95" i="16"/>
  <c r="L223" i="16"/>
  <c r="L1234" i="16"/>
  <c r="L855" i="16"/>
  <c r="L907" i="16"/>
  <c r="L528" i="16"/>
  <c r="L896" i="16"/>
  <c r="L202" i="16"/>
  <c r="L674" i="16"/>
  <c r="L79" i="16"/>
  <c r="L1200" i="16"/>
  <c r="L313" i="16"/>
  <c r="L1306" i="16"/>
  <c r="L734" i="16"/>
  <c r="L151" i="16"/>
  <c r="L1222" i="16"/>
  <c r="L780" i="16"/>
  <c r="L814" i="16"/>
  <c r="L1154" i="16"/>
  <c r="L221" i="16"/>
  <c r="L35" i="16"/>
  <c r="L762" i="16"/>
  <c r="L190" i="16"/>
  <c r="L169" i="16"/>
  <c r="L1247" i="16"/>
  <c r="L211" i="16"/>
  <c r="L1191" i="16"/>
  <c r="L1146" i="16"/>
  <c r="L1201" i="16"/>
  <c r="L905" i="16"/>
  <c r="L252" i="16"/>
  <c r="L1096" i="16"/>
  <c r="L56" i="16"/>
  <c r="L1204" i="16"/>
  <c r="L1169" i="16"/>
  <c r="L182" i="16"/>
  <c r="L1013" i="16"/>
  <c r="L536" i="16"/>
  <c r="L1059" i="16"/>
  <c r="L1171" i="16"/>
  <c r="L332" i="16"/>
  <c r="L1293" i="16"/>
  <c r="L1157" i="16"/>
  <c r="L250" i="16"/>
  <c r="L962" i="16"/>
  <c r="L1065" i="16"/>
  <c r="L1272" i="16"/>
  <c r="L1304" i="16"/>
  <c r="L1305" i="16"/>
  <c r="L144" i="16"/>
  <c r="L130" i="16"/>
  <c r="L350" i="16"/>
  <c r="L356" i="16"/>
  <c r="L456" i="16"/>
  <c r="L1143" i="16"/>
  <c r="L271" i="16"/>
  <c r="L547" i="16"/>
  <c r="L315" i="16"/>
  <c r="L1278" i="16"/>
  <c r="L938" i="16"/>
  <c r="L725" i="16"/>
  <c r="L161" i="16"/>
  <c r="L1119" i="16"/>
  <c r="L1102" i="16"/>
  <c r="L227" i="16"/>
  <c r="L546" i="16"/>
  <c r="L239" i="16"/>
  <c r="L711" i="16"/>
  <c r="L494" i="16"/>
  <c r="L1006" i="16"/>
  <c r="L1309" i="16"/>
  <c r="L1208" i="16"/>
  <c r="L320" i="16"/>
  <c r="L266" i="16"/>
  <c r="L1340" i="16"/>
  <c r="L299" i="16"/>
  <c r="L1283" i="16"/>
  <c r="L1333" i="16"/>
  <c r="L152" i="16"/>
  <c r="L73" i="16"/>
  <c r="L583" i="16"/>
  <c r="L1164" i="16"/>
  <c r="L319" i="16"/>
  <c r="L246" i="16"/>
  <c r="L213" i="16"/>
  <c r="L1341" i="16"/>
  <c r="L1048" i="16"/>
  <c r="L253" i="16"/>
  <c r="L1158" i="16"/>
  <c r="L30" i="16"/>
  <c r="L300" i="16"/>
  <c r="L1331" i="16"/>
  <c r="L322" i="16"/>
  <c r="L1184" i="16"/>
  <c r="L1295" i="16"/>
  <c r="L1170" i="16"/>
  <c r="L305" i="16"/>
  <c r="L1337" i="16"/>
  <c r="L1228" i="16"/>
  <c r="L1311" i="16"/>
  <c r="L451" i="16"/>
  <c r="L505" i="16"/>
  <c r="L318" i="16"/>
  <c r="L72" i="16"/>
  <c r="L1248" i="16"/>
  <c r="L1245" i="16"/>
  <c r="L317" i="16"/>
  <c r="L942" i="16"/>
  <c r="L331" i="16"/>
  <c r="L1315" i="16"/>
  <c r="L121" i="16"/>
  <c r="L1041" i="16"/>
  <c r="L310" i="16"/>
  <c r="L90" i="16"/>
  <c r="L525" i="16"/>
  <c r="L1007" i="16"/>
  <c r="L1177" i="16"/>
  <c r="L286" i="16"/>
  <c r="L959" i="16"/>
  <c r="L518" i="16"/>
  <c r="L1344" i="16"/>
  <c r="L289" i="16"/>
  <c r="L977" i="16"/>
  <c r="L217" i="16"/>
  <c r="L1174" i="16"/>
  <c r="L309" i="16"/>
  <c r="L509" i="16"/>
  <c r="L265" i="16"/>
  <c r="L1296" i="16"/>
  <c r="L1189" i="16"/>
  <c r="L1053" i="16"/>
  <c r="L1220" i="16"/>
  <c r="L1000" i="16"/>
  <c r="L766" i="16"/>
  <c r="L1207" i="16"/>
  <c r="L306" i="16"/>
  <c r="L524" i="16"/>
  <c r="L268" i="16"/>
  <c r="L1313" i="16"/>
  <c r="L135" i="16"/>
  <c r="L1104" i="16"/>
  <c r="L1235" i="16"/>
  <c r="L877" i="16"/>
  <c r="L841" i="16"/>
  <c r="L1121" i="16"/>
  <c r="L399" i="16"/>
  <c r="L292" i="16"/>
  <c r="L968" i="16"/>
  <c r="L1284" i="16"/>
  <c r="L208" i="16"/>
  <c r="L1155" i="16"/>
  <c r="L1179" i="16"/>
  <c r="L1266" i="16"/>
  <c r="L197" i="16"/>
  <c r="L236" i="16"/>
  <c r="L165" i="16"/>
  <c r="L1251" i="16"/>
  <c r="L1286" i="16"/>
  <c r="L1114" i="16"/>
  <c r="L1099" i="16"/>
  <c r="L279" i="16"/>
  <c r="L1072" i="16"/>
  <c r="L295" i="16"/>
  <c r="L1082" i="16"/>
  <c r="L302" i="16"/>
  <c r="L1338" i="16"/>
  <c r="L526" i="16"/>
  <c r="L123" i="16"/>
  <c r="L1196" i="16"/>
  <c r="L471" i="16"/>
  <c r="L81" i="16"/>
  <c r="L1106" i="16"/>
  <c r="L1089" i="16"/>
  <c r="L212" i="16"/>
  <c r="L304" i="16"/>
  <c r="L1125" i="16"/>
  <c r="L160" i="16"/>
  <c r="L1334" i="16"/>
  <c r="L1244" i="16"/>
  <c r="L703" i="16"/>
  <c r="L277" i="16"/>
  <c r="L787" i="16"/>
  <c r="L1052" i="16"/>
  <c r="L1324" i="16"/>
  <c r="L1180" i="16"/>
  <c r="L550" i="16"/>
  <c r="L1131" i="16"/>
  <c r="L157" i="16"/>
  <c r="L1026" i="16"/>
  <c r="L1046" i="16"/>
  <c r="L1181" i="16"/>
  <c r="L1262" i="16"/>
  <c r="L301" i="16"/>
  <c r="L1110" i="16"/>
  <c r="L1009" i="16"/>
  <c r="L176" i="16"/>
  <c r="L958" i="16"/>
  <c r="L1232" i="16"/>
  <c r="L1273" i="16"/>
  <c r="L1347" i="16"/>
  <c r="L1197" i="16"/>
  <c r="L326" i="16"/>
  <c r="L284"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104" i="16"/>
  <c r="G1105" i="16"/>
  <c r="G1106" i="16"/>
  <c r="G1107" i="16"/>
  <c r="G1108" i="16"/>
  <c r="G1109" i="16"/>
  <c r="G1110" i="16"/>
  <c r="G1111" i="16"/>
  <c r="G1112" i="16"/>
  <c r="G1113" i="16"/>
  <c r="G1114" i="16"/>
  <c r="G1115" i="16"/>
  <c r="G1116" i="16"/>
  <c r="G1117" i="16"/>
  <c r="G1118" i="16"/>
  <c r="G1119" i="16"/>
  <c r="G1120" i="16"/>
  <c r="G1121" i="16"/>
  <c r="G1122" i="16"/>
  <c r="G1123" i="16"/>
  <c r="G1124" i="16"/>
  <c r="G1125" i="16"/>
  <c r="G1126" i="16"/>
  <c r="G1127" i="16"/>
  <c r="G1128" i="16"/>
  <c r="G1129" i="16"/>
  <c r="G1130" i="16"/>
  <c r="G1131" i="16"/>
  <c r="G1132" i="16"/>
  <c r="G1133" i="16"/>
  <c r="G1134" i="16"/>
  <c r="G1135" i="16"/>
  <c r="G1136" i="16"/>
  <c r="G1137" i="16"/>
  <c r="G1138" i="16"/>
  <c r="G1139" i="16"/>
  <c r="G1140" i="16"/>
  <c r="G1141" i="16"/>
  <c r="G1142" i="16"/>
  <c r="G1143" i="16"/>
  <c r="G1144" i="16"/>
  <c r="G1145" i="16"/>
  <c r="G1146" i="16"/>
  <c r="G1147" i="16"/>
  <c r="G1148" i="16"/>
  <c r="G1149" i="16"/>
  <c r="G1150" i="16"/>
  <c r="G1151" i="16"/>
  <c r="G1152" i="16"/>
  <c r="G1153" i="16"/>
  <c r="G1154" i="16"/>
  <c r="G1155" i="16"/>
  <c r="G1156" i="16"/>
  <c r="G1157" i="16"/>
  <c r="G1158" i="16"/>
  <c r="G1159" i="16"/>
  <c r="G1160" i="16"/>
  <c r="G1161" i="16"/>
  <c r="G1162" i="16"/>
  <c r="G1163" i="16"/>
  <c r="G1164" i="16"/>
  <c r="G1165" i="16"/>
  <c r="G1166" i="16"/>
  <c r="G1167" i="16"/>
  <c r="G1168" i="16"/>
  <c r="G1169" i="16"/>
  <c r="G1170" i="16"/>
  <c r="G1171" i="16"/>
  <c r="G1172" i="16"/>
  <c r="G1173" i="16"/>
  <c r="G1174" i="16"/>
  <c r="G1175" i="16"/>
  <c r="G1176" i="16"/>
  <c r="G1177" i="16"/>
  <c r="G1178" i="16"/>
  <c r="G1179" i="16"/>
  <c r="G1180" i="16"/>
  <c r="G1181" i="16"/>
  <c r="G1182" i="16"/>
  <c r="G1183" i="16"/>
  <c r="G1184" i="16"/>
  <c r="G1185" i="16"/>
  <c r="G1186" i="16"/>
  <c r="G1187" i="16"/>
  <c r="G1188" i="16"/>
  <c r="G1189" i="16"/>
  <c r="G1190" i="16"/>
  <c r="G1191" i="16"/>
  <c r="G1192" i="16"/>
  <c r="G1193" i="16"/>
  <c r="G1194" i="16"/>
  <c r="G1195" i="16"/>
  <c r="G1196" i="16"/>
  <c r="G1197" i="16"/>
  <c r="G1198" i="16"/>
  <c r="G1199" i="16"/>
  <c r="G1200" i="16"/>
  <c r="G1201" i="16"/>
  <c r="G1202" i="16"/>
  <c r="G1203" i="16"/>
  <c r="G1204" i="16"/>
  <c r="G1205" i="16"/>
  <c r="G1206" i="16"/>
  <c r="G1207" i="16"/>
  <c r="G1208" i="16"/>
  <c r="G1209" i="16"/>
  <c r="G1210" i="16"/>
  <c r="G1211" i="16"/>
  <c r="G1212" i="16"/>
  <c r="G1213" i="16"/>
  <c r="G1214" i="16"/>
  <c r="G1215" i="16"/>
  <c r="G1216" i="16"/>
  <c r="G1217" i="16"/>
  <c r="G1218" i="16"/>
  <c r="G1219" i="16"/>
  <c r="G1220" i="16"/>
  <c r="G1221" i="16"/>
  <c r="G1222" i="16"/>
  <c r="G1223" i="16"/>
  <c r="G1224" i="16"/>
  <c r="G1225" i="16"/>
  <c r="G1226" i="16"/>
  <c r="G1227" i="16"/>
  <c r="G1228" i="16"/>
  <c r="G1229" i="16"/>
  <c r="G1230" i="16"/>
  <c r="G1231" i="16"/>
  <c r="G1232" i="16"/>
  <c r="G1233" i="16"/>
  <c r="G1234" i="16"/>
  <c r="G1235" i="16"/>
  <c r="G1236" i="16"/>
  <c r="G1237" i="16"/>
  <c r="G1238" i="16"/>
  <c r="G1239" i="16"/>
  <c r="G1240" i="16"/>
  <c r="G1241" i="16"/>
  <c r="G1242" i="16"/>
  <c r="G1243" i="16"/>
  <c r="G1244" i="16"/>
  <c r="G1245" i="16"/>
  <c r="G1246" i="16"/>
  <c r="G1247" i="16"/>
  <c r="G1248" i="16"/>
  <c r="G1249" i="16"/>
  <c r="G1250" i="16"/>
  <c r="G1251" i="16"/>
  <c r="G1252" i="16"/>
  <c r="G1253" i="16"/>
  <c r="G1254" i="16"/>
  <c r="G1255" i="16"/>
  <c r="G1256" i="16"/>
  <c r="G1257" i="16"/>
  <c r="G1258" i="16"/>
  <c r="G1259" i="16"/>
  <c r="G1260" i="16"/>
  <c r="G1261" i="16"/>
  <c r="G1262" i="16"/>
  <c r="G1263" i="16"/>
  <c r="G1264" i="16"/>
  <c r="G1265" i="16"/>
  <c r="G1266" i="16"/>
  <c r="G1267" i="16"/>
  <c r="G1268" i="16"/>
  <c r="G1269" i="16"/>
  <c r="G1270" i="16"/>
  <c r="G1271" i="16"/>
  <c r="G1272" i="16"/>
  <c r="G1273" i="16"/>
  <c r="G1274" i="16"/>
  <c r="G1275" i="16"/>
  <c r="G1276" i="16"/>
  <c r="G1277" i="16"/>
  <c r="G1278" i="16"/>
  <c r="G1279" i="16"/>
  <c r="G1280" i="16"/>
  <c r="G1281" i="16"/>
  <c r="G1282" i="16"/>
  <c r="G1283" i="16"/>
  <c r="G1284" i="16"/>
  <c r="G1285" i="16"/>
  <c r="G1286" i="16"/>
  <c r="G1287" i="16"/>
  <c r="G1288" i="16"/>
  <c r="G1289" i="16"/>
  <c r="G1290" i="16"/>
  <c r="G1291" i="16"/>
  <c r="G1292" i="16"/>
  <c r="G1293" i="16"/>
  <c r="G1294" i="16"/>
  <c r="G1295" i="16"/>
  <c r="G1296" i="16"/>
  <c r="G1297" i="16"/>
  <c r="G1298" i="16"/>
  <c r="G1299" i="16"/>
  <c r="G1300" i="16"/>
  <c r="G1301" i="16"/>
  <c r="G1302" i="16"/>
  <c r="G1303" i="16"/>
  <c r="G1304" i="16"/>
  <c r="G1305" i="16"/>
  <c r="G1306" i="16"/>
  <c r="G1307" i="16"/>
  <c r="G1308" i="16"/>
  <c r="G1309" i="16"/>
  <c r="G1310" i="16"/>
  <c r="G1311" i="16"/>
  <c r="G1312" i="16"/>
  <c r="G1313" i="16"/>
  <c r="G1314" i="16"/>
  <c r="G1315" i="16"/>
  <c r="G1316" i="16"/>
  <c r="G1317" i="16"/>
  <c r="G1318" i="16"/>
  <c r="G1319" i="16"/>
  <c r="G1320" i="16"/>
  <c r="G1321" i="16"/>
  <c r="G1322" i="16"/>
  <c r="G1323" i="16"/>
  <c r="G1324" i="16"/>
  <c r="G1325" i="16"/>
  <c r="G1326" i="16"/>
  <c r="G1327" i="16"/>
  <c r="G1328" i="16"/>
  <c r="G1329" i="16"/>
  <c r="G1330" i="16"/>
  <c r="G1331" i="16"/>
  <c r="G1332" i="16"/>
  <c r="G1333" i="16"/>
  <c r="G1334" i="16"/>
  <c r="G1335" i="16"/>
  <c r="G1336" i="16"/>
  <c r="G1337" i="16"/>
  <c r="G1338" i="16"/>
  <c r="G1339" i="16"/>
  <c r="G1340" i="16"/>
  <c r="G1341" i="16"/>
  <c r="G1342" i="16"/>
  <c r="G1343" i="16"/>
  <c r="G1344" i="16"/>
  <c r="G1345" i="16"/>
  <c r="G1346" i="16"/>
  <c r="G1347" i="16"/>
  <c r="G1348" i="16"/>
  <c r="G1349" i="16"/>
  <c r="G1350" i="16"/>
  <c r="G1351" i="16"/>
  <c r="G135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1" i="16"/>
  <c r="N122" i="16"/>
  <c r="N123" i="16"/>
  <c r="N124" i="16"/>
  <c r="N125" i="16"/>
  <c r="N126" i="16"/>
  <c r="N127" i="16"/>
  <c r="N128" i="16"/>
  <c r="N129" i="16"/>
  <c r="N130" i="16"/>
  <c r="N131" i="16"/>
  <c r="N132" i="16"/>
  <c r="N133" i="16"/>
  <c r="N134" i="16"/>
  <c r="N135" i="16"/>
  <c r="N136" i="16"/>
  <c r="N137" i="16"/>
  <c r="N138" i="16"/>
  <c r="N139" i="16"/>
  <c r="N140" i="16"/>
  <c r="N141" i="16"/>
  <c r="N142" i="16"/>
  <c r="N143" i="16"/>
  <c r="N144" i="16"/>
  <c r="N145" i="16"/>
  <c r="N146" i="16"/>
  <c r="N147" i="16"/>
  <c r="N148" i="16"/>
  <c r="N149" i="16"/>
  <c r="N150" i="16"/>
  <c r="N151" i="16"/>
  <c r="N152" i="16"/>
  <c r="N153" i="16"/>
  <c r="N154" i="16"/>
  <c r="N155" i="16"/>
  <c r="N156" i="16"/>
  <c r="N157" i="16"/>
  <c r="N158" i="16"/>
  <c r="N159" i="16"/>
  <c r="N160" i="16"/>
  <c r="N161" i="16"/>
  <c r="N162" i="16"/>
  <c r="N163" i="16"/>
  <c r="N164" i="16"/>
  <c r="N165" i="16"/>
  <c r="N166" i="16"/>
  <c r="N167" i="16"/>
  <c r="N168" i="16"/>
  <c r="N169" i="16"/>
  <c r="N170" i="16"/>
  <c r="N171" i="16"/>
  <c r="N172" i="16"/>
  <c r="N173" i="16"/>
  <c r="N174" i="16"/>
  <c r="N175" i="16"/>
  <c r="N176"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209" i="16"/>
  <c r="N210" i="16"/>
  <c r="N211" i="16"/>
  <c r="N212" i="16"/>
  <c r="N213" i="16"/>
  <c r="N214" i="16"/>
  <c r="N215" i="16"/>
  <c r="N216" i="16"/>
  <c r="N217" i="16"/>
  <c r="N218" i="16"/>
  <c r="N219" i="16"/>
  <c r="N220" i="16"/>
  <c r="N221" i="16"/>
  <c r="N222" i="16"/>
  <c r="N223" i="16"/>
  <c r="N224" i="16"/>
  <c r="N225" i="16"/>
  <c r="N226" i="16"/>
  <c r="N227" i="16"/>
  <c r="N228" i="16"/>
  <c r="N229" i="16"/>
  <c r="N230" i="16"/>
  <c r="N231" i="16"/>
  <c r="N232" i="16"/>
  <c r="N233" i="16"/>
  <c r="N234" i="16"/>
  <c r="N235" i="16"/>
  <c r="N236" i="16"/>
  <c r="N237" i="16"/>
  <c r="N238" i="16"/>
  <c r="N239" i="16"/>
  <c r="N240" i="16"/>
  <c r="N241" i="16"/>
  <c r="N242" i="16"/>
  <c r="N243" i="16"/>
  <c r="N244" i="16"/>
  <c r="N245" i="16"/>
  <c r="N246" i="16"/>
  <c r="N247" i="16"/>
  <c r="N248" i="16"/>
  <c r="N249" i="16"/>
  <c r="N250" i="16"/>
  <c r="N251" i="16"/>
  <c r="N252" i="16"/>
  <c r="N253" i="16"/>
  <c r="N254" i="16"/>
  <c r="N255" i="16"/>
  <c r="N256" i="16"/>
  <c r="N257" i="16"/>
  <c r="N258" i="16"/>
  <c r="N259" i="16"/>
  <c r="N260" i="16"/>
  <c r="N261" i="16"/>
  <c r="N262" i="16"/>
  <c r="N263" i="16"/>
  <c r="N264" i="16"/>
  <c r="N265" i="16"/>
  <c r="N266" i="16"/>
  <c r="N267" i="16"/>
  <c r="N268" i="16"/>
  <c r="N269" i="16"/>
  <c r="N270" i="16"/>
  <c r="N271"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333" i="16"/>
  <c r="N334" i="16"/>
  <c r="N335" i="16"/>
  <c r="N336" i="16"/>
  <c r="N337" i="16"/>
  <c r="N338" i="16"/>
  <c r="N339" i="16"/>
  <c r="N340" i="16"/>
  <c r="N341" i="16"/>
  <c r="N342" i="16"/>
  <c r="N343" i="16"/>
  <c r="N344" i="16"/>
  <c r="N345" i="16"/>
  <c r="N346" i="16"/>
  <c r="N347" i="16"/>
  <c r="N348" i="16"/>
  <c r="N349" i="16"/>
  <c r="N350" i="16"/>
  <c r="N351" i="16"/>
  <c r="N352" i="16"/>
  <c r="N353" i="16"/>
  <c r="N354" i="16"/>
  <c r="N355" i="16"/>
  <c r="N356" i="16"/>
  <c r="N357" i="16"/>
  <c r="N358" i="16"/>
  <c r="N359" i="16"/>
  <c r="N360" i="16"/>
  <c r="N361" i="16"/>
  <c r="N362" i="16"/>
  <c r="N363" i="16"/>
  <c r="N364" i="16"/>
  <c r="N365" i="16"/>
  <c r="N366" i="16"/>
  <c r="N367" i="16"/>
  <c r="N368" i="16"/>
  <c r="N369" i="16"/>
  <c r="N370" i="16"/>
  <c r="N371" i="16"/>
  <c r="N372" i="16"/>
  <c r="N373" i="16"/>
  <c r="N374" i="16"/>
  <c r="N375" i="16"/>
  <c r="N376" i="16"/>
  <c r="N377" i="16"/>
  <c r="N378" i="16"/>
  <c r="N379" i="16"/>
  <c r="N380" i="16"/>
  <c r="N381" i="16"/>
  <c r="N382" i="16"/>
  <c r="N383" i="16"/>
  <c r="N384" i="16"/>
  <c r="N385" i="16"/>
  <c r="N386" i="16"/>
  <c r="N387" i="16"/>
  <c r="N388" i="16"/>
  <c r="N389" i="16"/>
  <c r="N390" i="16"/>
  <c r="N391" i="16"/>
  <c r="N392" i="16"/>
  <c r="N393" i="16"/>
  <c r="N394" i="16"/>
  <c r="N395" i="16"/>
  <c r="N396" i="16"/>
  <c r="N397" i="16"/>
  <c r="N398" i="16"/>
  <c r="N399" i="16"/>
  <c r="N400" i="16"/>
  <c r="N401" i="16"/>
  <c r="N402" i="16"/>
  <c r="N403" i="16"/>
  <c r="N404" i="16"/>
  <c r="N405" i="16"/>
  <c r="N406" i="16"/>
  <c r="N407" i="16"/>
  <c r="N408" i="16"/>
  <c r="N409" i="16"/>
  <c r="N410" i="16"/>
  <c r="N411" i="16"/>
  <c r="N412" i="16"/>
  <c r="N413" i="16"/>
  <c r="N414" i="16"/>
  <c r="N415" i="16"/>
  <c r="N416" i="16"/>
  <c r="N417" i="16"/>
  <c r="N418" i="16"/>
  <c r="N419" i="16"/>
  <c r="N420" i="16"/>
  <c r="N421" i="16"/>
  <c r="N422" i="16"/>
  <c r="N423" i="16"/>
  <c r="N424" i="16"/>
  <c r="N425" i="16"/>
  <c r="N426" i="16"/>
  <c r="N427" i="16"/>
  <c r="N428" i="16"/>
  <c r="N429" i="16"/>
  <c r="N430" i="16"/>
  <c r="N431" i="16"/>
  <c r="N432" i="16"/>
  <c r="N433" i="16"/>
  <c r="N434" i="16"/>
  <c r="N435" i="16"/>
  <c r="N436" i="16"/>
  <c r="N437" i="16"/>
  <c r="N438" i="16"/>
  <c r="N439" i="16"/>
  <c r="N440" i="16"/>
  <c r="N441" i="16"/>
  <c r="N442" i="16"/>
  <c r="N443" i="16"/>
  <c r="N444" i="16"/>
  <c r="N445" i="16"/>
  <c r="N446" i="16"/>
  <c r="N447" i="16"/>
  <c r="N448" i="16"/>
  <c r="N449" i="16"/>
  <c r="N450" i="16"/>
  <c r="N451" i="16"/>
  <c r="N452" i="16"/>
  <c r="N453" i="16"/>
  <c r="N454" i="16"/>
  <c r="N455" i="16"/>
  <c r="N456" i="16"/>
  <c r="N457" i="16"/>
  <c r="N458" i="16"/>
  <c r="N459" i="16"/>
  <c r="N460" i="16"/>
  <c r="N461" i="16"/>
  <c r="N462" i="16"/>
  <c r="N463"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N495" i="16"/>
  <c r="N496" i="16"/>
  <c r="N497" i="16"/>
  <c r="N498" i="16"/>
  <c r="N499" i="16"/>
  <c r="N500" i="16"/>
  <c r="N501" i="16"/>
  <c r="N502" i="16"/>
  <c r="N503" i="16"/>
  <c r="N504" i="16"/>
  <c r="N505" i="16"/>
  <c r="N506" i="16"/>
  <c r="N507" i="16"/>
  <c r="N508" i="16"/>
  <c r="N509" i="16"/>
  <c r="N510" i="16"/>
  <c r="N511" i="16"/>
  <c r="N512" i="16"/>
  <c r="N513" i="16"/>
  <c r="N514" i="16"/>
  <c r="N515" i="16"/>
  <c r="N516" i="16"/>
  <c r="N517" i="16"/>
  <c r="N518" i="16"/>
  <c r="N519" i="16"/>
  <c r="N520" i="16"/>
  <c r="N521" i="16"/>
  <c r="N522" i="16"/>
  <c r="N523" i="16"/>
  <c r="N524" i="16"/>
  <c r="N525" i="16"/>
  <c r="N526" i="16"/>
  <c r="N527" i="16"/>
  <c r="N528" i="16"/>
  <c r="N529" i="16"/>
  <c r="N530" i="16"/>
  <c r="N531" i="16"/>
  <c r="N532" i="16"/>
  <c r="N533" i="16"/>
  <c r="N534" i="16"/>
  <c r="N535" i="16"/>
  <c r="N536" i="16"/>
  <c r="N537" i="16"/>
  <c r="N538" i="16"/>
  <c r="N539" i="16"/>
  <c r="N540" i="16"/>
  <c r="N541" i="16"/>
  <c r="N542" i="16"/>
  <c r="N543" i="16"/>
  <c r="N544" i="16"/>
  <c r="N545" i="16"/>
  <c r="N546" i="16"/>
  <c r="N547" i="16"/>
  <c r="N548" i="16"/>
  <c r="N549" i="16"/>
  <c r="N550" i="16"/>
  <c r="N551"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687" i="16"/>
  <c r="N688"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820" i="16"/>
  <c r="N821" i="16"/>
  <c r="N822" i="16"/>
  <c r="N823" i="16"/>
  <c r="N824" i="16"/>
  <c r="N825" i="16"/>
  <c r="N826" i="16"/>
  <c r="N827" i="16"/>
  <c r="N828" i="16"/>
  <c r="N829" i="16"/>
  <c r="N830" i="16"/>
  <c r="N831" i="16"/>
  <c r="N832" i="16"/>
  <c r="N833" i="16"/>
  <c r="N834" i="16"/>
  <c r="N835" i="16"/>
  <c r="N836" i="16"/>
  <c r="N837" i="16"/>
  <c r="N838" i="16"/>
  <c r="N839" i="16"/>
  <c r="N840" i="16"/>
  <c r="N841" i="16"/>
  <c r="N842" i="16"/>
  <c r="N843" i="16"/>
  <c r="N844" i="16"/>
  <c r="N845" i="16"/>
  <c r="N846" i="16"/>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81" i="16"/>
  <c r="N982" i="16"/>
  <c r="N983" i="16"/>
  <c r="N984" i="16"/>
  <c r="N985" i="16"/>
  <c r="N986" i="16"/>
  <c r="N987" i="16"/>
  <c r="N988" i="16"/>
  <c r="N989" i="16"/>
  <c r="N990" i="16"/>
  <c r="N991" i="16"/>
  <c r="N992" i="16"/>
  <c r="N993" i="16"/>
  <c r="N994" i="16"/>
  <c r="N995" i="16"/>
  <c r="N996"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1021" i="16"/>
  <c r="N1022" i="16"/>
  <c r="N1023" i="16"/>
  <c r="N1024" i="16"/>
  <c r="N1025" i="16"/>
  <c r="N1026" i="16"/>
  <c r="N1027" i="16"/>
  <c r="N1028" i="16"/>
  <c r="N1029" i="16"/>
  <c r="N1030" i="16"/>
  <c r="N1031" i="16"/>
  <c r="N1032" i="16"/>
  <c r="N1033"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1068" i="16"/>
  <c r="N1069" i="16"/>
  <c r="N1070" i="16"/>
  <c r="N1071" i="16"/>
  <c r="N1072" i="16"/>
  <c r="N1073"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2" i="16"/>
  <c r="I3" i="16"/>
  <c r="J3" i="16" s="1"/>
  <c r="I4" i="16"/>
  <c r="J4" i="16" s="1"/>
  <c r="I5" i="16"/>
  <c r="J5" i="16" s="1"/>
  <c r="I6" i="16"/>
  <c r="J6" i="16" s="1"/>
  <c r="I7" i="16"/>
  <c r="J7" i="16" s="1"/>
  <c r="I8" i="16"/>
  <c r="J8" i="16" s="1"/>
  <c r="I9" i="16"/>
  <c r="J9" i="16" s="1"/>
  <c r="I10" i="16"/>
  <c r="J10" i="16" s="1"/>
  <c r="I11" i="16"/>
  <c r="J11" i="16" s="1"/>
  <c r="I12" i="16"/>
  <c r="J12" i="16" s="1"/>
  <c r="I13" i="16"/>
  <c r="J13" i="16" s="1"/>
  <c r="I14" i="16"/>
  <c r="J14" i="16" s="1"/>
  <c r="I15" i="16"/>
  <c r="J15" i="16" s="1"/>
  <c r="I16" i="16"/>
  <c r="J16" i="16" s="1"/>
  <c r="I17" i="16"/>
  <c r="J17" i="16" s="1"/>
  <c r="I18" i="16"/>
  <c r="J18" i="16" s="1"/>
  <c r="I19" i="16"/>
  <c r="J19" i="16" s="1"/>
  <c r="I20" i="16"/>
  <c r="J20" i="16" s="1"/>
  <c r="I21" i="16"/>
  <c r="J21" i="16" s="1"/>
  <c r="I22" i="16"/>
  <c r="J22" i="16" s="1"/>
  <c r="I23" i="16"/>
  <c r="J23" i="16" s="1"/>
  <c r="I24" i="16"/>
  <c r="J24" i="16" s="1"/>
  <c r="I25" i="16"/>
  <c r="J25" i="16" s="1"/>
  <c r="I26" i="16"/>
  <c r="J26" i="16" s="1"/>
  <c r="I27" i="16"/>
  <c r="J27" i="16" s="1"/>
  <c r="I28" i="16"/>
  <c r="J28" i="16" s="1"/>
  <c r="I29" i="16"/>
  <c r="J29" i="16" s="1"/>
  <c r="I30" i="16"/>
  <c r="J30" i="16" s="1"/>
  <c r="I31" i="16"/>
  <c r="J31" i="16" s="1"/>
  <c r="I32" i="16"/>
  <c r="J32" i="16" s="1"/>
  <c r="I33" i="16"/>
  <c r="J33" i="16" s="1"/>
  <c r="I34" i="16"/>
  <c r="J34" i="16" s="1"/>
  <c r="I35" i="16"/>
  <c r="J35" i="16" s="1"/>
  <c r="I36" i="16"/>
  <c r="J36" i="16" s="1"/>
  <c r="I37" i="16"/>
  <c r="J37" i="16" s="1"/>
  <c r="I38" i="16"/>
  <c r="J38" i="16" s="1"/>
  <c r="I39" i="16"/>
  <c r="J39" i="16" s="1"/>
  <c r="I40" i="16"/>
  <c r="J40" i="16" s="1"/>
  <c r="I41" i="16"/>
  <c r="J41" i="16" s="1"/>
  <c r="I42" i="16"/>
  <c r="J42" i="16" s="1"/>
  <c r="I43" i="16"/>
  <c r="J43" i="16" s="1"/>
  <c r="I44" i="16"/>
  <c r="J44" i="16" s="1"/>
  <c r="I45" i="16"/>
  <c r="J45" i="16" s="1"/>
  <c r="I46" i="16"/>
  <c r="J46" i="16" s="1"/>
  <c r="I47" i="16"/>
  <c r="J47" i="16" s="1"/>
  <c r="I48" i="16"/>
  <c r="J48" i="16" s="1"/>
  <c r="I49" i="16"/>
  <c r="J49" i="16" s="1"/>
  <c r="I50" i="16"/>
  <c r="J50" i="16" s="1"/>
  <c r="I51" i="16"/>
  <c r="J51" i="16" s="1"/>
  <c r="I52" i="16"/>
  <c r="J52" i="16" s="1"/>
  <c r="I53" i="16"/>
  <c r="J53" i="16" s="1"/>
  <c r="I54" i="16"/>
  <c r="J54" i="16" s="1"/>
  <c r="I55" i="16"/>
  <c r="J55" i="16" s="1"/>
  <c r="I56" i="16"/>
  <c r="J56" i="16" s="1"/>
  <c r="I57" i="16"/>
  <c r="J57" i="16" s="1"/>
  <c r="I58" i="16"/>
  <c r="J58" i="16" s="1"/>
  <c r="I59" i="16"/>
  <c r="J59" i="16" s="1"/>
  <c r="I60" i="16"/>
  <c r="J60" i="16" s="1"/>
  <c r="I61" i="16"/>
  <c r="J61" i="16" s="1"/>
  <c r="I62" i="16"/>
  <c r="J62" i="16" s="1"/>
  <c r="I63" i="16"/>
  <c r="J63" i="16" s="1"/>
  <c r="I64" i="16"/>
  <c r="J64" i="16" s="1"/>
  <c r="I65" i="16"/>
  <c r="J65" i="16" s="1"/>
  <c r="I66" i="16"/>
  <c r="J66" i="16" s="1"/>
  <c r="I67" i="16"/>
  <c r="J67" i="16" s="1"/>
  <c r="I68" i="16"/>
  <c r="J68" i="16" s="1"/>
  <c r="I69" i="16"/>
  <c r="J69" i="16" s="1"/>
  <c r="I70" i="16"/>
  <c r="J70" i="16" s="1"/>
  <c r="I71" i="16"/>
  <c r="J71" i="16" s="1"/>
  <c r="I72" i="16"/>
  <c r="J72" i="16" s="1"/>
  <c r="I73" i="16"/>
  <c r="J73" i="16" s="1"/>
  <c r="I74" i="16"/>
  <c r="J74" i="16" s="1"/>
  <c r="I75" i="16"/>
  <c r="J75" i="16" s="1"/>
  <c r="I76" i="16"/>
  <c r="J76" i="16" s="1"/>
  <c r="I77" i="16"/>
  <c r="J77" i="16" s="1"/>
  <c r="I78" i="16"/>
  <c r="J78" i="16" s="1"/>
  <c r="I79" i="16"/>
  <c r="J79" i="16" s="1"/>
  <c r="I80" i="16"/>
  <c r="J80" i="16" s="1"/>
  <c r="I81" i="16"/>
  <c r="J81" i="16" s="1"/>
  <c r="I82" i="16"/>
  <c r="J82" i="16" s="1"/>
  <c r="I83" i="16"/>
  <c r="J83" i="16" s="1"/>
  <c r="I84" i="16"/>
  <c r="J84" i="16" s="1"/>
  <c r="I85" i="16"/>
  <c r="J85" i="16" s="1"/>
  <c r="I86" i="16"/>
  <c r="J86" i="16" s="1"/>
  <c r="I87" i="16"/>
  <c r="J87" i="16" s="1"/>
  <c r="I88" i="16"/>
  <c r="J88" i="16" s="1"/>
  <c r="I89" i="16"/>
  <c r="J89" i="16" s="1"/>
  <c r="I90" i="16"/>
  <c r="J90" i="16" s="1"/>
  <c r="I91" i="16"/>
  <c r="J91" i="16" s="1"/>
  <c r="I92" i="16"/>
  <c r="J92" i="16" s="1"/>
  <c r="I93" i="16"/>
  <c r="J93" i="16" s="1"/>
  <c r="I94" i="16"/>
  <c r="J94" i="16" s="1"/>
  <c r="I95" i="16"/>
  <c r="J95" i="16" s="1"/>
  <c r="I96" i="16"/>
  <c r="J96" i="16" s="1"/>
  <c r="I97" i="16"/>
  <c r="J97" i="16" s="1"/>
  <c r="I98" i="16"/>
  <c r="J98" i="16" s="1"/>
  <c r="I99" i="16"/>
  <c r="J99" i="16" s="1"/>
  <c r="I100" i="16"/>
  <c r="J100" i="16" s="1"/>
  <c r="I101" i="16"/>
  <c r="J101" i="16" s="1"/>
  <c r="I102" i="16"/>
  <c r="J102" i="16" s="1"/>
  <c r="I103" i="16"/>
  <c r="J103" i="16" s="1"/>
  <c r="I104" i="16"/>
  <c r="J104" i="16" s="1"/>
  <c r="I105" i="16"/>
  <c r="J105" i="16" s="1"/>
  <c r="I106" i="16"/>
  <c r="J106" i="16" s="1"/>
  <c r="I107" i="16"/>
  <c r="J107" i="16" s="1"/>
  <c r="I108" i="16"/>
  <c r="J108" i="16" s="1"/>
  <c r="I109" i="16"/>
  <c r="J109" i="16" s="1"/>
  <c r="I110" i="16"/>
  <c r="J110" i="16" s="1"/>
  <c r="I111" i="16"/>
  <c r="J111" i="16" s="1"/>
  <c r="I112" i="16"/>
  <c r="J112" i="16" s="1"/>
  <c r="I113" i="16"/>
  <c r="J113" i="16" s="1"/>
  <c r="I114" i="16"/>
  <c r="J114" i="16" s="1"/>
  <c r="I115" i="16"/>
  <c r="J115" i="16" s="1"/>
  <c r="I116" i="16"/>
  <c r="J116" i="16" s="1"/>
  <c r="I117" i="16"/>
  <c r="J117" i="16" s="1"/>
  <c r="I118" i="16"/>
  <c r="J118" i="16" s="1"/>
  <c r="I119" i="16"/>
  <c r="J119" i="16" s="1"/>
  <c r="I120" i="16"/>
  <c r="J120" i="16" s="1"/>
  <c r="I121" i="16"/>
  <c r="J121" i="16" s="1"/>
  <c r="I122" i="16"/>
  <c r="J122" i="16" s="1"/>
  <c r="I123" i="16"/>
  <c r="J123" i="16" s="1"/>
  <c r="I124" i="16"/>
  <c r="J124" i="16" s="1"/>
  <c r="I125" i="16"/>
  <c r="J125" i="16" s="1"/>
  <c r="I126" i="16"/>
  <c r="J126" i="16" s="1"/>
  <c r="I127" i="16"/>
  <c r="J127" i="16" s="1"/>
  <c r="I128" i="16"/>
  <c r="J128" i="16" s="1"/>
  <c r="I129" i="16"/>
  <c r="J129" i="16" s="1"/>
  <c r="I130" i="16"/>
  <c r="J130" i="16" s="1"/>
  <c r="I131" i="16"/>
  <c r="J131" i="16" s="1"/>
  <c r="I132" i="16"/>
  <c r="J132" i="16" s="1"/>
  <c r="I133" i="16"/>
  <c r="J133" i="16" s="1"/>
  <c r="I134" i="16"/>
  <c r="J134" i="16" s="1"/>
  <c r="I135" i="16"/>
  <c r="J135" i="16" s="1"/>
  <c r="I136" i="16"/>
  <c r="J136" i="16" s="1"/>
  <c r="I137" i="16"/>
  <c r="J137" i="16" s="1"/>
  <c r="I138" i="16"/>
  <c r="J138" i="16" s="1"/>
  <c r="I139" i="16"/>
  <c r="J139" i="16" s="1"/>
  <c r="I140" i="16"/>
  <c r="J140" i="16" s="1"/>
  <c r="I141" i="16"/>
  <c r="J141" i="16" s="1"/>
  <c r="I142" i="16"/>
  <c r="J142" i="16" s="1"/>
  <c r="I143" i="16"/>
  <c r="J143" i="16" s="1"/>
  <c r="I144" i="16"/>
  <c r="J144" i="16" s="1"/>
  <c r="I145" i="16"/>
  <c r="J145" i="16" s="1"/>
  <c r="I146" i="16"/>
  <c r="J146" i="16" s="1"/>
  <c r="I147" i="16"/>
  <c r="J147" i="16" s="1"/>
  <c r="I148" i="16"/>
  <c r="J148" i="16" s="1"/>
  <c r="I149" i="16"/>
  <c r="J149" i="16" s="1"/>
  <c r="I150" i="16"/>
  <c r="J150" i="16" s="1"/>
  <c r="I151" i="16"/>
  <c r="J151" i="16" s="1"/>
  <c r="I152" i="16"/>
  <c r="J152" i="16" s="1"/>
  <c r="I153" i="16"/>
  <c r="J153" i="16" s="1"/>
  <c r="I154" i="16"/>
  <c r="J154" i="16" s="1"/>
  <c r="I155" i="16"/>
  <c r="J155" i="16" s="1"/>
  <c r="I156" i="16"/>
  <c r="J156" i="16" s="1"/>
  <c r="I157" i="16"/>
  <c r="J157" i="16" s="1"/>
  <c r="I158" i="16"/>
  <c r="J158" i="16" s="1"/>
  <c r="I159" i="16"/>
  <c r="J159" i="16" s="1"/>
  <c r="I160" i="16"/>
  <c r="J160" i="16" s="1"/>
  <c r="I161" i="16"/>
  <c r="J161" i="16" s="1"/>
  <c r="I162" i="16"/>
  <c r="J162" i="16" s="1"/>
  <c r="I163" i="16"/>
  <c r="J163" i="16" s="1"/>
  <c r="I164" i="16"/>
  <c r="J164" i="16" s="1"/>
  <c r="I165" i="16"/>
  <c r="J165" i="16" s="1"/>
  <c r="I166" i="16"/>
  <c r="J166" i="16" s="1"/>
  <c r="I167" i="16"/>
  <c r="J167" i="16" s="1"/>
  <c r="I168" i="16"/>
  <c r="J168" i="16" s="1"/>
  <c r="I169" i="16"/>
  <c r="J169" i="16" s="1"/>
  <c r="I170" i="16"/>
  <c r="J170" i="16" s="1"/>
  <c r="I171" i="16"/>
  <c r="J171" i="16" s="1"/>
  <c r="I172" i="16"/>
  <c r="J172" i="16" s="1"/>
  <c r="I173" i="16"/>
  <c r="J173" i="16" s="1"/>
  <c r="I174" i="16"/>
  <c r="J174" i="16" s="1"/>
  <c r="I175" i="16"/>
  <c r="J175" i="16" s="1"/>
  <c r="I176" i="16"/>
  <c r="J176" i="16" s="1"/>
  <c r="I177" i="16"/>
  <c r="J177" i="16" s="1"/>
  <c r="I178" i="16"/>
  <c r="J178" i="16" s="1"/>
  <c r="I179" i="16"/>
  <c r="J179" i="16" s="1"/>
  <c r="I180" i="16"/>
  <c r="J180" i="16" s="1"/>
  <c r="I181" i="16"/>
  <c r="J181" i="16" s="1"/>
  <c r="I182" i="16"/>
  <c r="J182" i="16" s="1"/>
  <c r="I183" i="16"/>
  <c r="J183" i="16" s="1"/>
  <c r="I184" i="16"/>
  <c r="J184" i="16" s="1"/>
  <c r="I185" i="16"/>
  <c r="J185" i="16" s="1"/>
  <c r="I186" i="16"/>
  <c r="J186" i="16" s="1"/>
  <c r="I187" i="16"/>
  <c r="J187" i="16" s="1"/>
  <c r="I188" i="16"/>
  <c r="J188" i="16" s="1"/>
  <c r="I189" i="16"/>
  <c r="J189" i="16" s="1"/>
  <c r="I190" i="16"/>
  <c r="J190" i="16" s="1"/>
  <c r="I191" i="16"/>
  <c r="J191" i="16" s="1"/>
  <c r="I192" i="16"/>
  <c r="J192" i="16" s="1"/>
  <c r="I193" i="16"/>
  <c r="J193" i="16" s="1"/>
  <c r="I194" i="16"/>
  <c r="J194" i="16" s="1"/>
  <c r="I195" i="16"/>
  <c r="J195" i="16" s="1"/>
  <c r="I196" i="16"/>
  <c r="J196" i="16" s="1"/>
  <c r="I197" i="16"/>
  <c r="J197" i="16" s="1"/>
  <c r="I198" i="16"/>
  <c r="J198" i="16" s="1"/>
  <c r="I199" i="16"/>
  <c r="J199" i="16" s="1"/>
  <c r="I200" i="16"/>
  <c r="J200" i="16" s="1"/>
  <c r="I201" i="16"/>
  <c r="J201" i="16" s="1"/>
  <c r="I202" i="16"/>
  <c r="J202" i="16" s="1"/>
  <c r="I203" i="16"/>
  <c r="J203" i="16" s="1"/>
  <c r="I204" i="16"/>
  <c r="J204" i="16" s="1"/>
  <c r="I205" i="16"/>
  <c r="J205" i="16" s="1"/>
  <c r="I206" i="16"/>
  <c r="J206" i="16" s="1"/>
  <c r="I207" i="16"/>
  <c r="J207" i="16" s="1"/>
  <c r="I208" i="16"/>
  <c r="J208" i="16" s="1"/>
  <c r="I209" i="16"/>
  <c r="J209" i="16" s="1"/>
  <c r="I210" i="16"/>
  <c r="J210" i="16" s="1"/>
  <c r="I211" i="16"/>
  <c r="J211" i="16" s="1"/>
  <c r="I212" i="16"/>
  <c r="J212" i="16" s="1"/>
  <c r="I213" i="16"/>
  <c r="J213" i="16" s="1"/>
  <c r="I214" i="16"/>
  <c r="J214" i="16" s="1"/>
  <c r="I215" i="16"/>
  <c r="J215" i="16" s="1"/>
  <c r="I216" i="16"/>
  <c r="J216" i="16" s="1"/>
  <c r="I217" i="16"/>
  <c r="J217" i="16" s="1"/>
  <c r="I218" i="16"/>
  <c r="J218" i="16" s="1"/>
  <c r="I219" i="16"/>
  <c r="J219" i="16" s="1"/>
  <c r="I220" i="16"/>
  <c r="J220" i="16" s="1"/>
  <c r="I221" i="16"/>
  <c r="J221" i="16" s="1"/>
  <c r="I222" i="16"/>
  <c r="J222" i="16" s="1"/>
  <c r="I223" i="16"/>
  <c r="J223" i="16" s="1"/>
  <c r="I224" i="16"/>
  <c r="J224" i="16" s="1"/>
  <c r="I225" i="16"/>
  <c r="J225" i="16" s="1"/>
  <c r="I226" i="16"/>
  <c r="J226" i="16" s="1"/>
  <c r="I227" i="16"/>
  <c r="J227" i="16" s="1"/>
  <c r="I228" i="16"/>
  <c r="J228" i="16" s="1"/>
  <c r="I229" i="16"/>
  <c r="J229" i="16" s="1"/>
  <c r="I230" i="16"/>
  <c r="J230" i="16" s="1"/>
  <c r="I231" i="16"/>
  <c r="J231" i="16" s="1"/>
  <c r="I232" i="16"/>
  <c r="J232" i="16" s="1"/>
  <c r="I233" i="16"/>
  <c r="J233" i="16" s="1"/>
  <c r="I234" i="16"/>
  <c r="J234" i="16" s="1"/>
  <c r="I235" i="16"/>
  <c r="J235" i="16" s="1"/>
  <c r="I236" i="16"/>
  <c r="J236" i="16" s="1"/>
  <c r="I237" i="16"/>
  <c r="J237" i="16" s="1"/>
  <c r="I238" i="16"/>
  <c r="J238" i="16" s="1"/>
  <c r="I239" i="16"/>
  <c r="J239" i="16" s="1"/>
  <c r="I240" i="16"/>
  <c r="J240" i="16" s="1"/>
  <c r="I241" i="16"/>
  <c r="J241" i="16" s="1"/>
  <c r="I242" i="16"/>
  <c r="J242" i="16" s="1"/>
  <c r="I243" i="16"/>
  <c r="J243" i="16" s="1"/>
  <c r="I244" i="16"/>
  <c r="J244" i="16" s="1"/>
  <c r="I245" i="16"/>
  <c r="J245" i="16" s="1"/>
  <c r="I246" i="16"/>
  <c r="J246" i="16" s="1"/>
  <c r="I247" i="16"/>
  <c r="J247" i="16" s="1"/>
  <c r="I248" i="16"/>
  <c r="J248" i="16" s="1"/>
  <c r="I249" i="16"/>
  <c r="J249" i="16" s="1"/>
  <c r="I250" i="16"/>
  <c r="J250" i="16" s="1"/>
  <c r="I251" i="16"/>
  <c r="J251" i="16" s="1"/>
  <c r="I252" i="16"/>
  <c r="J252" i="16" s="1"/>
  <c r="I253" i="16"/>
  <c r="J253" i="16" s="1"/>
  <c r="I254" i="16"/>
  <c r="J254" i="16" s="1"/>
  <c r="I255" i="16"/>
  <c r="J255" i="16" s="1"/>
  <c r="I256" i="16"/>
  <c r="J256" i="16" s="1"/>
  <c r="I257" i="16"/>
  <c r="J257" i="16" s="1"/>
  <c r="I258" i="16"/>
  <c r="J258" i="16" s="1"/>
  <c r="I259" i="16"/>
  <c r="J259" i="16" s="1"/>
  <c r="I260" i="16"/>
  <c r="J260" i="16" s="1"/>
  <c r="I261" i="16"/>
  <c r="J261" i="16" s="1"/>
  <c r="I262" i="16"/>
  <c r="J262" i="16" s="1"/>
  <c r="I263" i="16"/>
  <c r="J263" i="16" s="1"/>
  <c r="I264" i="16"/>
  <c r="J264" i="16" s="1"/>
  <c r="I265" i="16"/>
  <c r="J265" i="16" s="1"/>
  <c r="I266" i="16"/>
  <c r="J266" i="16" s="1"/>
  <c r="I267" i="16"/>
  <c r="J267" i="16" s="1"/>
  <c r="I268" i="16"/>
  <c r="J268" i="16" s="1"/>
  <c r="I269" i="16"/>
  <c r="J269" i="16" s="1"/>
  <c r="I270" i="16"/>
  <c r="J270" i="16" s="1"/>
  <c r="I271" i="16"/>
  <c r="J271" i="16" s="1"/>
  <c r="I272" i="16"/>
  <c r="J272" i="16" s="1"/>
  <c r="I273" i="16"/>
  <c r="J273" i="16" s="1"/>
  <c r="I274" i="16"/>
  <c r="J274" i="16" s="1"/>
  <c r="I275" i="16"/>
  <c r="J275" i="16" s="1"/>
  <c r="I276" i="16"/>
  <c r="J276" i="16" s="1"/>
  <c r="I277" i="16"/>
  <c r="J277" i="16" s="1"/>
  <c r="I278" i="16"/>
  <c r="J278" i="16" s="1"/>
  <c r="I279" i="16"/>
  <c r="J279" i="16" s="1"/>
  <c r="I280" i="16"/>
  <c r="J280" i="16" s="1"/>
  <c r="I281" i="16"/>
  <c r="J281" i="16" s="1"/>
  <c r="I282" i="16"/>
  <c r="J282" i="16" s="1"/>
  <c r="I283" i="16"/>
  <c r="J283" i="16" s="1"/>
  <c r="I284" i="16"/>
  <c r="J284" i="16" s="1"/>
  <c r="I285" i="16"/>
  <c r="J285" i="16" s="1"/>
  <c r="I286" i="16"/>
  <c r="J286" i="16" s="1"/>
  <c r="I287" i="16"/>
  <c r="J287" i="16" s="1"/>
  <c r="I288" i="16"/>
  <c r="J288" i="16" s="1"/>
  <c r="I289" i="16"/>
  <c r="J289" i="16" s="1"/>
  <c r="I290" i="16"/>
  <c r="J290" i="16" s="1"/>
  <c r="I291" i="16"/>
  <c r="J291" i="16" s="1"/>
  <c r="I292" i="16"/>
  <c r="J292" i="16" s="1"/>
  <c r="I293" i="16"/>
  <c r="J293" i="16" s="1"/>
  <c r="I294" i="16"/>
  <c r="J294" i="16" s="1"/>
  <c r="I295" i="16"/>
  <c r="J295" i="16" s="1"/>
  <c r="I296" i="16"/>
  <c r="J296" i="16" s="1"/>
  <c r="I297" i="16"/>
  <c r="J297" i="16" s="1"/>
  <c r="I298" i="16"/>
  <c r="J298" i="16" s="1"/>
  <c r="I299" i="16"/>
  <c r="J299" i="16" s="1"/>
  <c r="I300" i="16"/>
  <c r="J300" i="16" s="1"/>
  <c r="I301" i="16"/>
  <c r="J301" i="16" s="1"/>
  <c r="I302" i="16"/>
  <c r="J302" i="16" s="1"/>
  <c r="I303" i="16"/>
  <c r="J303" i="16" s="1"/>
  <c r="I304" i="16"/>
  <c r="J304" i="16" s="1"/>
  <c r="I305" i="16"/>
  <c r="J305" i="16" s="1"/>
  <c r="I306" i="16"/>
  <c r="J306" i="16" s="1"/>
  <c r="I307" i="16"/>
  <c r="J307" i="16" s="1"/>
  <c r="I308" i="16"/>
  <c r="J308" i="16" s="1"/>
  <c r="I309" i="16"/>
  <c r="J309" i="16" s="1"/>
  <c r="I310" i="16"/>
  <c r="J310" i="16" s="1"/>
  <c r="I311" i="16"/>
  <c r="J311" i="16" s="1"/>
  <c r="I312" i="16"/>
  <c r="J312" i="16" s="1"/>
  <c r="I313" i="16"/>
  <c r="J313" i="16" s="1"/>
  <c r="I314" i="16"/>
  <c r="J314" i="16" s="1"/>
  <c r="I315" i="16"/>
  <c r="J315" i="16" s="1"/>
  <c r="I316" i="16"/>
  <c r="J316" i="16" s="1"/>
  <c r="I317" i="16"/>
  <c r="J317" i="16" s="1"/>
  <c r="I318" i="16"/>
  <c r="J318" i="16" s="1"/>
  <c r="I319" i="16"/>
  <c r="J319" i="16" s="1"/>
  <c r="I320" i="16"/>
  <c r="J320" i="16" s="1"/>
  <c r="I321" i="16"/>
  <c r="J321" i="16" s="1"/>
  <c r="I322" i="16"/>
  <c r="J322" i="16" s="1"/>
  <c r="I323" i="16"/>
  <c r="J323" i="16" s="1"/>
  <c r="I324" i="16"/>
  <c r="J324" i="16" s="1"/>
  <c r="I325" i="16"/>
  <c r="J325" i="16" s="1"/>
  <c r="I326" i="16"/>
  <c r="J326" i="16" s="1"/>
  <c r="I327" i="16"/>
  <c r="J327" i="16" s="1"/>
  <c r="I328" i="16"/>
  <c r="J328" i="16" s="1"/>
  <c r="I329" i="16"/>
  <c r="J329" i="16" s="1"/>
  <c r="I330" i="16"/>
  <c r="J330" i="16" s="1"/>
  <c r="I331" i="16"/>
  <c r="J331" i="16" s="1"/>
  <c r="I332" i="16"/>
  <c r="J332" i="16" s="1"/>
  <c r="I333" i="16"/>
  <c r="J333" i="16" s="1"/>
  <c r="I334" i="16"/>
  <c r="J334" i="16" s="1"/>
  <c r="I335" i="16"/>
  <c r="J335" i="16" s="1"/>
  <c r="I336" i="16"/>
  <c r="J336" i="16" s="1"/>
  <c r="I337" i="16"/>
  <c r="J337" i="16" s="1"/>
  <c r="I338" i="16"/>
  <c r="J338" i="16" s="1"/>
  <c r="I339" i="16"/>
  <c r="J339" i="16" s="1"/>
  <c r="I340" i="16"/>
  <c r="J340" i="16" s="1"/>
  <c r="I341" i="16"/>
  <c r="J341" i="16" s="1"/>
  <c r="I342" i="16"/>
  <c r="J342" i="16" s="1"/>
  <c r="I343" i="16"/>
  <c r="J343" i="16" s="1"/>
  <c r="I344" i="16"/>
  <c r="J344" i="16" s="1"/>
  <c r="I345" i="16"/>
  <c r="J345" i="16" s="1"/>
  <c r="I346" i="16"/>
  <c r="J346" i="16" s="1"/>
  <c r="I347" i="16"/>
  <c r="J347" i="16" s="1"/>
  <c r="I348" i="16"/>
  <c r="J348" i="16" s="1"/>
  <c r="I349" i="16"/>
  <c r="J349" i="16" s="1"/>
  <c r="I350" i="16"/>
  <c r="J350" i="16" s="1"/>
  <c r="I351" i="16"/>
  <c r="J351" i="16" s="1"/>
  <c r="I352" i="16"/>
  <c r="J352" i="16" s="1"/>
  <c r="I353" i="16"/>
  <c r="J353" i="16" s="1"/>
  <c r="I354" i="16"/>
  <c r="J354" i="16" s="1"/>
  <c r="I355" i="16"/>
  <c r="J355" i="16" s="1"/>
  <c r="I356" i="16"/>
  <c r="J356" i="16" s="1"/>
  <c r="I357" i="16"/>
  <c r="J357" i="16" s="1"/>
  <c r="I358" i="16"/>
  <c r="J358" i="16" s="1"/>
  <c r="I359" i="16"/>
  <c r="J359" i="16" s="1"/>
  <c r="I360" i="16"/>
  <c r="J360" i="16" s="1"/>
  <c r="I361" i="16"/>
  <c r="J361" i="16" s="1"/>
  <c r="I362" i="16"/>
  <c r="J362" i="16" s="1"/>
  <c r="I363" i="16"/>
  <c r="J363" i="16" s="1"/>
  <c r="I364" i="16"/>
  <c r="J364" i="16" s="1"/>
  <c r="I365" i="16"/>
  <c r="J365" i="16" s="1"/>
  <c r="I366" i="16"/>
  <c r="J366" i="16" s="1"/>
  <c r="I367" i="16"/>
  <c r="J367" i="16" s="1"/>
  <c r="I368" i="16"/>
  <c r="J368" i="16" s="1"/>
  <c r="I369" i="16"/>
  <c r="J369" i="16" s="1"/>
  <c r="I370" i="16"/>
  <c r="J370" i="16" s="1"/>
  <c r="I371" i="16"/>
  <c r="J371" i="16" s="1"/>
  <c r="I372" i="16"/>
  <c r="J372" i="16" s="1"/>
  <c r="I373" i="16"/>
  <c r="J373" i="16" s="1"/>
  <c r="I374" i="16"/>
  <c r="J374" i="16" s="1"/>
  <c r="I375" i="16"/>
  <c r="J375" i="16" s="1"/>
  <c r="I376" i="16"/>
  <c r="J376" i="16" s="1"/>
  <c r="I377" i="16"/>
  <c r="J377" i="16" s="1"/>
  <c r="I378" i="16"/>
  <c r="J378" i="16" s="1"/>
  <c r="I379" i="16"/>
  <c r="J379" i="16" s="1"/>
  <c r="I380" i="16"/>
  <c r="J380" i="16" s="1"/>
  <c r="I381" i="16"/>
  <c r="J381" i="16" s="1"/>
  <c r="I382" i="16"/>
  <c r="J382" i="16" s="1"/>
  <c r="I383" i="16"/>
  <c r="J383" i="16" s="1"/>
  <c r="I384" i="16"/>
  <c r="J384" i="16" s="1"/>
  <c r="I385" i="16"/>
  <c r="J385" i="16" s="1"/>
  <c r="I386" i="16"/>
  <c r="J386" i="16" s="1"/>
  <c r="I387" i="16"/>
  <c r="J387" i="16" s="1"/>
  <c r="I388" i="16"/>
  <c r="J388" i="16" s="1"/>
  <c r="I389" i="16"/>
  <c r="J389" i="16" s="1"/>
  <c r="I390" i="16"/>
  <c r="J390" i="16" s="1"/>
  <c r="I391" i="16"/>
  <c r="J391" i="16" s="1"/>
  <c r="I392" i="16"/>
  <c r="J392" i="16" s="1"/>
  <c r="I393" i="16"/>
  <c r="J393" i="16" s="1"/>
  <c r="I394" i="16"/>
  <c r="J394" i="16" s="1"/>
  <c r="I395" i="16"/>
  <c r="J395" i="16" s="1"/>
  <c r="I396" i="16"/>
  <c r="J396" i="16" s="1"/>
  <c r="I397" i="16"/>
  <c r="J397" i="16" s="1"/>
  <c r="I398" i="16"/>
  <c r="J398" i="16" s="1"/>
  <c r="I399" i="16"/>
  <c r="J399" i="16" s="1"/>
  <c r="I400" i="16"/>
  <c r="J400" i="16" s="1"/>
  <c r="I401" i="16"/>
  <c r="J401" i="16" s="1"/>
  <c r="I402" i="16"/>
  <c r="J402" i="16" s="1"/>
  <c r="I403" i="16"/>
  <c r="J403" i="16" s="1"/>
  <c r="I404" i="16"/>
  <c r="J404" i="16" s="1"/>
  <c r="I405" i="16"/>
  <c r="J405" i="16" s="1"/>
  <c r="I406" i="16"/>
  <c r="J406" i="16" s="1"/>
  <c r="I407" i="16"/>
  <c r="J407" i="16" s="1"/>
  <c r="I408" i="16"/>
  <c r="J408" i="16" s="1"/>
  <c r="I409" i="16"/>
  <c r="J409" i="16" s="1"/>
  <c r="I410" i="16"/>
  <c r="J410" i="16" s="1"/>
  <c r="I411" i="16"/>
  <c r="J411" i="16" s="1"/>
  <c r="I412" i="16"/>
  <c r="J412" i="16" s="1"/>
  <c r="I413" i="16"/>
  <c r="J413" i="16" s="1"/>
  <c r="I414" i="16"/>
  <c r="J414" i="16" s="1"/>
  <c r="I415" i="16"/>
  <c r="J415" i="16" s="1"/>
  <c r="I416" i="16"/>
  <c r="J416" i="16" s="1"/>
  <c r="I417" i="16"/>
  <c r="J417" i="16" s="1"/>
  <c r="I418" i="16"/>
  <c r="J418" i="16" s="1"/>
  <c r="I419" i="16"/>
  <c r="J419" i="16" s="1"/>
  <c r="I420" i="16"/>
  <c r="J420" i="16" s="1"/>
  <c r="I421" i="16"/>
  <c r="J421" i="16" s="1"/>
  <c r="I422" i="16"/>
  <c r="J422" i="16" s="1"/>
  <c r="I423" i="16"/>
  <c r="J423" i="16" s="1"/>
  <c r="I424" i="16"/>
  <c r="J424" i="16" s="1"/>
  <c r="I425" i="16"/>
  <c r="J425" i="16" s="1"/>
  <c r="I426" i="16"/>
  <c r="J426" i="16" s="1"/>
  <c r="I427" i="16"/>
  <c r="J427" i="16" s="1"/>
  <c r="I428" i="16"/>
  <c r="J428" i="16" s="1"/>
  <c r="I429" i="16"/>
  <c r="J429" i="16" s="1"/>
  <c r="I430" i="16"/>
  <c r="J430" i="16" s="1"/>
  <c r="I431" i="16"/>
  <c r="J431" i="16" s="1"/>
  <c r="I432" i="16"/>
  <c r="J432" i="16" s="1"/>
  <c r="I433" i="16"/>
  <c r="J433" i="16" s="1"/>
  <c r="I434" i="16"/>
  <c r="J434" i="16" s="1"/>
  <c r="I435" i="16"/>
  <c r="J435" i="16" s="1"/>
  <c r="I436" i="16"/>
  <c r="J436" i="16" s="1"/>
  <c r="I437" i="16"/>
  <c r="J437" i="16" s="1"/>
  <c r="I438" i="16"/>
  <c r="J438" i="16" s="1"/>
  <c r="I439" i="16"/>
  <c r="J439" i="16" s="1"/>
  <c r="I440" i="16"/>
  <c r="J440" i="16" s="1"/>
  <c r="I441" i="16"/>
  <c r="J441" i="16" s="1"/>
  <c r="I442" i="16"/>
  <c r="J442" i="16" s="1"/>
  <c r="I443" i="16"/>
  <c r="J443" i="16" s="1"/>
  <c r="I444" i="16"/>
  <c r="J444" i="16" s="1"/>
  <c r="I445" i="16"/>
  <c r="J445" i="16" s="1"/>
  <c r="I446" i="16"/>
  <c r="J446" i="16" s="1"/>
  <c r="I447" i="16"/>
  <c r="J447" i="16" s="1"/>
  <c r="I448" i="16"/>
  <c r="J448" i="16" s="1"/>
  <c r="I449" i="16"/>
  <c r="J449" i="16" s="1"/>
  <c r="I450" i="16"/>
  <c r="J450" i="16" s="1"/>
  <c r="I451" i="16"/>
  <c r="J451" i="16" s="1"/>
  <c r="I452" i="16"/>
  <c r="J452" i="16" s="1"/>
  <c r="I453" i="16"/>
  <c r="J453" i="16" s="1"/>
  <c r="I454" i="16"/>
  <c r="J454" i="16" s="1"/>
  <c r="I455" i="16"/>
  <c r="J455" i="16" s="1"/>
  <c r="I456" i="16"/>
  <c r="J456" i="16" s="1"/>
  <c r="I457" i="16"/>
  <c r="J457" i="16" s="1"/>
  <c r="I458" i="16"/>
  <c r="J458" i="16" s="1"/>
  <c r="I459" i="16"/>
  <c r="J459" i="16" s="1"/>
  <c r="I460" i="16"/>
  <c r="J460" i="16" s="1"/>
  <c r="I461" i="16"/>
  <c r="J461" i="16" s="1"/>
  <c r="I462" i="16"/>
  <c r="J462" i="16" s="1"/>
  <c r="I463" i="16"/>
  <c r="J463" i="16" s="1"/>
  <c r="I464" i="16"/>
  <c r="J464" i="16" s="1"/>
  <c r="I465" i="16"/>
  <c r="J465" i="16" s="1"/>
  <c r="I466" i="16"/>
  <c r="J466" i="16" s="1"/>
  <c r="I467" i="16"/>
  <c r="J467" i="16" s="1"/>
  <c r="I468" i="16"/>
  <c r="J468" i="16" s="1"/>
  <c r="I469" i="16"/>
  <c r="J469" i="16" s="1"/>
  <c r="I470" i="16"/>
  <c r="J470" i="16" s="1"/>
  <c r="I471" i="16"/>
  <c r="J471" i="16" s="1"/>
  <c r="I472" i="16"/>
  <c r="J472" i="16" s="1"/>
  <c r="I473" i="16"/>
  <c r="J473" i="16" s="1"/>
  <c r="I474" i="16"/>
  <c r="J474" i="16" s="1"/>
  <c r="I475" i="16"/>
  <c r="J475" i="16" s="1"/>
  <c r="I476" i="16"/>
  <c r="J476" i="16" s="1"/>
  <c r="I477" i="16"/>
  <c r="J477" i="16" s="1"/>
  <c r="I478" i="16"/>
  <c r="J478" i="16" s="1"/>
  <c r="I479" i="16"/>
  <c r="J479" i="16" s="1"/>
  <c r="I480" i="16"/>
  <c r="J480" i="16" s="1"/>
  <c r="I481" i="16"/>
  <c r="J481" i="16" s="1"/>
  <c r="I482" i="16"/>
  <c r="J482" i="16" s="1"/>
  <c r="I483" i="16"/>
  <c r="J483" i="16" s="1"/>
  <c r="I484" i="16"/>
  <c r="J484" i="16" s="1"/>
  <c r="I485" i="16"/>
  <c r="J485" i="16" s="1"/>
  <c r="I486" i="16"/>
  <c r="J486" i="16" s="1"/>
  <c r="I487" i="16"/>
  <c r="J487" i="16" s="1"/>
  <c r="I488" i="16"/>
  <c r="J488" i="16" s="1"/>
  <c r="I489" i="16"/>
  <c r="J489" i="16" s="1"/>
  <c r="I490" i="16"/>
  <c r="J490" i="16" s="1"/>
  <c r="I491" i="16"/>
  <c r="J491" i="16" s="1"/>
  <c r="I492" i="16"/>
  <c r="J492" i="16" s="1"/>
  <c r="I493" i="16"/>
  <c r="J493" i="16" s="1"/>
  <c r="I494" i="16"/>
  <c r="J494" i="16" s="1"/>
  <c r="I495" i="16"/>
  <c r="J495" i="16" s="1"/>
  <c r="I496" i="16"/>
  <c r="J496" i="16" s="1"/>
  <c r="I497" i="16"/>
  <c r="J497" i="16" s="1"/>
  <c r="I498" i="16"/>
  <c r="J498" i="16" s="1"/>
  <c r="I499" i="16"/>
  <c r="J499" i="16" s="1"/>
  <c r="I500" i="16"/>
  <c r="J500" i="16" s="1"/>
  <c r="I501" i="16"/>
  <c r="J501" i="16" s="1"/>
  <c r="I502" i="16"/>
  <c r="J502" i="16" s="1"/>
  <c r="I503" i="16"/>
  <c r="J503" i="16" s="1"/>
  <c r="I504" i="16"/>
  <c r="J504" i="16" s="1"/>
  <c r="I505" i="16"/>
  <c r="J505" i="16" s="1"/>
  <c r="I506" i="16"/>
  <c r="J506" i="16" s="1"/>
  <c r="I507" i="16"/>
  <c r="J507" i="16" s="1"/>
  <c r="I508" i="16"/>
  <c r="J508" i="16" s="1"/>
  <c r="I509" i="16"/>
  <c r="J509" i="16" s="1"/>
  <c r="I510" i="16"/>
  <c r="J510" i="16" s="1"/>
  <c r="I511" i="16"/>
  <c r="J511" i="16" s="1"/>
  <c r="I512" i="16"/>
  <c r="J512" i="16" s="1"/>
  <c r="I513" i="16"/>
  <c r="J513" i="16" s="1"/>
  <c r="I514" i="16"/>
  <c r="J514" i="16" s="1"/>
  <c r="I515" i="16"/>
  <c r="J515" i="16" s="1"/>
  <c r="I516" i="16"/>
  <c r="J516" i="16" s="1"/>
  <c r="I517" i="16"/>
  <c r="J517" i="16" s="1"/>
  <c r="I518" i="16"/>
  <c r="J518" i="16" s="1"/>
  <c r="I519" i="16"/>
  <c r="J519" i="16" s="1"/>
  <c r="I520" i="16"/>
  <c r="J520" i="16" s="1"/>
  <c r="I521" i="16"/>
  <c r="J521" i="16" s="1"/>
  <c r="I522" i="16"/>
  <c r="J522" i="16" s="1"/>
  <c r="I523" i="16"/>
  <c r="J523" i="16" s="1"/>
  <c r="I524" i="16"/>
  <c r="J524" i="16" s="1"/>
  <c r="I525" i="16"/>
  <c r="J525" i="16" s="1"/>
  <c r="I526" i="16"/>
  <c r="J526" i="16" s="1"/>
  <c r="I527" i="16"/>
  <c r="J527" i="16" s="1"/>
  <c r="I528" i="16"/>
  <c r="J528" i="16" s="1"/>
  <c r="I529" i="16"/>
  <c r="J529" i="16" s="1"/>
  <c r="I530" i="16"/>
  <c r="J530" i="16" s="1"/>
  <c r="I531" i="16"/>
  <c r="J531" i="16" s="1"/>
  <c r="I532" i="16"/>
  <c r="J532" i="16" s="1"/>
  <c r="I533" i="16"/>
  <c r="J533" i="16" s="1"/>
  <c r="I534" i="16"/>
  <c r="J534" i="16" s="1"/>
  <c r="I535" i="16"/>
  <c r="J535" i="16" s="1"/>
  <c r="I536" i="16"/>
  <c r="J536" i="16" s="1"/>
  <c r="I537" i="16"/>
  <c r="J537" i="16" s="1"/>
  <c r="I538" i="16"/>
  <c r="J538" i="16" s="1"/>
  <c r="I539" i="16"/>
  <c r="J539" i="16" s="1"/>
  <c r="I540" i="16"/>
  <c r="J540" i="16" s="1"/>
  <c r="I541" i="16"/>
  <c r="J541" i="16" s="1"/>
  <c r="I542" i="16"/>
  <c r="J542" i="16" s="1"/>
  <c r="I543" i="16"/>
  <c r="J543" i="16" s="1"/>
  <c r="I544" i="16"/>
  <c r="J544" i="16" s="1"/>
  <c r="I545" i="16"/>
  <c r="J545" i="16" s="1"/>
  <c r="I546" i="16"/>
  <c r="J546" i="16" s="1"/>
  <c r="I547" i="16"/>
  <c r="J547" i="16" s="1"/>
  <c r="I548" i="16"/>
  <c r="J548" i="16" s="1"/>
  <c r="I549" i="16"/>
  <c r="J549" i="16" s="1"/>
  <c r="I550" i="16"/>
  <c r="J550" i="16" s="1"/>
  <c r="I551" i="16"/>
  <c r="J551" i="16" s="1"/>
  <c r="I552" i="16"/>
  <c r="J552" i="16" s="1"/>
  <c r="I553" i="16"/>
  <c r="J553" i="16" s="1"/>
  <c r="I554" i="16"/>
  <c r="J554" i="16" s="1"/>
  <c r="I555" i="16"/>
  <c r="J555" i="16" s="1"/>
  <c r="I556" i="16"/>
  <c r="J556" i="16" s="1"/>
  <c r="I557" i="16"/>
  <c r="J557" i="16" s="1"/>
  <c r="I558" i="16"/>
  <c r="J558" i="16" s="1"/>
  <c r="I559" i="16"/>
  <c r="J559" i="16" s="1"/>
  <c r="I560" i="16"/>
  <c r="J560" i="16" s="1"/>
  <c r="I561" i="16"/>
  <c r="J561" i="16" s="1"/>
  <c r="I562" i="16"/>
  <c r="J562" i="16" s="1"/>
  <c r="I563" i="16"/>
  <c r="J563" i="16" s="1"/>
  <c r="I564" i="16"/>
  <c r="J564" i="16" s="1"/>
  <c r="I565" i="16"/>
  <c r="J565" i="16" s="1"/>
  <c r="I566" i="16"/>
  <c r="J566" i="16" s="1"/>
  <c r="I567" i="16"/>
  <c r="J567" i="16" s="1"/>
  <c r="I568" i="16"/>
  <c r="J568" i="16" s="1"/>
  <c r="I569" i="16"/>
  <c r="J569" i="16" s="1"/>
  <c r="I570" i="16"/>
  <c r="J570" i="16" s="1"/>
  <c r="I571" i="16"/>
  <c r="J571" i="16" s="1"/>
  <c r="I572" i="16"/>
  <c r="J572" i="16" s="1"/>
  <c r="I573" i="16"/>
  <c r="J573" i="16" s="1"/>
  <c r="I574" i="16"/>
  <c r="J574" i="16" s="1"/>
  <c r="I575" i="16"/>
  <c r="J575" i="16" s="1"/>
  <c r="I576" i="16"/>
  <c r="J576" i="16" s="1"/>
  <c r="I577" i="16"/>
  <c r="J577" i="16" s="1"/>
  <c r="I578" i="16"/>
  <c r="J578" i="16" s="1"/>
  <c r="I579" i="16"/>
  <c r="J579" i="16" s="1"/>
  <c r="I580" i="16"/>
  <c r="J580" i="16" s="1"/>
  <c r="I581" i="16"/>
  <c r="J581" i="16" s="1"/>
  <c r="I582" i="16"/>
  <c r="J582" i="16" s="1"/>
  <c r="I583" i="16"/>
  <c r="J583" i="16" s="1"/>
  <c r="I584" i="16"/>
  <c r="J584" i="16" s="1"/>
  <c r="I585" i="16"/>
  <c r="J585" i="16" s="1"/>
  <c r="I586" i="16"/>
  <c r="J586" i="16" s="1"/>
  <c r="I587" i="16"/>
  <c r="J587" i="16" s="1"/>
  <c r="I588" i="16"/>
  <c r="J588" i="16" s="1"/>
  <c r="I589" i="16"/>
  <c r="J589" i="16" s="1"/>
  <c r="I590" i="16"/>
  <c r="J590" i="16" s="1"/>
  <c r="I591" i="16"/>
  <c r="J591" i="16" s="1"/>
  <c r="I592" i="16"/>
  <c r="J592" i="16" s="1"/>
  <c r="I593" i="16"/>
  <c r="J593" i="16" s="1"/>
  <c r="I594" i="16"/>
  <c r="J594" i="16" s="1"/>
  <c r="I595" i="16"/>
  <c r="J595" i="16" s="1"/>
  <c r="I596" i="16"/>
  <c r="J596" i="16" s="1"/>
  <c r="I597" i="16"/>
  <c r="J597" i="16" s="1"/>
  <c r="I598" i="16"/>
  <c r="J598" i="16" s="1"/>
  <c r="I599" i="16"/>
  <c r="J599" i="16" s="1"/>
  <c r="I600" i="16"/>
  <c r="J600" i="16" s="1"/>
  <c r="I601" i="16"/>
  <c r="J601" i="16" s="1"/>
  <c r="I602" i="16"/>
  <c r="J602" i="16" s="1"/>
  <c r="I603" i="16"/>
  <c r="J603" i="16" s="1"/>
  <c r="I604" i="16"/>
  <c r="J604" i="16" s="1"/>
  <c r="I605" i="16"/>
  <c r="J605" i="16" s="1"/>
  <c r="I606" i="16"/>
  <c r="J606" i="16" s="1"/>
  <c r="I607" i="16"/>
  <c r="J607" i="16" s="1"/>
  <c r="I608" i="16"/>
  <c r="J608" i="16" s="1"/>
  <c r="I609" i="16"/>
  <c r="J609" i="16" s="1"/>
  <c r="I610" i="16"/>
  <c r="J610" i="16" s="1"/>
  <c r="I611" i="16"/>
  <c r="J611" i="16" s="1"/>
  <c r="I612" i="16"/>
  <c r="J612" i="16" s="1"/>
  <c r="I613" i="16"/>
  <c r="J613" i="16" s="1"/>
  <c r="I614" i="16"/>
  <c r="J614" i="16" s="1"/>
  <c r="I615" i="16"/>
  <c r="J615" i="16" s="1"/>
  <c r="I616" i="16"/>
  <c r="J616" i="16" s="1"/>
  <c r="I617" i="16"/>
  <c r="J617" i="16" s="1"/>
  <c r="I618" i="16"/>
  <c r="J618" i="16" s="1"/>
  <c r="I619" i="16"/>
  <c r="J619" i="16" s="1"/>
  <c r="I620" i="16"/>
  <c r="J620" i="16" s="1"/>
  <c r="I621" i="16"/>
  <c r="J621" i="16" s="1"/>
  <c r="I622" i="16"/>
  <c r="J622" i="16" s="1"/>
  <c r="I623" i="16"/>
  <c r="J623" i="16" s="1"/>
  <c r="I624" i="16"/>
  <c r="J624" i="16" s="1"/>
  <c r="I625" i="16"/>
  <c r="J625" i="16" s="1"/>
  <c r="I626" i="16"/>
  <c r="J626" i="16" s="1"/>
  <c r="I627" i="16"/>
  <c r="J627" i="16" s="1"/>
  <c r="I628" i="16"/>
  <c r="J628" i="16" s="1"/>
  <c r="I629" i="16"/>
  <c r="J629" i="16" s="1"/>
  <c r="I630" i="16"/>
  <c r="J630" i="16" s="1"/>
  <c r="I631" i="16"/>
  <c r="J631" i="16" s="1"/>
  <c r="I632" i="16"/>
  <c r="J632" i="16" s="1"/>
  <c r="I633" i="16"/>
  <c r="J633" i="16" s="1"/>
  <c r="I634" i="16"/>
  <c r="J634" i="16" s="1"/>
  <c r="I635" i="16"/>
  <c r="J635" i="16" s="1"/>
  <c r="I636" i="16"/>
  <c r="J636" i="16" s="1"/>
  <c r="I637" i="16"/>
  <c r="J637" i="16" s="1"/>
  <c r="I638" i="16"/>
  <c r="J638" i="16" s="1"/>
  <c r="I639" i="16"/>
  <c r="J639" i="16" s="1"/>
  <c r="I640" i="16"/>
  <c r="J640" i="16" s="1"/>
  <c r="I641" i="16"/>
  <c r="J641" i="16" s="1"/>
  <c r="I642" i="16"/>
  <c r="J642" i="16" s="1"/>
  <c r="I643" i="16"/>
  <c r="J643" i="16" s="1"/>
  <c r="I644" i="16"/>
  <c r="J644" i="16" s="1"/>
  <c r="I645" i="16"/>
  <c r="J645" i="16" s="1"/>
  <c r="I646" i="16"/>
  <c r="J646" i="16" s="1"/>
  <c r="I647" i="16"/>
  <c r="J647" i="16" s="1"/>
  <c r="I648" i="16"/>
  <c r="J648" i="16" s="1"/>
  <c r="I649" i="16"/>
  <c r="J649" i="16" s="1"/>
  <c r="I650" i="16"/>
  <c r="J650" i="16" s="1"/>
  <c r="I651" i="16"/>
  <c r="J651" i="16" s="1"/>
  <c r="I652" i="16"/>
  <c r="J652" i="16" s="1"/>
  <c r="I653" i="16"/>
  <c r="J653" i="16" s="1"/>
  <c r="I654" i="16"/>
  <c r="J654" i="16" s="1"/>
  <c r="I655" i="16"/>
  <c r="J655" i="16" s="1"/>
  <c r="I656" i="16"/>
  <c r="J656" i="16" s="1"/>
  <c r="I657" i="16"/>
  <c r="J657" i="16" s="1"/>
  <c r="I658" i="16"/>
  <c r="J658" i="16" s="1"/>
  <c r="I659" i="16"/>
  <c r="J659" i="16" s="1"/>
  <c r="I660" i="16"/>
  <c r="J660" i="16" s="1"/>
  <c r="I661" i="16"/>
  <c r="J661" i="16" s="1"/>
  <c r="I662" i="16"/>
  <c r="J662" i="16" s="1"/>
  <c r="I663" i="16"/>
  <c r="J663" i="16" s="1"/>
  <c r="I664" i="16"/>
  <c r="J664" i="16" s="1"/>
  <c r="I665" i="16"/>
  <c r="J665" i="16" s="1"/>
  <c r="I666" i="16"/>
  <c r="J666" i="16" s="1"/>
  <c r="I667" i="16"/>
  <c r="J667" i="16" s="1"/>
  <c r="I668" i="16"/>
  <c r="J668" i="16" s="1"/>
  <c r="I669" i="16"/>
  <c r="J669" i="16" s="1"/>
  <c r="I670" i="16"/>
  <c r="J670" i="16" s="1"/>
  <c r="I671" i="16"/>
  <c r="J671" i="16" s="1"/>
  <c r="I672" i="16"/>
  <c r="J672" i="16" s="1"/>
  <c r="I673" i="16"/>
  <c r="J673" i="16" s="1"/>
  <c r="I674" i="16"/>
  <c r="J674" i="16" s="1"/>
  <c r="I675" i="16"/>
  <c r="J675" i="16" s="1"/>
  <c r="I676" i="16"/>
  <c r="J676" i="16" s="1"/>
  <c r="I677" i="16"/>
  <c r="J677" i="16" s="1"/>
  <c r="I678" i="16"/>
  <c r="J678" i="16" s="1"/>
  <c r="I679" i="16"/>
  <c r="J679" i="16" s="1"/>
  <c r="I680" i="16"/>
  <c r="J680" i="16" s="1"/>
  <c r="I681" i="16"/>
  <c r="J681" i="16" s="1"/>
  <c r="I682" i="16"/>
  <c r="J682" i="16" s="1"/>
  <c r="I683" i="16"/>
  <c r="J683" i="16" s="1"/>
  <c r="I684" i="16"/>
  <c r="J684" i="16" s="1"/>
  <c r="I685" i="16"/>
  <c r="J685" i="16" s="1"/>
  <c r="I686" i="16"/>
  <c r="J686" i="16" s="1"/>
  <c r="I687" i="16"/>
  <c r="J687" i="16" s="1"/>
  <c r="I688" i="16"/>
  <c r="J688" i="16" s="1"/>
  <c r="I689" i="16"/>
  <c r="J689" i="16" s="1"/>
  <c r="I690" i="16"/>
  <c r="J690" i="16" s="1"/>
  <c r="I691" i="16"/>
  <c r="J691" i="16" s="1"/>
  <c r="I692" i="16"/>
  <c r="J692" i="16" s="1"/>
  <c r="I693" i="16"/>
  <c r="J693" i="16" s="1"/>
  <c r="I694" i="16"/>
  <c r="J694" i="16" s="1"/>
  <c r="I695" i="16"/>
  <c r="J695" i="16" s="1"/>
  <c r="I696" i="16"/>
  <c r="J696" i="16" s="1"/>
  <c r="I697" i="16"/>
  <c r="J697" i="16" s="1"/>
  <c r="I698" i="16"/>
  <c r="J698" i="16" s="1"/>
  <c r="I699" i="16"/>
  <c r="J699" i="16" s="1"/>
  <c r="I700" i="16"/>
  <c r="J700" i="16" s="1"/>
  <c r="I701" i="16"/>
  <c r="J701" i="16" s="1"/>
  <c r="I702" i="16"/>
  <c r="J702" i="16" s="1"/>
  <c r="I703" i="16"/>
  <c r="J703" i="16" s="1"/>
  <c r="I704" i="16"/>
  <c r="J704" i="16" s="1"/>
  <c r="I705" i="16"/>
  <c r="J705" i="16" s="1"/>
  <c r="I706" i="16"/>
  <c r="J706" i="16" s="1"/>
  <c r="I707" i="16"/>
  <c r="J707" i="16" s="1"/>
  <c r="I708" i="16"/>
  <c r="J708" i="16" s="1"/>
  <c r="I709" i="16"/>
  <c r="J709" i="16" s="1"/>
  <c r="I710" i="16"/>
  <c r="J710" i="16" s="1"/>
  <c r="I711" i="16"/>
  <c r="J711" i="16" s="1"/>
  <c r="I712" i="16"/>
  <c r="J712" i="16" s="1"/>
  <c r="I713" i="16"/>
  <c r="J713" i="16" s="1"/>
  <c r="I714" i="16"/>
  <c r="J714" i="16" s="1"/>
  <c r="I715" i="16"/>
  <c r="J715" i="16" s="1"/>
  <c r="I716" i="16"/>
  <c r="J716" i="16" s="1"/>
  <c r="I717" i="16"/>
  <c r="J717" i="16" s="1"/>
  <c r="I718" i="16"/>
  <c r="J718" i="16" s="1"/>
  <c r="I719" i="16"/>
  <c r="J719" i="16" s="1"/>
  <c r="I720" i="16"/>
  <c r="J720" i="16" s="1"/>
  <c r="I721" i="16"/>
  <c r="J721" i="16" s="1"/>
  <c r="I722" i="16"/>
  <c r="J722" i="16" s="1"/>
  <c r="I723" i="16"/>
  <c r="J723" i="16" s="1"/>
  <c r="I724" i="16"/>
  <c r="J724" i="16" s="1"/>
  <c r="I725" i="16"/>
  <c r="J725" i="16" s="1"/>
  <c r="I726" i="16"/>
  <c r="J726" i="16" s="1"/>
  <c r="I727" i="16"/>
  <c r="J727" i="16" s="1"/>
  <c r="I728" i="16"/>
  <c r="J728" i="16" s="1"/>
  <c r="I729" i="16"/>
  <c r="J729" i="16" s="1"/>
  <c r="I730" i="16"/>
  <c r="J730" i="16" s="1"/>
  <c r="I731" i="16"/>
  <c r="J731" i="16" s="1"/>
  <c r="I732" i="16"/>
  <c r="J732" i="16" s="1"/>
  <c r="I733" i="16"/>
  <c r="J733" i="16" s="1"/>
  <c r="I734" i="16"/>
  <c r="J734" i="16" s="1"/>
  <c r="I735" i="16"/>
  <c r="J735" i="16" s="1"/>
  <c r="I736" i="16"/>
  <c r="J736" i="16" s="1"/>
  <c r="I737" i="16"/>
  <c r="J737" i="16" s="1"/>
  <c r="I738" i="16"/>
  <c r="J738" i="16" s="1"/>
  <c r="I739" i="16"/>
  <c r="J739" i="16" s="1"/>
  <c r="I740" i="16"/>
  <c r="J740" i="16" s="1"/>
  <c r="I741" i="16"/>
  <c r="J741" i="16" s="1"/>
  <c r="I742" i="16"/>
  <c r="J742" i="16" s="1"/>
  <c r="I743" i="16"/>
  <c r="J743" i="16" s="1"/>
  <c r="I744" i="16"/>
  <c r="J744" i="16" s="1"/>
  <c r="I745" i="16"/>
  <c r="J745" i="16" s="1"/>
  <c r="I746" i="16"/>
  <c r="J746" i="16" s="1"/>
  <c r="I747" i="16"/>
  <c r="J747" i="16" s="1"/>
  <c r="I748" i="16"/>
  <c r="J748" i="16" s="1"/>
  <c r="I749" i="16"/>
  <c r="J749" i="16" s="1"/>
  <c r="I750" i="16"/>
  <c r="J750" i="16" s="1"/>
  <c r="I751" i="16"/>
  <c r="J751" i="16" s="1"/>
  <c r="I752" i="16"/>
  <c r="J752" i="16" s="1"/>
  <c r="I753" i="16"/>
  <c r="J753" i="16" s="1"/>
  <c r="I754" i="16"/>
  <c r="J754" i="16" s="1"/>
  <c r="I755" i="16"/>
  <c r="J755" i="16" s="1"/>
  <c r="I756" i="16"/>
  <c r="J756" i="16" s="1"/>
  <c r="I757" i="16"/>
  <c r="J757" i="16" s="1"/>
  <c r="I758" i="16"/>
  <c r="J758" i="16" s="1"/>
  <c r="I759" i="16"/>
  <c r="J759" i="16" s="1"/>
  <c r="I760" i="16"/>
  <c r="J760" i="16" s="1"/>
  <c r="I761" i="16"/>
  <c r="J761" i="16" s="1"/>
  <c r="I762" i="16"/>
  <c r="J762" i="16" s="1"/>
  <c r="I763" i="16"/>
  <c r="J763" i="16" s="1"/>
  <c r="I764" i="16"/>
  <c r="J764" i="16" s="1"/>
  <c r="I765" i="16"/>
  <c r="J765" i="16" s="1"/>
  <c r="I766" i="16"/>
  <c r="J766" i="16" s="1"/>
  <c r="I767" i="16"/>
  <c r="J767" i="16" s="1"/>
  <c r="I768" i="16"/>
  <c r="J768" i="16" s="1"/>
  <c r="I769" i="16"/>
  <c r="J769" i="16" s="1"/>
  <c r="I770" i="16"/>
  <c r="J770" i="16" s="1"/>
  <c r="I771" i="16"/>
  <c r="J771" i="16" s="1"/>
  <c r="I772" i="16"/>
  <c r="J772" i="16" s="1"/>
  <c r="I773" i="16"/>
  <c r="J773" i="16" s="1"/>
  <c r="I774" i="16"/>
  <c r="J774" i="16" s="1"/>
  <c r="I775" i="16"/>
  <c r="J775" i="16" s="1"/>
  <c r="I776" i="16"/>
  <c r="J776" i="16" s="1"/>
  <c r="I777" i="16"/>
  <c r="J777" i="16" s="1"/>
  <c r="I778" i="16"/>
  <c r="J778" i="16" s="1"/>
  <c r="I779" i="16"/>
  <c r="J779" i="16" s="1"/>
  <c r="I780" i="16"/>
  <c r="J780" i="16" s="1"/>
  <c r="I781" i="16"/>
  <c r="J781" i="16" s="1"/>
  <c r="I782" i="16"/>
  <c r="J782" i="16" s="1"/>
  <c r="I783" i="16"/>
  <c r="J783" i="16" s="1"/>
  <c r="I784" i="16"/>
  <c r="J784" i="16" s="1"/>
  <c r="I785" i="16"/>
  <c r="J785" i="16" s="1"/>
  <c r="I786" i="16"/>
  <c r="J786" i="16" s="1"/>
  <c r="I787" i="16"/>
  <c r="J787" i="16" s="1"/>
  <c r="I788" i="16"/>
  <c r="J788" i="16" s="1"/>
  <c r="I789" i="16"/>
  <c r="J789" i="16" s="1"/>
  <c r="I790" i="16"/>
  <c r="J790" i="16" s="1"/>
  <c r="I791" i="16"/>
  <c r="J791" i="16" s="1"/>
  <c r="I792" i="16"/>
  <c r="J792" i="16" s="1"/>
  <c r="I793" i="16"/>
  <c r="J793" i="16" s="1"/>
  <c r="I794" i="16"/>
  <c r="J794" i="16" s="1"/>
  <c r="I795" i="16"/>
  <c r="J795" i="16" s="1"/>
  <c r="I796" i="16"/>
  <c r="J796" i="16" s="1"/>
  <c r="I797" i="16"/>
  <c r="J797" i="16" s="1"/>
  <c r="I798" i="16"/>
  <c r="J798" i="16" s="1"/>
  <c r="I799" i="16"/>
  <c r="J799" i="16" s="1"/>
  <c r="I800" i="16"/>
  <c r="J800" i="16" s="1"/>
  <c r="I801" i="16"/>
  <c r="J801" i="16" s="1"/>
  <c r="I802" i="16"/>
  <c r="J802" i="16" s="1"/>
  <c r="I803" i="16"/>
  <c r="J803" i="16" s="1"/>
  <c r="I804" i="16"/>
  <c r="J804" i="16" s="1"/>
  <c r="I805" i="16"/>
  <c r="J805" i="16" s="1"/>
  <c r="I806" i="16"/>
  <c r="J806" i="16" s="1"/>
  <c r="I807" i="16"/>
  <c r="J807" i="16" s="1"/>
  <c r="I808" i="16"/>
  <c r="J808" i="16" s="1"/>
  <c r="I809" i="16"/>
  <c r="J809" i="16" s="1"/>
  <c r="I810" i="16"/>
  <c r="J810" i="16" s="1"/>
  <c r="I811" i="16"/>
  <c r="J811" i="16" s="1"/>
  <c r="I812" i="16"/>
  <c r="J812" i="16" s="1"/>
  <c r="I813" i="16"/>
  <c r="J813" i="16" s="1"/>
  <c r="I814" i="16"/>
  <c r="J814" i="16" s="1"/>
  <c r="I815" i="16"/>
  <c r="J815" i="16" s="1"/>
  <c r="I816" i="16"/>
  <c r="J816" i="16" s="1"/>
  <c r="I817" i="16"/>
  <c r="J817" i="16" s="1"/>
  <c r="I818" i="16"/>
  <c r="J818" i="16" s="1"/>
  <c r="I819" i="16"/>
  <c r="J819" i="16" s="1"/>
  <c r="I820" i="16"/>
  <c r="J820" i="16" s="1"/>
  <c r="I821" i="16"/>
  <c r="J821" i="16" s="1"/>
  <c r="I822" i="16"/>
  <c r="J822" i="16" s="1"/>
  <c r="I823" i="16"/>
  <c r="J823" i="16" s="1"/>
  <c r="I824" i="16"/>
  <c r="J824" i="16" s="1"/>
  <c r="I825" i="16"/>
  <c r="J825" i="16" s="1"/>
  <c r="I826" i="16"/>
  <c r="J826" i="16" s="1"/>
  <c r="I827" i="16"/>
  <c r="J827" i="16" s="1"/>
  <c r="I828" i="16"/>
  <c r="J828" i="16" s="1"/>
  <c r="I829" i="16"/>
  <c r="J829" i="16" s="1"/>
  <c r="I830" i="16"/>
  <c r="J830" i="16" s="1"/>
  <c r="I831" i="16"/>
  <c r="J831" i="16" s="1"/>
  <c r="I832" i="16"/>
  <c r="J832" i="16" s="1"/>
  <c r="I833" i="16"/>
  <c r="J833" i="16" s="1"/>
  <c r="I834" i="16"/>
  <c r="J834" i="16" s="1"/>
  <c r="I835" i="16"/>
  <c r="J835" i="16" s="1"/>
  <c r="I836" i="16"/>
  <c r="J836" i="16" s="1"/>
  <c r="I837" i="16"/>
  <c r="J837" i="16" s="1"/>
  <c r="I838" i="16"/>
  <c r="J838" i="16" s="1"/>
  <c r="I839" i="16"/>
  <c r="J839" i="16" s="1"/>
  <c r="I840" i="16"/>
  <c r="J840" i="16" s="1"/>
  <c r="I841" i="16"/>
  <c r="J841" i="16" s="1"/>
  <c r="I842" i="16"/>
  <c r="J842" i="16" s="1"/>
  <c r="I843" i="16"/>
  <c r="J843" i="16" s="1"/>
  <c r="I844" i="16"/>
  <c r="J844" i="16" s="1"/>
  <c r="I845" i="16"/>
  <c r="J845" i="16" s="1"/>
  <c r="I846" i="16"/>
  <c r="J846" i="16" s="1"/>
  <c r="I847" i="16"/>
  <c r="J847" i="16" s="1"/>
  <c r="I848" i="16"/>
  <c r="J848" i="16" s="1"/>
  <c r="I849" i="16"/>
  <c r="J849" i="16" s="1"/>
  <c r="I850" i="16"/>
  <c r="J850" i="16" s="1"/>
  <c r="I851" i="16"/>
  <c r="J851" i="16" s="1"/>
  <c r="I852" i="16"/>
  <c r="J852" i="16" s="1"/>
  <c r="I853" i="16"/>
  <c r="J853" i="16" s="1"/>
  <c r="I854" i="16"/>
  <c r="J854" i="16" s="1"/>
  <c r="I855" i="16"/>
  <c r="J855" i="16" s="1"/>
  <c r="I856" i="16"/>
  <c r="J856" i="16" s="1"/>
  <c r="I857" i="16"/>
  <c r="J857" i="16" s="1"/>
  <c r="I858" i="16"/>
  <c r="J858" i="16" s="1"/>
  <c r="I859" i="16"/>
  <c r="J859" i="16" s="1"/>
  <c r="I860" i="16"/>
  <c r="J860" i="16" s="1"/>
  <c r="I861" i="16"/>
  <c r="J861" i="16" s="1"/>
  <c r="I862" i="16"/>
  <c r="J862" i="16" s="1"/>
  <c r="I863" i="16"/>
  <c r="J863" i="16" s="1"/>
  <c r="I864" i="16"/>
  <c r="J864" i="16" s="1"/>
  <c r="I865" i="16"/>
  <c r="J865" i="16" s="1"/>
  <c r="I866" i="16"/>
  <c r="J866" i="16" s="1"/>
  <c r="I867" i="16"/>
  <c r="J867" i="16" s="1"/>
  <c r="I868" i="16"/>
  <c r="J868" i="16" s="1"/>
  <c r="I869" i="16"/>
  <c r="J869" i="16" s="1"/>
  <c r="I870" i="16"/>
  <c r="J870" i="16" s="1"/>
  <c r="I871" i="16"/>
  <c r="J871" i="16" s="1"/>
  <c r="I872" i="16"/>
  <c r="J872" i="16" s="1"/>
  <c r="I873" i="16"/>
  <c r="J873" i="16" s="1"/>
  <c r="I874" i="16"/>
  <c r="J874" i="16" s="1"/>
  <c r="I875" i="16"/>
  <c r="J875" i="16" s="1"/>
  <c r="I876" i="16"/>
  <c r="J876" i="16" s="1"/>
  <c r="I877" i="16"/>
  <c r="J877" i="16" s="1"/>
  <c r="I878" i="16"/>
  <c r="J878" i="16" s="1"/>
  <c r="I879" i="16"/>
  <c r="J879" i="16" s="1"/>
  <c r="I880" i="16"/>
  <c r="J880" i="16" s="1"/>
  <c r="I881" i="16"/>
  <c r="J881" i="16" s="1"/>
  <c r="I882" i="16"/>
  <c r="J882" i="16" s="1"/>
  <c r="I883" i="16"/>
  <c r="J883" i="16" s="1"/>
  <c r="I884" i="16"/>
  <c r="J884" i="16" s="1"/>
  <c r="I885" i="16"/>
  <c r="J885" i="16" s="1"/>
  <c r="I886" i="16"/>
  <c r="J886" i="16" s="1"/>
  <c r="I887" i="16"/>
  <c r="J887" i="16" s="1"/>
  <c r="I888" i="16"/>
  <c r="J888" i="16" s="1"/>
  <c r="I889" i="16"/>
  <c r="J889" i="16" s="1"/>
  <c r="I890" i="16"/>
  <c r="J890" i="16" s="1"/>
  <c r="I891" i="16"/>
  <c r="J891" i="16" s="1"/>
  <c r="I892" i="16"/>
  <c r="J892" i="16" s="1"/>
  <c r="I893" i="16"/>
  <c r="J893" i="16" s="1"/>
  <c r="I894" i="16"/>
  <c r="J894" i="16" s="1"/>
  <c r="I895" i="16"/>
  <c r="J895" i="16" s="1"/>
  <c r="I896" i="16"/>
  <c r="J896" i="16" s="1"/>
  <c r="I897" i="16"/>
  <c r="J897" i="16" s="1"/>
  <c r="I898" i="16"/>
  <c r="J898" i="16" s="1"/>
  <c r="I899" i="16"/>
  <c r="J899" i="16" s="1"/>
  <c r="I900" i="16"/>
  <c r="J900" i="16" s="1"/>
  <c r="I901" i="16"/>
  <c r="J901" i="16" s="1"/>
  <c r="I902" i="16"/>
  <c r="J902" i="16" s="1"/>
  <c r="I903" i="16"/>
  <c r="J903" i="16" s="1"/>
  <c r="I904" i="16"/>
  <c r="J904" i="16" s="1"/>
  <c r="I905" i="16"/>
  <c r="J905" i="16" s="1"/>
  <c r="I906" i="16"/>
  <c r="J906" i="16" s="1"/>
  <c r="I907" i="16"/>
  <c r="J907" i="16" s="1"/>
  <c r="I908" i="16"/>
  <c r="J908" i="16" s="1"/>
  <c r="I909" i="16"/>
  <c r="J909" i="16" s="1"/>
  <c r="I910" i="16"/>
  <c r="J910" i="16" s="1"/>
  <c r="I911" i="16"/>
  <c r="J911" i="16" s="1"/>
  <c r="I912" i="16"/>
  <c r="J912" i="16" s="1"/>
  <c r="I913" i="16"/>
  <c r="J913" i="16" s="1"/>
  <c r="I914" i="16"/>
  <c r="J914" i="16" s="1"/>
  <c r="I915" i="16"/>
  <c r="J915" i="16" s="1"/>
  <c r="I916" i="16"/>
  <c r="J916" i="16" s="1"/>
  <c r="I917" i="16"/>
  <c r="J917" i="16" s="1"/>
  <c r="I918" i="16"/>
  <c r="J918" i="16" s="1"/>
  <c r="I919" i="16"/>
  <c r="J919" i="16" s="1"/>
  <c r="I920" i="16"/>
  <c r="J920" i="16" s="1"/>
  <c r="I921" i="16"/>
  <c r="J921" i="16" s="1"/>
  <c r="I922" i="16"/>
  <c r="J922" i="16" s="1"/>
  <c r="I923" i="16"/>
  <c r="J923" i="16" s="1"/>
  <c r="I924" i="16"/>
  <c r="J924" i="16" s="1"/>
  <c r="I925" i="16"/>
  <c r="J925" i="16" s="1"/>
  <c r="I926" i="16"/>
  <c r="J926" i="16" s="1"/>
  <c r="I927" i="16"/>
  <c r="J927" i="16" s="1"/>
  <c r="I928" i="16"/>
  <c r="J928" i="16" s="1"/>
  <c r="I929" i="16"/>
  <c r="J929" i="16" s="1"/>
  <c r="I930" i="16"/>
  <c r="J930" i="16" s="1"/>
  <c r="I931" i="16"/>
  <c r="J931" i="16" s="1"/>
  <c r="I932" i="16"/>
  <c r="J932" i="16" s="1"/>
  <c r="I933" i="16"/>
  <c r="J933" i="16" s="1"/>
  <c r="I934" i="16"/>
  <c r="J934" i="16" s="1"/>
  <c r="I935" i="16"/>
  <c r="J935" i="16" s="1"/>
  <c r="I936" i="16"/>
  <c r="J936" i="16" s="1"/>
  <c r="I937" i="16"/>
  <c r="J937" i="16" s="1"/>
  <c r="I938" i="16"/>
  <c r="J938" i="16" s="1"/>
  <c r="I939" i="16"/>
  <c r="J939" i="16" s="1"/>
  <c r="I940" i="16"/>
  <c r="J940" i="16" s="1"/>
  <c r="I941" i="16"/>
  <c r="J941" i="16" s="1"/>
  <c r="I942" i="16"/>
  <c r="J942" i="16" s="1"/>
  <c r="I943" i="16"/>
  <c r="J943" i="16" s="1"/>
  <c r="I944" i="16"/>
  <c r="J944" i="16" s="1"/>
  <c r="I945" i="16"/>
  <c r="J945" i="16" s="1"/>
  <c r="I946" i="16"/>
  <c r="J946" i="16" s="1"/>
  <c r="I947" i="16"/>
  <c r="J947" i="16" s="1"/>
  <c r="I948" i="16"/>
  <c r="J948" i="16" s="1"/>
  <c r="I949" i="16"/>
  <c r="J949" i="16" s="1"/>
  <c r="I950" i="16"/>
  <c r="J950" i="16" s="1"/>
  <c r="I951" i="16"/>
  <c r="J951" i="16" s="1"/>
  <c r="I952" i="16"/>
  <c r="J952" i="16" s="1"/>
  <c r="I953" i="16"/>
  <c r="J953" i="16" s="1"/>
  <c r="I954" i="16"/>
  <c r="J954" i="16" s="1"/>
  <c r="I955" i="16"/>
  <c r="J955" i="16" s="1"/>
  <c r="I956" i="16"/>
  <c r="J956" i="16" s="1"/>
  <c r="I957" i="16"/>
  <c r="J957" i="16" s="1"/>
  <c r="I958" i="16"/>
  <c r="J958" i="16" s="1"/>
  <c r="I959" i="16"/>
  <c r="J959" i="16" s="1"/>
  <c r="I960" i="16"/>
  <c r="J960" i="16" s="1"/>
  <c r="I961" i="16"/>
  <c r="J961" i="16" s="1"/>
  <c r="I962" i="16"/>
  <c r="J962" i="16" s="1"/>
  <c r="I963" i="16"/>
  <c r="J963" i="16" s="1"/>
  <c r="I964" i="16"/>
  <c r="J964" i="16" s="1"/>
  <c r="I965" i="16"/>
  <c r="J965" i="16" s="1"/>
  <c r="I966" i="16"/>
  <c r="J966" i="16" s="1"/>
  <c r="I967" i="16"/>
  <c r="J967" i="16" s="1"/>
  <c r="I968" i="16"/>
  <c r="J968" i="16" s="1"/>
  <c r="I969" i="16"/>
  <c r="J969" i="16" s="1"/>
  <c r="I970" i="16"/>
  <c r="J970" i="16" s="1"/>
  <c r="I971" i="16"/>
  <c r="J971" i="16" s="1"/>
  <c r="I972" i="16"/>
  <c r="J972" i="16" s="1"/>
  <c r="I973" i="16"/>
  <c r="J973" i="16" s="1"/>
  <c r="I974" i="16"/>
  <c r="J974" i="16" s="1"/>
  <c r="I975" i="16"/>
  <c r="J975" i="16" s="1"/>
  <c r="I976" i="16"/>
  <c r="J976" i="16" s="1"/>
  <c r="I977" i="16"/>
  <c r="J977" i="16" s="1"/>
  <c r="I978" i="16"/>
  <c r="J978" i="16" s="1"/>
  <c r="I979" i="16"/>
  <c r="J979" i="16" s="1"/>
  <c r="I980" i="16"/>
  <c r="J980" i="16" s="1"/>
  <c r="I981" i="16"/>
  <c r="J981" i="16" s="1"/>
  <c r="I982" i="16"/>
  <c r="J982" i="16" s="1"/>
  <c r="I983" i="16"/>
  <c r="J983" i="16" s="1"/>
  <c r="I984" i="16"/>
  <c r="J984" i="16" s="1"/>
  <c r="I985" i="16"/>
  <c r="J985" i="16" s="1"/>
  <c r="I986" i="16"/>
  <c r="J986" i="16" s="1"/>
  <c r="I987" i="16"/>
  <c r="J987" i="16" s="1"/>
  <c r="I988" i="16"/>
  <c r="J988" i="16" s="1"/>
  <c r="I989" i="16"/>
  <c r="J989" i="16" s="1"/>
  <c r="I990" i="16"/>
  <c r="J990" i="16" s="1"/>
  <c r="I991" i="16"/>
  <c r="J991" i="16" s="1"/>
  <c r="I992" i="16"/>
  <c r="J992" i="16" s="1"/>
  <c r="I993" i="16"/>
  <c r="J993" i="16" s="1"/>
  <c r="I994" i="16"/>
  <c r="J994" i="16" s="1"/>
  <c r="I995" i="16"/>
  <c r="J995" i="16" s="1"/>
  <c r="I996" i="16"/>
  <c r="J996" i="16" s="1"/>
  <c r="I997" i="16"/>
  <c r="J997" i="16" s="1"/>
  <c r="I998" i="16"/>
  <c r="J998" i="16" s="1"/>
  <c r="I999" i="16"/>
  <c r="J999" i="16" s="1"/>
  <c r="I1000" i="16"/>
  <c r="J1000" i="16" s="1"/>
  <c r="I1001" i="16"/>
  <c r="J1001" i="16" s="1"/>
  <c r="I1002" i="16"/>
  <c r="J1002" i="16" s="1"/>
  <c r="I1003" i="16"/>
  <c r="J1003" i="16" s="1"/>
  <c r="I1004" i="16"/>
  <c r="J1004" i="16" s="1"/>
  <c r="I1005" i="16"/>
  <c r="J1005" i="16" s="1"/>
  <c r="I1006" i="16"/>
  <c r="J1006" i="16" s="1"/>
  <c r="I1007" i="16"/>
  <c r="J1007" i="16" s="1"/>
  <c r="I1008" i="16"/>
  <c r="J1008" i="16" s="1"/>
  <c r="I1009" i="16"/>
  <c r="J1009" i="16" s="1"/>
  <c r="I1010" i="16"/>
  <c r="J1010" i="16" s="1"/>
  <c r="I1011" i="16"/>
  <c r="J1011" i="16" s="1"/>
  <c r="I1012" i="16"/>
  <c r="J1012" i="16" s="1"/>
  <c r="I1013" i="16"/>
  <c r="J1013" i="16" s="1"/>
  <c r="I1014" i="16"/>
  <c r="J1014" i="16" s="1"/>
  <c r="I1015" i="16"/>
  <c r="J1015" i="16" s="1"/>
  <c r="I1016" i="16"/>
  <c r="J1016" i="16" s="1"/>
  <c r="I1017" i="16"/>
  <c r="J1017" i="16" s="1"/>
  <c r="I1018" i="16"/>
  <c r="J1018" i="16" s="1"/>
  <c r="I1019" i="16"/>
  <c r="J1019" i="16" s="1"/>
  <c r="I1020" i="16"/>
  <c r="J1020" i="16" s="1"/>
  <c r="I1021" i="16"/>
  <c r="J1021" i="16" s="1"/>
  <c r="I1022" i="16"/>
  <c r="J1022" i="16" s="1"/>
  <c r="I1023" i="16"/>
  <c r="J1023" i="16" s="1"/>
  <c r="I1024" i="16"/>
  <c r="J1024" i="16" s="1"/>
  <c r="I1025" i="16"/>
  <c r="J1025" i="16" s="1"/>
  <c r="I1026" i="16"/>
  <c r="J1026" i="16" s="1"/>
  <c r="I1027" i="16"/>
  <c r="J1027" i="16" s="1"/>
  <c r="I1028" i="16"/>
  <c r="J1028" i="16" s="1"/>
  <c r="I1029" i="16"/>
  <c r="J1029" i="16" s="1"/>
  <c r="I1030" i="16"/>
  <c r="J1030" i="16" s="1"/>
  <c r="I1031" i="16"/>
  <c r="J1031" i="16" s="1"/>
  <c r="I1032" i="16"/>
  <c r="J1032" i="16" s="1"/>
  <c r="I1033" i="16"/>
  <c r="J1033" i="16" s="1"/>
  <c r="I1034" i="16"/>
  <c r="J1034" i="16" s="1"/>
  <c r="I1035" i="16"/>
  <c r="J1035" i="16" s="1"/>
  <c r="I1036" i="16"/>
  <c r="J1036" i="16" s="1"/>
  <c r="I1037" i="16"/>
  <c r="J1037" i="16" s="1"/>
  <c r="I1038" i="16"/>
  <c r="J1038" i="16" s="1"/>
  <c r="I1039" i="16"/>
  <c r="J1039" i="16" s="1"/>
  <c r="I1040" i="16"/>
  <c r="J1040" i="16" s="1"/>
  <c r="I1041" i="16"/>
  <c r="J1041" i="16" s="1"/>
  <c r="I1042" i="16"/>
  <c r="J1042" i="16" s="1"/>
  <c r="I1043" i="16"/>
  <c r="J1043" i="16" s="1"/>
  <c r="I1044" i="16"/>
  <c r="J1044" i="16" s="1"/>
  <c r="I1045" i="16"/>
  <c r="J1045" i="16" s="1"/>
  <c r="I1046" i="16"/>
  <c r="J1046" i="16" s="1"/>
  <c r="I1047" i="16"/>
  <c r="J1047" i="16" s="1"/>
  <c r="I1048" i="16"/>
  <c r="J1048" i="16" s="1"/>
  <c r="I1049" i="16"/>
  <c r="J1049" i="16" s="1"/>
  <c r="I1050" i="16"/>
  <c r="J1050" i="16" s="1"/>
  <c r="I1051" i="16"/>
  <c r="J1051" i="16" s="1"/>
  <c r="I1052" i="16"/>
  <c r="J1052" i="16" s="1"/>
  <c r="I1053" i="16"/>
  <c r="J1053" i="16" s="1"/>
  <c r="I1054" i="16"/>
  <c r="J1054" i="16" s="1"/>
  <c r="I1055" i="16"/>
  <c r="J1055" i="16" s="1"/>
  <c r="I1056" i="16"/>
  <c r="J1056" i="16" s="1"/>
  <c r="I1057" i="16"/>
  <c r="J1057" i="16" s="1"/>
  <c r="I1058" i="16"/>
  <c r="J1058" i="16" s="1"/>
  <c r="I1059" i="16"/>
  <c r="J1059" i="16" s="1"/>
  <c r="I1060" i="16"/>
  <c r="J1060" i="16" s="1"/>
  <c r="I1061" i="16"/>
  <c r="J1061" i="16" s="1"/>
  <c r="I1062" i="16"/>
  <c r="J1062" i="16" s="1"/>
  <c r="I1063" i="16"/>
  <c r="J1063" i="16" s="1"/>
  <c r="I1064" i="16"/>
  <c r="J1064" i="16" s="1"/>
  <c r="I1065" i="16"/>
  <c r="J1065" i="16" s="1"/>
  <c r="I1066" i="16"/>
  <c r="J1066" i="16" s="1"/>
  <c r="I1067" i="16"/>
  <c r="J1067" i="16" s="1"/>
  <c r="I1068" i="16"/>
  <c r="J1068" i="16" s="1"/>
  <c r="I1069" i="16"/>
  <c r="J1069" i="16" s="1"/>
  <c r="I1070" i="16"/>
  <c r="J1070" i="16" s="1"/>
  <c r="I1071" i="16"/>
  <c r="J1071" i="16" s="1"/>
  <c r="I1072" i="16"/>
  <c r="J1072" i="16" s="1"/>
  <c r="I1073" i="16"/>
  <c r="J1073" i="16" s="1"/>
  <c r="I1074" i="16"/>
  <c r="J1074" i="16" s="1"/>
  <c r="I1075" i="16"/>
  <c r="J1075" i="16" s="1"/>
  <c r="I1076" i="16"/>
  <c r="J1076" i="16" s="1"/>
  <c r="I1077" i="16"/>
  <c r="J1077" i="16" s="1"/>
  <c r="I1078" i="16"/>
  <c r="J1078" i="16" s="1"/>
  <c r="I1079" i="16"/>
  <c r="J1079" i="16" s="1"/>
  <c r="I1080" i="16"/>
  <c r="J1080" i="16" s="1"/>
  <c r="I1081" i="16"/>
  <c r="J1081" i="16" s="1"/>
  <c r="I1082" i="16"/>
  <c r="J1082" i="16" s="1"/>
  <c r="I1083" i="16"/>
  <c r="J1083" i="16" s="1"/>
  <c r="I1084" i="16"/>
  <c r="J1084" i="16" s="1"/>
  <c r="I1085" i="16"/>
  <c r="J1085" i="16" s="1"/>
  <c r="I1086" i="16"/>
  <c r="J1086" i="16" s="1"/>
  <c r="I1087" i="16"/>
  <c r="J1087" i="16" s="1"/>
  <c r="I1088" i="16"/>
  <c r="J1088" i="16" s="1"/>
  <c r="I1089" i="16"/>
  <c r="J1089" i="16" s="1"/>
  <c r="I1090" i="16"/>
  <c r="J1090" i="16" s="1"/>
  <c r="I1091" i="16"/>
  <c r="J1091" i="16" s="1"/>
  <c r="I1092" i="16"/>
  <c r="J1092" i="16" s="1"/>
  <c r="I1093" i="16"/>
  <c r="J1093" i="16" s="1"/>
  <c r="I1094" i="16"/>
  <c r="J1094" i="16" s="1"/>
  <c r="I1095" i="16"/>
  <c r="J1095" i="16" s="1"/>
  <c r="I1096" i="16"/>
  <c r="J1096" i="16" s="1"/>
  <c r="I1097" i="16"/>
  <c r="J1097" i="16" s="1"/>
  <c r="I1098" i="16"/>
  <c r="J1098" i="16" s="1"/>
  <c r="I1099" i="16"/>
  <c r="J1099" i="16" s="1"/>
  <c r="I1100" i="16"/>
  <c r="J1100" i="16" s="1"/>
  <c r="I1101" i="16"/>
  <c r="J1101" i="16" s="1"/>
  <c r="I1102" i="16"/>
  <c r="J1102" i="16" s="1"/>
  <c r="I1103" i="16"/>
  <c r="J1103" i="16" s="1"/>
  <c r="I1104" i="16"/>
  <c r="J1104" i="16" s="1"/>
  <c r="I1105" i="16"/>
  <c r="J1105" i="16" s="1"/>
  <c r="I1106" i="16"/>
  <c r="J1106" i="16" s="1"/>
  <c r="I1107" i="16"/>
  <c r="J1107" i="16" s="1"/>
  <c r="I1108" i="16"/>
  <c r="J1108" i="16" s="1"/>
  <c r="I1109" i="16"/>
  <c r="J1109" i="16" s="1"/>
  <c r="I1110" i="16"/>
  <c r="J1110" i="16" s="1"/>
  <c r="I1111" i="16"/>
  <c r="J1111" i="16" s="1"/>
  <c r="I1112" i="16"/>
  <c r="J1112" i="16" s="1"/>
  <c r="I1113" i="16"/>
  <c r="J1113" i="16" s="1"/>
  <c r="I1114" i="16"/>
  <c r="J1114" i="16" s="1"/>
  <c r="I1115" i="16"/>
  <c r="J1115" i="16" s="1"/>
  <c r="I1116" i="16"/>
  <c r="J1116" i="16" s="1"/>
  <c r="I1117" i="16"/>
  <c r="J1117" i="16" s="1"/>
  <c r="I1118" i="16"/>
  <c r="J1118" i="16" s="1"/>
  <c r="I1119" i="16"/>
  <c r="J1119" i="16" s="1"/>
  <c r="I1120" i="16"/>
  <c r="J1120" i="16" s="1"/>
  <c r="I1121" i="16"/>
  <c r="J1121" i="16" s="1"/>
  <c r="I1122" i="16"/>
  <c r="J1122" i="16" s="1"/>
  <c r="I1123" i="16"/>
  <c r="J1123" i="16" s="1"/>
  <c r="I1124" i="16"/>
  <c r="J1124" i="16" s="1"/>
  <c r="I1125" i="16"/>
  <c r="J1125" i="16" s="1"/>
  <c r="I1126" i="16"/>
  <c r="J1126" i="16" s="1"/>
  <c r="I1127" i="16"/>
  <c r="J1127" i="16" s="1"/>
  <c r="I1128" i="16"/>
  <c r="J1128" i="16" s="1"/>
  <c r="I1129" i="16"/>
  <c r="J1129" i="16" s="1"/>
  <c r="I1130" i="16"/>
  <c r="J1130" i="16" s="1"/>
  <c r="I1131" i="16"/>
  <c r="J1131" i="16" s="1"/>
  <c r="I1132" i="16"/>
  <c r="J1132" i="16" s="1"/>
  <c r="I1133" i="16"/>
  <c r="J1133" i="16" s="1"/>
  <c r="I1134" i="16"/>
  <c r="J1134" i="16" s="1"/>
  <c r="I1135" i="16"/>
  <c r="J1135" i="16" s="1"/>
  <c r="I1136" i="16"/>
  <c r="J1136" i="16" s="1"/>
  <c r="I1137" i="16"/>
  <c r="J1137" i="16" s="1"/>
  <c r="I1138" i="16"/>
  <c r="J1138" i="16" s="1"/>
  <c r="I1139" i="16"/>
  <c r="J1139" i="16" s="1"/>
  <c r="I1140" i="16"/>
  <c r="J1140" i="16" s="1"/>
  <c r="I1141" i="16"/>
  <c r="J1141" i="16" s="1"/>
  <c r="I1142" i="16"/>
  <c r="J1142" i="16" s="1"/>
  <c r="I1143" i="16"/>
  <c r="J1143" i="16" s="1"/>
  <c r="I1144" i="16"/>
  <c r="J1144" i="16" s="1"/>
  <c r="I1145" i="16"/>
  <c r="J1145" i="16" s="1"/>
  <c r="I1146" i="16"/>
  <c r="J1146" i="16" s="1"/>
  <c r="I1147" i="16"/>
  <c r="J1147" i="16" s="1"/>
  <c r="I1148" i="16"/>
  <c r="J1148" i="16" s="1"/>
  <c r="I1149" i="16"/>
  <c r="J1149" i="16" s="1"/>
  <c r="I1150" i="16"/>
  <c r="J1150" i="16" s="1"/>
  <c r="I1151" i="16"/>
  <c r="J1151" i="16" s="1"/>
  <c r="I1152" i="16"/>
  <c r="J1152" i="16" s="1"/>
  <c r="I1153" i="16"/>
  <c r="J1153" i="16" s="1"/>
  <c r="I1154" i="16"/>
  <c r="J1154" i="16" s="1"/>
  <c r="I1155" i="16"/>
  <c r="J1155" i="16" s="1"/>
  <c r="I1156" i="16"/>
  <c r="J1156" i="16" s="1"/>
  <c r="I1157" i="16"/>
  <c r="J1157" i="16" s="1"/>
  <c r="I1158" i="16"/>
  <c r="J1158" i="16" s="1"/>
  <c r="I1159" i="16"/>
  <c r="J1159" i="16" s="1"/>
  <c r="I1160" i="16"/>
  <c r="J1160" i="16" s="1"/>
  <c r="I1161" i="16"/>
  <c r="J1161" i="16" s="1"/>
  <c r="I1162" i="16"/>
  <c r="J1162" i="16" s="1"/>
  <c r="I1163" i="16"/>
  <c r="J1163" i="16" s="1"/>
  <c r="I1164" i="16"/>
  <c r="J1164" i="16" s="1"/>
  <c r="I1165" i="16"/>
  <c r="J1165" i="16" s="1"/>
  <c r="I1166" i="16"/>
  <c r="J1166" i="16" s="1"/>
  <c r="I1167" i="16"/>
  <c r="J1167" i="16" s="1"/>
  <c r="I1168" i="16"/>
  <c r="J1168" i="16" s="1"/>
  <c r="I1169" i="16"/>
  <c r="J1169" i="16" s="1"/>
  <c r="I1170" i="16"/>
  <c r="J1170" i="16" s="1"/>
  <c r="I1171" i="16"/>
  <c r="J1171" i="16" s="1"/>
  <c r="I1172" i="16"/>
  <c r="J1172" i="16" s="1"/>
  <c r="I1173" i="16"/>
  <c r="J1173" i="16" s="1"/>
  <c r="I1174" i="16"/>
  <c r="J1174" i="16" s="1"/>
  <c r="I1175" i="16"/>
  <c r="J1175" i="16" s="1"/>
  <c r="I1176" i="16"/>
  <c r="J1176" i="16" s="1"/>
  <c r="I1177" i="16"/>
  <c r="J1177" i="16" s="1"/>
  <c r="I1178" i="16"/>
  <c r="J1178" i="16" s="1"/>
  <c r="I1179" i="16"/>
  <c r="J1179" i="16" s="1"/>
  <c r="I1180" i="16"/>
  <c r="J1180" i="16" s="1"/>
  <c r="I1181" i="16"/>
  <c r="J1181" i="16" s="1"/>
  <c r="I1182" i="16"/>
  <c r="J1182" i="16" s="1"/>
  <c r="I1183" i="16"/>
  <c r="J1183" i="16" s="1"/>
  <c r="I1184" i="16"/>
  <c r="J1184" i="16" s="1"/>
  <c r="I1185" i="16"/>
  <c r="J1185" i="16" s="1"/>
  <c r="I1186" i="16"/>
  <c r="J1186" i="16" s="1"/>
  <c r="I1187" i="16"/>
  <c r="J1187" i="16" s="1"/>
  <c r="I1188" i="16"/>
  <c r="J1188" i="16" s="1"/>
  <c r="I1189" i="16"/>
  <c r="J1189" i="16" s="1"/>
  <c r="I1190" i="16"/>
  <c r="J1190" i="16" s="1"/>
  <c r="I1191" i="16"/>
  <c r="J1191" i="16" s="1"/>
  <c r="I1192" i="16"/>
  <c r="J1192" i="16" s="1"/>
  <c r="I1193" i="16"/>
  <c r="J1193" i="16" s="1"/>
  <c r="I1194" i="16"/>
  <c r="J1194" i="16" s="1"/>
  <c r="I1195" i="16"/>
  <c r="J1195" i="16" s="1"/>
  <c r="I1196" i="16"/>
  <c r="J1196" i="16" s="1"/>
  <c r="I1197" i="16"/>
  <c r="J1197" i="16" s="1"/>
  <c r="I1198" i="16"/>
  <c r="J1198" i="16" s="1"/>
  <c r="I1199" i="16"/>
  <c r="J1199" i="16" s="1"/>
  <c r="I1200" i="16"/>
  <c r="J1200" i="16" s="1"/>
  <c r="I1201" i="16"/>
  <c r="J1201" i="16" s="1"/>
  <c r="I1202" i="16"/>
  <c r="J1202" i="16" s="1"/>
  <c r="I1203" i="16"/>
  <c r="J1203" i="16" s="1"/>
  <c r="I1204" i="16"/>
  <c r="J1204" i="16" s="1"/>
  <c r="I1205" i="16"/>
  <c r="J1205" i="16" s="1"/>
  <c r="I1206" i="16"/>
  <c r="J1206" i="16" s="1"/>
  <c r="I1207" i="16"/>
  <c r="J1207" i="16" s="1"/>
  <c r="I1208" i="16"/>
  <c r="J1208" i="16" s="1"/>
  <c r="I1209" i="16"/>
  <c r="J1209" i="16" s="1"/>
  <c r="I1210" i="16"/>
  <c r="J1210" i="16" s="1"/>
  <c r="I1211" i="16"/>
  <c r="J1211" i="16" s="1"/>
  <c r="I1212" i="16"/>
  <c r="J1212" i="16" s="1"/>
  <c r="I1213" i="16"/>
  <c r="J1213" i="16" s="1"/>
  <c r="I1214" i="16"/>
  <c r="J1214" i="16" s="1"/>
  <c r="I1215" i="16"/>
  <c r="J1215" i="16" s="1"/>
  <c r="I1216" i="16"/>
  <c r="J1216" i="16" s="1"/>
  <c r="I1217" i="16"/>
  <c r="J1217" i="16" s="1"/>
  <c r="I1218" i="16"/>
  <c r="J1218" i="16" s="1"/>
  <c r="I1219" i="16"/>
  <c r="J1219" i="16" s="1"/>
  <c r="I1220" i="16"/>
  <c r="J1220" i="16" s="1"/>
  <c r="I1221" i="16"/>
  <c r="J1221" i="16" s="1"/>
  <c r="I1222" i="16"/>
  <c r="J1222" i="16" s="1"/>
  <c r="I1223" i="16"/>
  <c r="J1223" i="16" s="1"/>
  <c r="I1224" i="16"/>
  <c r="J1224" i="16" s="1"/>
  <c r="I1225" i="16"/>
  <c r="J1225" i="16" s="1"/>
  <c r="I1226" i="16"/>
  <c r="J1226" i="16" s="1"/>
  <c r="I1227" i="16"/>
  <c r="J1227" i="16" s="1"/>
  <c r="I1228" i="16"/>
  <c r="J1228" i="16" s="1"/>
  <c r="I1229" i="16"/>
  <c r="J1229" i="16" s="1"/>
  <c r="I1230" i="16"/>
  <c r="J1230" i="16" s="1"/>
  <c r="I1231" i="16"/>
  <c r="J1231" i="16" s="1"/>
  <c r="I1232" i="16"/>
  <c r="J1232" i="16" s="1"/>
  <c r="I1233" i="16"/>
  <c r="J1233" i="16" s="1"/>
  <c r="I1234" i="16"/>
  <c r="J1234" i="16" s="1"/>
  <c r="I1235" i="16"/>
  <c r="J1235" i="16" s="1"/>
  <c r="I1236" i="16"/>
  <c r="J1236" i="16" s="1"/>
  <c r="I1237" i="16"/>
  <c r="J1237" i="16" s="1"/>
  <c r="I1238" i="16"/>
  <c r="J1238" i="16" s="1"/>
  <c r="I1239" i="16"/>
  <c r="J1239" i="16" s="1"/>
  <c r="I1240" i="16"/>
  <c r="J1240" i="16" s="1"/>
  <c r="I1241" i="16"/>
  <c r="J1241" i="16" s="1"/>
  <c r="I1242" i="16"/>
  <c r="J1242" i="16" s="1"/>
  <c r="I1243" i="16"/>
  <c r="J1243" i="16" s="1"/>
  <c r="I1244" i="16"/>
  <c r="J1244" i="16" s="1"/>
  <c r="I1245" i="16"/>
  <c r="J1245" i="16" s="1"/>
  <c r="I1246" i="16"/>
  <c r="J1246" i="16" s="1"/>
  <c r="I1247" i="16"/>
  <c r="J1247" i="16" s="1"/>
  <c r="I1248" i="16"/>
  <c r="J1248" i="16" s="1"/>
  <c r="I1249" i="16"/>
  <c r="J1249" i="16" s="1"/>
  <c r="I1250" i="16"/>
  <c r="J1250" i="16" s="1"/>
  <c r="I1251" i="16"/>
  <c r="J1251" i="16" s="1"/>
  <c r="I1252" i="16"/>
  <c r="J1252" i="16" s="1"/>
  <c r="I1253" i="16"/>
  <c r="J1253" i="16" s="1"/>
  <c r="I1254" i="16"/>
  <c r="J1254" i="16" s="1"/>
  <c r="I1255" i="16"/>
  <c r="J1255" i="16" s="1"/>
  <c r="I1256" i="16"/>
  <c r="J1256" i="16" s="1"/>
  <c r="I1257" i="16"/>
  <c r="J1257" i="16" s="1"/>
  <c r="I1258" i="16"/>
  <c r="J1258" i="16" s="1"/>
  <c r="I1259" i="16"/>
  <c r="J1259" i="16" s="1"/>
  <c r="I1260" i="16"/>
  <c r="J1260" i="16" s="1"/>
  <c r="I1261" i="16"/>
  <c r="J1261" i="16" s="1"/>
  <c r="I1262" i="16"/>
  <c r="J1262" i="16" s="1"/>
  <c r="I1263" i="16"/>
  <c r="J1263" i="16" s="1"/>
  <c r="I1264" i="16"/>
  <c r="J1264" i="16" s="1"/>
  <c r="I1265" i="16"/>
  <c r="J1265" i="16" s="1"/>
  <c r="I1266" i="16"/>
  <c r="J1266" i="16" s="1"/>
  <c r="I1267" i="16"/>
  <c r="J1267" i="16" s="1"/>
  <c r="I1268" i="16"/>
  <c r="J1268" i="16" s="1"/>
  <c r="I1269" i="16"/>
  <c r="J1269" i="16" s="1"/>
  <c r="I1270" i="16"/>
  <c r="J1270" i="16" s="1"/>
  <c r="I1271" i="16"/>
  <c r="J1271" i="16" s="1"/>
  <c r="I1272" i="16"/>
  <c r="J1272" i="16" s="1"/>
  <c r="I1273" i="16"/>
  <c r="J1273" i="16" s="1"/>
  <c r="I1274" i="16"/>
  <c r="J1274" i="16" s="1"/>
  <c r="I1275" i="16"/>
  <c r="J1275" i="16" s="1"/>
  <c r="I1276" i="16"/>
  <c r="J1276" i="16" s="1"/>
  <c r="I1277" i="16"/>
  <c r="J1277" i="16" s="1"/>
  <c r="I1278" i="16"/>
  <c r="J1278" i="16" s="1"/>
  <c r="I1279" i="16"/>
  <c r="J1279" i="16" s="1"/>
  <c r="I1280" i="16"/>
  <c r="J1280" i="16" s="1"/>
  <c r="I1281" i="16"/>
  <c r="J1281" i="16" s="1"/>
  <c r="I1282" i="16"/>
  <c r="J1282" i="16" s="1"/>
  <c r="I1283" i="16"/>
  <c r="J1283" i="16" s="1"/>
  <c r="I1284" i="16"/>
  <c r="J1284" i="16" s="1"/>
  <c r="I1285" i="16"/>
  <c r="J1285" i="16" s="1"/>
  <c r="I1286" i="16"/>
  <c r="J1286" i="16" s="1"/>
  <c r="I1287" i="16"/>
  <c r="J1287" i="16" s="1"/>
  <c r="I1288" i="16"/>
  <c r="J1288" i="16" s="1"/>
  <c r="I1289" i="16"/>
  <c r="J1289" i="16" s="1"/>
  <c r="I1290" i="16"/>
  <c r="J1290" i="16" s="1"/>
  <c r="I1291" i="16"/>
  <c r="J1291" i="16" s="1"/>
  <c r="I1292" i="16"/>
  <c r="J1292" i="16" s="1"/>
  <c r="I1293" i="16"/>
  <c r="J1293" i="16" s="1"/>
  <c r="I1294" i="16"/>
  <c r="J1294" i="16" s="1"/>
  <c r="I1295" i="16"/>
  <c r="J1295" i="16" s="1"/>
  <c r="I1296" i="16"/>
  <c r="J1296" i="16" s="1"/>
  <c r="I1297" i="16"/>
  <c r="J1297" i="16" s="1"/>
  <c r="I1298" i="16"/>
  <c r="J1298" i="16" s="1"/>
  <c r="I1299" i="16"/>
  <c r="J1299" i="16" s="1"/>
  <c r="I1300" i="16"/>
  <c r="J1300" i="16" s="1"/>
  <c r="I1301" i="16"/>
  <c r="J1301" i="16" s="1"/>
  <c r="I1302" i="16"/>
  <c r="J1302" i="16" s="1"/>
  <c r="I1303" i="16"/>
  <c r="J1303" i="16" s="1"/>
  <c r="I1304" i="16"/>
  <c r="J1304" i="16" s="1"/>
  <c r="I1305" i="16"/>
  <c r="J1305" i="16" s="1"/>
  <c r="I1306" i="16"/>
  <c r="J1306" i="16" s="1"/>
  <c r="I1307" i="16"/>
  <c r="J1307" i="16" s="1"/>
  <c r="I1308" i="16"/>
  <c r="J1308" i="16" s="1"/>
  <c r="I1309" i="16"/>
  <c r="J1309" i="16" s="1"/>
  <c r="I1310" i="16"/>
  <c r="J1310" i="16" s="1"/>
  <c r="I1311" i="16"/>
  <c r="J1311" i="16" s="1"/>
  <c r="I1312" i="16"/>
  <c r="J1312" i="16" s="1"/>
  <c r="I1313" i="16"/>
  <c r="J1313" i="16" s="1"/>
  <c r="I1314" i="16"/>
  <c r="J1314" i="16" s="1"/>
  <c r="I1315" i="16"/>
  <c r="J1315" i="16" s="1"/>
  <c r="I1316" i="16"/>
  <c r="J1316" i="16" s="1"/>
  <c r="I1317" i="16"/>
  <c r="J1317" i="16" s="1"/>
  <c r="I1318" i="16"/>
  <c r="J1318" i="16" s="1"/>
  <c r="I1319" i="16"/>
  <c r="J1319" i="16" s="1"/>
  <c r="I1320" i="16"/>
  <c r="J1320" i="16" s="1"/>
  <c r="I1321" i="16"/>
  <c r="J1321" i="16" s="1"/>
  <c r="I1322" i="16"/>
  <c r="J1322" i="16" s="1"/>
  <c r="I1323" i="16"/>
  <c r="J1323" i="16" s="1"/>
  <c r="I1324" i="16"/>
  <c r="J1324" i="16" s="1"/>
  <c r="I1325" i="16"/>
  <c r="J1325" i="16" s="1"/>
  <c r="I1326" i="16"/>
  <c r="J1326" i="16" s="1"/>
  <c r="I1327" i="16"/>
  <c r="J1327" i="16" s="1"/>
  <c r="I1328" i="16"/>
  <c r="J1328" i="16" s="1"/>
  <c r="I1329" i="16"/>
  <c r="J1329" i="16" s="1"/>
  <c r="I1330" i="16"/>
  <c r="J1330" i="16" s="1"/>
  <c r="I1331" i="16"/>
  <c r="J1331" i="16" s="1"/>
  <c r="I1332" i="16"/>
  <c r="J1332" i="16" s="1"/>
  <c r="I1333" i="16"/>
  <c r="J1333" i="16" s="1"/>
  <c r="I1334" i="16"/>
  <c r="J1334" i="16" s="1"/>
  <c r="I1335" i="16"/>
  <c r="J1335" i="16" s="1"/>
  <c r="I1336" i="16"/>
  <c r="J1336" i="16" s="1"/>
  <c r="I1337" i="16"/>
  <c r="J1337" i="16" s="1"/>
  <c r="I1338" i="16"/>
  <c r="J1338" i="16" s="1"/>
  <c r="I1339" i="16"/>
  <c r="J1339" i="16" s="1"/>
  <c r="I1340" i="16"/>
  <c r="J1340" i="16" s="1"/>
  <c r="I1341" i="16"/>
  <c r="J1341" i="16" s="1"/>
  <c r="I1342" i="16"/>
  <c r="J1342" i="16" s="1"/>
  <c r="I1343" i="16"/>
  <c r="J1343" i="16" s="1"/>
  <c r="I1344" i="16"/>
  <c r="J1344" i="16" s="1"/>
  <c r="I1345" i="16"/>
  <c r="J1345" i="16" s="1"/>
  <c r="I1346" i="16"/>
  <c r="J1346" i="16" s="1"/>
  <c r="I1347" i="16"/>
  <c r="J1347" i="16" s="1"/>
  <c r="I1348" i="16"/>
  <c r="J1348" i="16" s="1"/>
  <c r="I1349" i="16"/>
  <c r="J1349" i="16" s="1"/>
  <c r="I1350" i="16"/>
  <c r="J1350" i="16" s="1"/>
  <c r="I1351" i="16"/>
  <c r="J1351" i="16" s="1"/>
  <c r="I1352" i="16"/>
  <c r="J1352" i="16" s="1"/>
  <c r="I2" i="16"/>
  <c r="J2" i="16" s="1"/>
  <c r="C2"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5DDEB3-6E5D-4308-90C3-AAA00ABB5B97}"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05F8207C-F526-41C1-A7F8-1896829064E4}"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<sst xmlns="http://schemas.openxmlformats.org/spreadsheetml/2006/main" count="20399" uniqueCount="13139">
  <si>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</si>
  <si>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</si>
  <si>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</si>
  <si>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</si>
  <si>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</si>
  <si>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</si>
  <si>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</si>
  <si>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</si>
  <si>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</si>
  <si>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</si>
  <si>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</si>
  <si>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</si>
  <si>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</si>
  <si>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</si>
  <si>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</si>
  <si>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</si>
  <si>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</si>
  <si>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</si>
  <si>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</si>
  <si>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</si>
  <si>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</si>
  <si>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</si>
  <si>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</si>
  <si>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</si>
  <si>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</si>
  <si>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</si>
  <si>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</si>
  <si>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</si>
  <si>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</si>
  <si>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</si>
  <si>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</si>
  <si>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</si>
  <si>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</si>
  <si>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</si>
  <si>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</si>
  <si>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</si>
  <si>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</si>
  <si>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</si>
  <si>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</si>
  <si>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</si>
  <si>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</si>
  <si>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</si>
  <si>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</si>
  <si>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</si>
  <si>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</si>
  <si>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</si>
  <si>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</si>
  <si>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</si>
  <si>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</si>
  <si>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</si>
  <si>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</si>
  <si>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</si>
  <si>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</si>
  <si>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</si>
  <si>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</si>
  <si>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</si>
  <si>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</si>
  <si>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</si>
  <si>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</si>
  <si>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</si>
  <si>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</si>
  <si>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</si>
  <si>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</si>
  <si>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</si>
  <si>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</si>
  <si>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</si>
  <si>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</si>
  <si>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</si>
  <si>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</si>
  <si>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</si>
  <si>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</si>
  <si>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</si>
  <si>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</si>
  <si>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</si>
  <si>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</si>
  <si>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</si>
  <si>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</si>
  <si>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</si>
  <si>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</si>
  <si>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</si>
  <si>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</si>
  <si>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</si>
  <si>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</si>
  <si>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</si>
  <si>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</si>
  <si>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</si>
  <si>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</si>
  <si>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</si>
  <si>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</si>
  <si>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</si>
  <si>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</si>
  <si>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</si>
  <si>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</si>
  <si>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</si>
  <si>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</si>
  <si>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</si>
  <si>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</si>
  <si>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</si>
  <si>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</si>
  <si>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</si>
  <si>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</si>
  <si>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</si>
  <si>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</si>
  <si>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</si>
  <si>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</si>
  <si>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</si>
  <si>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</si>
  <si>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</si>
  <si>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</si>
  <si>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</si>
  <si>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</si>
  <si>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</si>
  <si>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</si>
  <si>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</si>
  <si>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</si>
  <si>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</si>
  <si>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</si>
  <si>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</si>
  <si>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</si>
  <si>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</si>
  <si>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</si>
  <si>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</si>
  <si>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</si>
  <si>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</si>
  <si>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</si>
  <si>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</si>
  <si>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</si>
  <si>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</si>
  <si>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</si>
  <si>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</si>
  <si>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</si>
  <si>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</si>
  <si>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</si>
  <si>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</si>
  <si>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</si>
  <si>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</si>
  <si>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</si>
  <si>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</si>
  <si>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</si>
  <si>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</si>
  <si>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</si>
  <si>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</si>
  <si>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</si>
  <si>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</si>
  <si>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</si>
  <si>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</si>
  <si>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</si>
  <si>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</si>
  <si>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</si>
  <si>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</si>
  <si>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</si>
  <si>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</si>
  <si>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</si>
  <si>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</si>
  <si>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</si>
  <si>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</si>
  <si>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</si>
  <si>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</si>
  <si>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</si>
  <si>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</si>
  <si>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</si>
  <si>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</si>
  <si>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</si>
  <si>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</si>
  <si>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</si>
  <si>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</si>
  <si>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</si>
  <si>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</si>
  <si>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</si>
  <si>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</si>
  <si>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</si>
  <si>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</si>
  <si>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</si>
  <si>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</si>
  <si>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</si>
  <si>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</si>
  <si>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</si>
  <si>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</si>
  <si>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</si>
  <si>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</si>
  <si>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</si>
  <si>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</si>
  <si>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</si>
  <si>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</si>
  <si>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</si>
  <si>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</si>
  <si>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</si>
  <si>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</si>
  <si>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</si>
  <si>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</si>
  <si>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</si>
  <si>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</si>
  <si>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</si>
  <si>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</si>
  <si>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</si>
  <si>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</si>
  <si>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</si>
  <si>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</si>
  <si>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</si>
  <si>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</si>
  <si>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</si>
  <si>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</si>
  <si>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</si>
  <si>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</si>
  <si>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</si>
  <si>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</si>
  <si>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</si>
  <si>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</si>
  <si>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</si>
  <si>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</si>
  <si>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</si>
  <si>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</si>
  <si>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</si>
  <si>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</si>
  <si>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</si>
  <si>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</si>
  <si>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</si>
  <si>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</si>
  <si>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</si>
  <si>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</si>
  <si>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</si>
  <si>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</si>
  <si>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</si>
  <si>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</si>
  <si>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</si>
  <si>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</si>
  <si>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</si>
  <si>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</si>
  <si>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</si>
  <si>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</si>
  <si>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</si>
  <si>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</si>
  <si>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</si>
  <si>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</si>
  <si>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</si>
  <si>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</si>
  <si>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</si>
  <si>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</si>
  <si>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</si>
  <si>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</si>
  <si>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</si>
  <si>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</si>
  <si>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</si>
  <si>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</si>
  <si>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</si>
  <si>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</si>
  <si>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</si>
  <si>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</si>
  <si>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</si>
  <si>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</si>
  <si>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</si>
  <si>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</si>
  <si>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</si>
  <si>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</si>
  <si>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</si>
  <si>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</si>
  <si>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</si>
  <si>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</si>
  <si>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</si>
  <si>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</si>
  <si>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</si>
  <si>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</si>
  <si>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</si>
  <si>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</si>
  <si>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</si>
  <si>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</si>
  <si>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</si>
  <si>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</si>
  <si>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</si>
  <si>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</si>
  <si>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</si>
  <si>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</si>
  <si>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</si>
  <si>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</si>
  <si>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</si>
  <si>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</si>
  <si>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</si>
  <si>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</si>
  <si>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</si>
  <si>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</si>
  <si>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</si>
  <si>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</si>
  <si>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</si>
  <si>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</si>
  <si>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</si>
  <si>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</si>
  <si>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</si>
  <si>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</si>
  <si>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</si>
  <si>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</si>
  <si>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</si>
  <si>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</si>
  <si>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</si>
  <si>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</si>
  <si>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</si>
  <si>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</si>
  <si>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</si>
  <si>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</si>
  <si>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</si>
  <si>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</si>
  <si>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</si>
  <si>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</si>
  <si>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</si>
  <si>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</si>
  <si>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</si>
  <si>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</si>
  <si>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</si>
  <si>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</si>
  <si>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</si>
  <si>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</si>
  <si>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</si>
  <si>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</si>
  <si>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</si>
  <si>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</si>
  <si>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</si>
  <si>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</si>
  <si>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</si>
  <si>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</si>
  <si>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</si>
  <si>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</si>
  <si>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</si>
  <si>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</si>
  <si>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</si>
  <si>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</si>
  <si>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</si>
  <si>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</si>
  <si>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</si>
  <si>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</si>
  <si>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</si>
  <si>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</si>
  <si>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</si>
  <si>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</si>
  <si>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</si>
  <si>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</si>
  <si>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</si>
  <si>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</si>
  <si>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</si>
  <si>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</si>
  <si>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</si>
  <si>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</si>
  <si>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</si>
  <si>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</si>
  <si>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</si>
  <si>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</si>
  <si>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</si>
  <si>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</si>
  <si>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</si>
  <si>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</si>
  <si>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</si>
  <si>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</si>
  <si>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</si>
  <si>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</si>
  <si>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</si>
  <si>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</si>
  <si>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</si>
  <si>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</si>
  <si>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</si>
  <si>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</si>
  <si>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</si>
  <si>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</si>
  <si>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</si>
  <si>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</si>
  <si>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</si>
  <si>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</si>
  <si>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</si>
  <si>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</si>
  <si>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</si>
  <si>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</si>
  <si>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</si>
  <si>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</si>
  <si>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</si>
  <si>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</si>
  <si>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</si>
  <si>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</si>
  <si>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</si>
  <si>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</si>
  <si>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</si>
  <si>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</si>
  <si>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</si>
  <si>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</si>
  <si>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</si>
  <si>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</si>
  <si>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</si>
  <si>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</si>
  <si>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</si>
  <si>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</si>
  <si>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</si>
  <si>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</si>
  <si>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</si>
  <si>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</si>
  <si>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</si>
  <si>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</si>
  <si>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</si>
  <si>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</si>
  <si>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</si>
  <si>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</si>
  <si>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</si>
  <si>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</si>
  <si>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</si>
  <si>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</si>
  <si>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</si>
  <si>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</si>
  <si>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</si>
  <si>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</si>
  <si>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</si>
  <si>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</si>
  <si>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</si>
  <si>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</si>
  <si>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</si>
  <si>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</si>
  <si>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</si>
  <si>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</si>
  <si>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</si>
  <si>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</si>
  <si>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</si>
  <si>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</si>
  <si>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</si>
  <si>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</si>
  <si>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</si>
  <si>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</si>
  <si>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</si>
  <si>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</si>
  <si>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</si>
  <si>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</si>
  <si>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</si>
  <si>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</si>
  <si>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</si>
  <si>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</si>
  <si>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</si>
  <si>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</si>
  <si>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</si>
  <si>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</si>
  <si>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</si>
  <si>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</si>
  <si>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</si>
  <si>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</si>
  <si>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</si>
  <si>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</si>
  <si>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</si>
  <si>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</si>
  <si>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</si>
  <si>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</si>
  <si>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</si>
  <si>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</si>
  <si>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</si>
  <si>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</si>
  <si>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</si>
  <si>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</si>
  <si>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</si>
  <si>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</si>
  <si>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</si>
  <si>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</si>
  <si>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</si>
  <si>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</si>
  <si>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</si>
  <si>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</si>
  <si>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</si>
  <si>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</si>
  <si>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</si>
  <si>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</si>
  <si>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</si>
  <si>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</si>
  <si>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</si>
  <si>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</si>
  <si>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</si>
  <si>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</si>
  <si>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</si>
  <si>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</si>
  <si>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</si>
  <si>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</si>
  <si>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</si>
  <si>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</si>
  <si>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</si>
  <si>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</si>
  <si>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</si>
  <si>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</si>
  <si>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</si>
  <si>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</si>
  <si>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</si>
  <si>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</si>
  <si>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</si>
  <si>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</si>
  <si>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</si>
  <si>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</si>
  <si>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</si>
  <si>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</si>
  <si>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</si>
  <si>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</si>
  <si>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</si>
  <si>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</si>
  <si>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</si>
  <si>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</si>
  <si>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</si>
  <si>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</si>
  <si>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</si>
  <si>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</si>
  <si>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</si>
  <si>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</si>
  <si>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</si>
  <si>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</si>
  <si>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</si>
  <si>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</si>
  <si>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</si>
  <si>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</si>
  <si>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</si>
  <si>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</si>
  <si>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</si>
  <si>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</si>
  <si>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</si>
  <si>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</si>
  <si>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</si>
  <si>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</si>
  <si>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</si>
  <si>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</si>
  <si>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</si>
  <si>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</si>
  <si>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</si>
  <si>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</si>
  <si>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</si>
  <si>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</si>
  <si>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</si>
  <si>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</si>
  <si>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</si>
  <si>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</si>
  <si>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</si>
  <si>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</si>
  <si>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</si>
  <si>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</si>
  <si>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</si>
  <si>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</si>
  <si>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</si>
  <si>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</si>
  <si>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</si>
  <si>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</si>
  <si>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</si>
  <si>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</si>
  <si>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</si>
  <si>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</si>
  <si>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</si>
  <si>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</si>
  <si>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</si>
  <si>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</si>
  <si>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</si>
  <si>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</si>
  <si>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</si>
  <si>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</si>
  <si>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</si>
  <si>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</si>
  <si>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</si>
  <si>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</si>
  <si>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</si>
  <si>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</si>
  <si>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</si>
  <si>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</si>
  <si>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</si>
  <si>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</si>
  <si>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</si>
  <si>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</si>
  <si>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</si>
  <si>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</si>
  <si>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</si>
  <si>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</si>
  <si>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</si>
  <si>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</si>
  <si>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</si>
  <si>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</si>
  <si>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</si>
  <si>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</si>
  <si>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</si>
  <si>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</si>
  <si>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</si>
  <si>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</si>
  <si>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</si>
  <si>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</si>
  <si>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</si>
  <si>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</si>
  <si>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</si>
  <si>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</si>
  <si>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</si>
  <si>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</si>
  <si>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</si>
  <si>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</si>
  <si>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</si>
  <si>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</si>
  <si>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</si>
  <si>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</si>
  <si>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</si>
  <si>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</si>
  <si>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</si>
  <si>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</si>
  <si>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</si>
  <si>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</si>
  <si>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</si>
  <si>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</si>
  <si>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</si>
  <si>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</si>
  <si>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</si>
  <si>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</si>
  <si>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</si>
  <si>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</si>
  <si>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</si>
  <si>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</si>
  <si>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</si>
  <si>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</si>
  <si>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</si>
  <si>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</si>
  <si>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</si>
  <si>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</si>
  <si>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</si>
  <si>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</si>
  <si>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</si>
  <si>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</si>
  <si>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</si>
  <si>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</si>
  <si>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</si>
  <si>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</si>
  <si>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</si>
  <si>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</si>
  <si>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</si>
  <si>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</si>
  <si>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</si>
  <si>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</si>
  <si>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</si>
  <si>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</si>
  <si>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</si>
  <si>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</si>
  <si>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</si>
  <si>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</si>
  <si>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</si>
  <si>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</si>
  <si>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</si>
  <si>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</si>
  <si>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</si>
  <si>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</si>
  <si>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</si>
  <si>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</si>
  <si>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</si>
  <si>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</si>
  <si>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</si>
  <si>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</si>
  <si>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</si>
  <si>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</si>
  <si>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</si>
  <si>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</si>
  <si>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</si>
  <si>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</si>
  <si>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</si>
  <si>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</si>
  <si>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</si>
  <si>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</si>
  <si>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</si>
  <si>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</si>
  <si>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</si>
  <si>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</si>
  <si>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</si>
  <si>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</si>
  <si>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</si>
  <si>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</si>
  <si>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</si>
  <si>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</si>
  <si>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</si>
  <si>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</si>
  <si>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</si>
  <si>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</si>
  <si>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</si>
  <si>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</si>
  <si>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</si>
  <si>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</si>
  <si>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</si>
  <si>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</si>
  <si>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</si>
  <si>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</si>
  <si>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</si>
  <si>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</si>
  <si>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</si>
  <si>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</si>
  <si>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</si>
  <si>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</si>
  <si>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</si>
  <si>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</si>
  <si>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</si>
  <si>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</si>
  <si>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</si>
  <si>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</si>
  <si>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</si>
  <si>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</si>
  <si>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</si>
  <si>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</si>
  <si>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</si>
  <si>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</si>
  <si>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</si>
  <si>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</si>
  <si>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</si>
  <si>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</si>
  <si>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</si>
  <si>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</si>
  <si>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</si>
  <si>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</si>
  <si>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</si>
  <si>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</si>
  <si>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</si>
  <si>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</si>
  <si>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</si>
  <si>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</si>
  <si>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</si>
  <si>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</si>
  <si>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</si>
  <si>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</si>
  <si>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</si>
  <si>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</si>
  <si>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</si>
  <si>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</si>
  <si>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</si>
  <si>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</si>
  <si>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</si>
  <si>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</si>
  <si>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</si>
  <si>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</si>
  <si>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</si>
  <si>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</si>
  <si>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</si>
  <si>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</si>
  <si>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</si>
  <si>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</si>
  <si>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</si>
  <si>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</si>
  <si>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</si>
  <si>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</si>
  <si>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</si>
  <si>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</si>
  <si>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</si>
  <si>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</si>
  <si>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</si>
  <si>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</si>
  <si>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</si>
  <si>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</si>
  <si>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</si>
  <si>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</si>
  <si>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</si>
  <si>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</si>
  <si>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</si>
  <si>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</si>
  <si>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</si>
  <si>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</si>
  <si>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</si>
  <si>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</si>
  <si>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</si>
  <si>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</si>
  <si>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</si>
  <si>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</si>
  <si>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</si>
  <si>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</si>
  <si>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</si>
  <si>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</si>
  <si>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</si>
  <si>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</si>
  <si>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</si>
  <si>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</si>
  <si>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</si>
  <si>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</si>
  <si>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</si>
  <si>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</si>
  <si>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</si>
  <si>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</si>
  <si>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</si>
  <si>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</si>
  <si>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</si>
  <si>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</si>
  <si>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</si>
  <si>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</si>
  <si>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</si>
  <si>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</si>
  <si>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</si>
  <si>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</si>
  <si>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</si>
  <si>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</si>
  <si>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</si>
  <si>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</si>
  <si>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</si>
  <si>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</si>
  <si>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</si>
  <si>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</si>
  <si>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</si>
  <si>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</si>
  <si>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</si>
  <si>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</si>
  <si>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</si>
  <si>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</si>
  <si>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</si>
  <si>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</si>
  <si>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</si>
  <si>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</si>
  <si>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</si>
  <si>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</si>
  <si>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</si>
  <si>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</si>
  <si>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</si>
  <si>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</si>
  <si>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</si>
  <si>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</si>
  <si>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</si>
  <si>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</si>
  <si>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</si>
  <si>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</si>
  <si>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</si>
  <si>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</si>
  <si>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</si>
  <si>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</si>
  <si>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</si>
  <si>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</si>
  <si>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</si>
  <si>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</si>
  <si>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</si>
  <si>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</si>
  <si>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</si>
  <si>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</si>
  <si>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</si>
  <si>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</si>
  <si>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</si>
  <si>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</si>
  <si>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</si>
  <si>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</si>
  <si>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</si>
  <si>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</si>
  <si>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</si>
  <si>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</si>
  <si>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</si>
  <si>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</si>
  <si>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</si>
  <si>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</si>
  <si>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</si>
  <si>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</si>
  <si>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</si>
  <si>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</si>
  <si>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</si>
  <si>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</si>
  <si>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</si>
  <si>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</si>
  <si>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</si>
  <si>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</si>
  <si>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</si>
  <si>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</si>
  <si>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</si>
  <si>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</si>
  <si>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</si>
  <si>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</si>
  <si>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</si>
  <si>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</si>
  <si>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</si>
  <si>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</si>
  <si>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</si>
  <si>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</si>
  <si>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</si>
  <si>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</si>
  <si>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</si>
  <si>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</si>
  <si>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</si>
  <si>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</si>
  <si>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</si>
  <si>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</si>
  <si>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</si>
  <si>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</si>
  <si>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</si>
  <si>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</si>
  <si>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</si>
  <si>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</si>
  <si>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</si>
  <si>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</si>
  <si>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</si>
  <si>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</si>
  <si>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</si>
  <si>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</si>
  <si>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</si>
  <si>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</si>
  <si>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</si>
  <si>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</si>
  <si>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</si>
  <si>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</si>
  <si>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</si>
  <si>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</si>
  <si>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</si>
  <si>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</si>
  <si>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</si>
  <si>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</si>
  <si>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</si>
  <si>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</si>
  <si>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</si>
  <si>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</si>
  <si>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</si>
  <si>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</si>
  <si>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</si>
  <si>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</si>
  <si>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</si>
  <si>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</si>
  <si>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</si>
  <si>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</si>
  <si>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</si>
  <si>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</si>
  <si>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</si>
  <si>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</si>
  <si>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</si>
  <si>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</si>
  <si>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</si>
  <si>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</si>
  <si>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</si>
  <si>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</si>
  <si>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</si>
  <si>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</si>
  <si>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</si>
  <si>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</si>
  <si>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</si>
  <si>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</si>
  <si>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</si>
  <si>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</si>
  <si>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</si>
  <si>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</si>
  <si>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</si>
  <si>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</si>
  <si>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</si>
  <si>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</si>
  <si>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</si>
  <si>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</si>
  <si>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</si>
  <si>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</si>
  <si>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</si>
  <si>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</si>
  <si>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</si>
  <si>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</si>
  <si>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</si>
  <si>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</si>
  <si>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</si>
  <si>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</si>
  <si>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</si>
  <si>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</si>
  <si>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</si>
  <si>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</si>
  <si>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</si>
  <si>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</si>
  <si>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</si>
  <si>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</si>
  <si>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</si>
  <si>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</si>
  <si>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</si>
  <si>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</si>
  <si>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</si>
  <si>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</si>
  <si>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</si>
  <si>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</si>
  <si>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</si>
  <si>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</si>
  <si>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</si>
  <si>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</si>
  <si>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</si>
  <si>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</si>
  <si>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</si>
  <si>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</si>
  <si>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</si>
  <si>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</si>
  <si>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</si>
  <si>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</si>
  <si>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</si>
  <si>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</si>
  <si>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</si>
  <si>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</si>
  <si>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</si>
  <si>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</si>
  <si>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</si>
  <si>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</si>
  <si>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</si>
  <si>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</si>
  <si>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</si>
  <si>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</si>
  <si>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</si>
  <si>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</si>
  <si>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</si>
  <si>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</si>
  <si>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</si>
  <si>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</si>
  <si>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</si>
  <si>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</si>
  <si>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</si>
  <si>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</si>
  <si>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</si>
  <si>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</si>
  <si>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</si>
  <si>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</si>
  <si>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</si>
  <si>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</si>
  <si>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</si>
  <si>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</si>
  <si>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</si>
  <si>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</si>
  <si>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</si>
  <si>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</si>
  <si>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</si>
  <si>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</si>
  <si>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</si>
  <si>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</si>
  <si>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</si>
  <si>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</si>
  <si>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</si>
  <si>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</si>
  <si>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</si>
  <si>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</si>
  <si>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</si>
  <si>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</si>
  <si>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</si>
  <si>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</si>
  <si>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</si>
  <si>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</si>
  <si>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</si>
  <si>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</si>
  <si>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</si>
  <si>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</si>
  <si>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</si>
  <si>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</si>
  <si>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</si>
  <si>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</si>
  <si>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</si>
  <si>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</si>
  <si>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</si>
  <si>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</si>
  <si>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</si>
  <si>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</si>
  <si>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</si>
  <si>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</si>
  <si>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</si>
  <si>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</si>
  <si>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</si>
  <si>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</si>
  <si>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</si>
  <si>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</si>
  <si>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</si>
  <si>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</si>
  <si>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</si>
  <si>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</si>
  <si>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</si>
  <si>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</si>
  <si>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</si>
  <si>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</si>
  <si>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</si>
  <si>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</si>
  <si>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</si>
  <si>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</si>
  <si>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</si>
  <si>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</si>
  <si>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</si>
  <si>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</si>
  <si>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</si>
  <si>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</si>
  <si>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</si>
  <si>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</si>
  <si>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</si>
  <si>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</si>
  <si>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</si>
  <si>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</si>
  <si>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</si>
  <si>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</si>
  <si>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</si>
  <si>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</si>
  <si>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</si>
  <si>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</si>
  <si>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</si>
  <si>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</si>
  <si>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</si>
  <si>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</si>
  <si>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</si>
  <si>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</si>
  <si>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</si>
  <si>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</si>
  <si>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</si>
  <si>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</si>
  <si>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</si>
  <si>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</si>
  <si>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</si>
  <si>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</si>
  <si>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</si>
  <si>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</si>
  <si>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</si>
  <si>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</si>
  <si>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</si>
  <si>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</si>
  <si>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</si>
  <si>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</si>
  <si>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</si>
  <si>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</si>
  <si>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</si>
  <si>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</si>
  <si>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</si>
  <si>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</si>
  <si>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</si>
  <si>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</si>
  <si>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</si>
  <si>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</si>
  <si>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</si>
  <si>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</si>
  <si>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</si>
  <si>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</si>
  <si>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</si>
  <si>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</si>
  <si>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</si>
  <si>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</si>
  <si>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</si>
  <si>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</si>
  <si>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</si>
  <si>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</si>
  <si>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</si>
  <si>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</si>
  <si>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</si>
  <si>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</si>
  <si>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</si>
  <si>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</si>
  <si>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</si>
  <si>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</si>
  <si>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</si>
  <si>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</si>
  <si>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</si>
  <si>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</si>
  <si>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</si>
  <si>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</si>
  <si>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</si>
  <si>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</si>
  <si>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</si>
  <si>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</si>
  <si>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</si>
  <si>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</si>
  <si>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</si>
  <si>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</si>
  <si>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</si>
  <si>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</si>
  <si>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</si>
  <si>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</si>
  <si>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</si>
  <si>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</si>
  <si>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</si>
  <si>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</si>
  <si>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</si>
  <si>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</si>
  <si>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</si>
  <si>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</si>
  <si>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</si>
  <si>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</si>
  <si>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</si>
  <si>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</si>
  <si>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</si>
  <si>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</si>
  <si>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</si>
  <si>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</si>
  <si>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</si>
  <si>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</si>
  <si>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</si>
  <si>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</si>
  <si>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</si>
  <si>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</si>
  <si>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</si>
  <si>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</si>
  <si>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</si>
  <si>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</si>
  <si>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</si>
  <si>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</si>
  <si>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</si>
  <si>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</si>
  <si>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</si>
  <si>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</si>
  <si>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</si>
  <si>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</si>
  <si>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</si>
  <si>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</si>
  <si>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</si>
  <si>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</si>
  <si>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</si>
  <si>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</si>
  <si>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</si>
  <si>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</si>
  <si>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</si>
  <si>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</si>
  <si>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</si>
  <si>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</si>
  <si>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</si>
  <si>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</si>
  <si>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</si>
  <si>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</si>
  <si>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</si>
  <si>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</si>
  <si>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</si>
  <si>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</si>
  <si>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</si>
  <si>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</si>
  <si>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</si>
  <si>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</si>
  <si>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</si>
  <si>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</si>
  <si>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</si>
  <si>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</si>
  <si>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</si>
  <si>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</si>
  <si>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</si>
  <si>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</si>
  <si>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</si>
  <si>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</si>
  <si>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</si>
  <si>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</si>
  <si>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</si>
  <si>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</si>
  <si>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</si>
  <si>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</si>
  <si>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</si>
  <si>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</si>
  <si>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</si>
  <si>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</si>
  <si>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</si>
  <si>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</si>
  <si>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</si>
  <si>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</si>
  <si>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</si>
  <si>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</si>
  <si>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</si>
  <si>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</si>
  <si>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</si>
  <si>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</si>
  <si>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</si>
  <si>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</si>
  <si>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</si>
  <si>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</si>
  <si>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</si>
  <si>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</si>
  <si>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</si>
  <si>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</si>
  <si>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</si>
  <si>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</si>
  <si>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</si>
  <si>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</si>
  <si>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</si>
  <si>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</si>
  <si>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</si>
  <si>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</si>
  <si>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</si>
  <si>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</si>
  <si>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</si>
  <si>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</si>
  <si>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</si>
  <si>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</si>
  <si>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</si>
  <si>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</si>
  <si>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</si>
  <si>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</si>
  <si>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</si>
  <si>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</si>
  <si>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</si>
  <si>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</si>
  <si>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</si>
  <si>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</si>
  <si>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</si>
  <si>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</si>
  <si>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</si>
  <si>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</si>
  <si>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</si>
  <si>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</si>
  <si>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</si>
  <si>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</si>
  <si>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</si>
  <si>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</si>
  <si>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</si>
  <si>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</si>
  <si>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</si>
  <si>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</si>
  <si>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</si>
  <si>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</si>
  <si>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</si>
  <si>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</si>
  <si>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</si>
  <si>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</si>
  <si>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</si>
  <si>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</si>
  <si>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</si>
  <si>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</si>
  <si>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</si>
  <si>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</si>
  <si>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</si>
  <si>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</si>
  <si>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</si>
  <si>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</si>
  <si>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</si>
  <si>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</si>
  <si>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</si>
  <si>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</si>
  <si>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</si>
  <si>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</si>
  <si>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</si>
  <si>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</si>
  <si>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</si>
  <si>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</si>
  <si>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</si>
  <si>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</si>
  <si>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</si>
  <si>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</si>
  <si>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</si>
  <si>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</si>
  <si>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</si>
  <si>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</si>
  <si>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</si>
  <si>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</si>
  <si>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</si>
  <si>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</si>
  <si>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</si>
  <si>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</si>
  <si>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</si>
  <si>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</si>
  <si>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</si>
  <si>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</si>
  <si>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</si>
  <si>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</si>
  <si>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</si>
  <si>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</si>
  <si>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</si>
  <si>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</si>
  <si>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</si>
  <si>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</si>
  <si>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</si>
  <si>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</si>
  <si>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</si>
  <si>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</si>
  <si>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</si>
  <si>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</si>
  <si>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</si>
  <si>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</si>
  <si>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</si>
  <si>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</si>
  <si>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</si>
  <si>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</si>
  <si>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</si>
  <si>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</si>
  <si>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</si>
  <si>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</si>
  <si>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</si>
  <si>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</si>
  <si>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</si>
  <si>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</si>
  <si>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</si>
  <si>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</si>
  <si>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</si>
  <si>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</si>
  <si>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</si>
  <si>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</si>
  <si>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</si>
  <si>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</si>
  <si>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</si>
  <si>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</si>
  <si>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</si>
  <si>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</si>
  <si>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</si>
  <si>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</si>
  <si>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</si>
  <si>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</si>
  <si>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</si>
  <si>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</si>
  <si>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</si>
  <si>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</si>
  <si>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</si>
  <si>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</si>
  <si>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</si>
  <si>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</si>
  <si>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</si>
  <si>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</si>
  <si>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</si>
  <si>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</si>
  <si>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</si>
  <si>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</si>
  <si>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</si>
  <si>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</si>
  <si>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</si>
  <si>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</si>
  <si>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</si>
  <si>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</si>
  <si>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</si>
  <si>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</si>
  <si>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</si>
  <si>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</si>
  <si>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</si>
  <si>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</si>
  <si>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</si>
  <si>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</si>
  <si>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</si>
  <si>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</si>
  <si>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</si>
  <si>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</si>
  <si>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</si>
  <si>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</si>
  <si>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</si>
  <si>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</si>
  <si>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</si>
  <si>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</si>
  <si>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</si>
  <si>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</si>
  <si>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</si>
  <si>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</si>
  <si>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</si>
  <si>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</si>
  <si>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</si>
  <si>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</si>
  <si>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</si>
  <si>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</si>
  <si>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</si>
  <si>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</si>
  <si>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</si>
  <si>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</si>
  <si>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</si>
  <si>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</si>
  <si>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</si>
  <si>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</si>
  <si>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</si>
  <si>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</si>
  <si>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</si>
  <si>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</si>
  <si>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</si>
  <si>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</si>
  <si>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</si>
  <si>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</si>
  <si>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</si>
  <si>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</si>
  <si>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</si>
  <si>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</si>
  <si>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</si>
  <si>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</si>
  <si>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</si>
  <si>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</si>
  <si>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</si>
  <si>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</si>
  <si>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</si>
  <si>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</si>
  <si>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</si>
  <si>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</si>
  <si>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</si>
  <si>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</si>
  <si>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</si>
  <si>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</si>
  <si>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</si>
  <si>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</si>
  <si>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</si>
  <si>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</si>
  <si>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</si>
  <si>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</si>
  <si>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</si>
  <si>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</si>
  <si>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</si>
  <si>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</si>
  <si>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</si>
  <si>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</si>
  <si>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</si>
  <si>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</si>
  <si>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</si>
  <si>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</si>
  <si>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</si>
  <si>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</si>
  <si>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</si>
  <si>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</si>
  <si>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</si>
  <si>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</si>
  <si>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</si>
  <si>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</si>
  <si>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</si>
  <si>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</si>
  <si>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</si>
  <si>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</si>
  <si>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</si>
  <si>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</si>
  <si>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</si>
  <si>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</si>
  <si>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</si>
  <si>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</si>
  <si>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</si>
  <si>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</si>
  <si>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</si>
  <si>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</si>
  <si>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</si>
  <si>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</si>
  <si>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</si>
  <si>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</si>
  <si>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</si>
  <si>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</si>
  <si>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</si>
  <si>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</si>
  <si>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</si>
  <si>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</si>
  <si>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</si>
  <si>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</si>
  <si>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</si>
  <si>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</si>
  <si>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</si>
  <si>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</si>
  <si>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</si>
  <si>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</si>
  <si>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</si>
  <si>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</si>
  <si>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</si>
  <si>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</si>
  <si>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</si>
  <si>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</si>
  <si>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</si>
  <si>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</si>
  <si>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</si>
  <si>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</si>
  <si>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</si>
  <si>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</si>
  <si>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</si>
  <si>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</si>
  <si>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</si>
  <si>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</si>
  <si>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</si>
  <si>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</si>
  <si>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</si>
  <si>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</si>
  <si>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</si>
  <si>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</si>
  <si>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</si>
  <si>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</si>
  <si>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</si>
  <si>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</si>
  <si>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</si>
  <si>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</si>
  <si>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</si>
  <si>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</si>
  <si>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</si>
  <si>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</si>
  <si>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</si>
  <si>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</si>
  <si>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</si>
  <si>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</si>
  <si>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</si>
  <si>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</si>
  <si>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</si>
  <si>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</si>
  <si>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</si>
  <si>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</si>
  <si>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</si>
  <si>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</si>
  <si>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</si>
  <si>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</si>
  <si>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</si>
  <si>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</si>
  <si>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</si>
  <si>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</si>
  <si>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</si>
  <si>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</si>
  <si>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</si>
  <si>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</si>
  <si>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</si>
  <si>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</si>
  <si>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</si>
  <si>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</si>
  <si>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</si>
  <si>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</si>
  <si>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</si>
  <si>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</si>
  <si>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</si>
  <si>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</si>
  <si>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</si>
  <si>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</si>
  <si>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</si>
  <si>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</si>
  <si>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</si>
  <si>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</si>
  <si>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</si>
  <si>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</si>
  <si>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</si>
  <si>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</si>
  <si>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</si>
  <si>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</si>
  <si>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</si>
  <si>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</si>
  <si>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</si>
  <si>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</si>
  <si>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</si>
  <si>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</si>
  <si>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</si>
  <si>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</si>
  <si>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</si>
  <si>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</si>
  <si>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</si>
  <si>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</si>
  <si>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</si>
  <si>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</si>
  <si>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</si>
  <si>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</si>
  <si>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</si>
  <si>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</si>
  <si>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</si>
  <si>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</si>
  <si>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</si>
  <si>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</si>
  <si>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</si>
  <si>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</si>
  <si>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</si>
  <si>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</si>
  <si>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</si>
  <si>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</si>
  <si>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</si>
  <si>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</si>
  <si>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</si>
  <si>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</si>
  <si>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</si>
  <si>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</si>
  <si>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</si>
  <si>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</si>
  <si>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</si>
  <si>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</si>
  <si>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</si>
  <si>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</si>
  <si>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</si>
  <si>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</si>
  <si>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</si>
  <si>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</si>
  <si>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</si>
  <si>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</si>
  <si>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</si>
  <si>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</si>
  <si>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</si>
  <si>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</si>
  <si>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</si>
  <si>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</si>
  <si>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</si>
  <si>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</si>
  <si>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</si>
  <si>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</si>
  <si>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</si>
  <si>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</si>
  <si>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</si>
  <si>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</si>
  <si>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</si>
  <si>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</si>
  <si>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</si>
  <si>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</si>
  <si>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</si>
  <si>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</si>
  <si>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</si>
  <si>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</si>
  <si>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</si>
  <si>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</si>
  <si>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</si>
  <si>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</si>
  <si>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</si>
  <si>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</si>
  <si>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</si>
  <si>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</si>
  <si>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</si>
  <si>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</si>
  <si>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</si>
  <si>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</si>
  <si>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</si>
  <si>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</si>
  <si>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</si>
  <si>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</si>
  <si>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</si>
  <si>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</si>
  <si>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</si>
  <si>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</si>
  <si>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</si>
  <si>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</si>
  <si>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</si>
  <si>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</si>
  <si>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</si>
  <si>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</si>
  <si>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</si>
  <si>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</si>
  <si>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</si>
  <si>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</si>
  <si>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</si>
  <si>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</si>
  <si>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</si>
  <si>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</si>
  <si>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</si>
  <si>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</si>
  <si>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</si>
  <si>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</si>
  <si>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</si>
  <si>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</si>
  <si>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</si>
  <si>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</si>
  <si>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</si>
  <si>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</si>
  <si>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</si>
  <si>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</si>
  <si>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</si>
  <si>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</si>
  <si>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</si>
  <si>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</si>
  <si>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</si>
  <si>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</si>
  <si>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</si>
  <si>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</si>
  <si>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</si>
  <si>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</si>
  <si>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</si>
  <si>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</si>
  <si>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</si>
  <si>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</si>
  <si>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</si>
  <si>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</si>
  <si>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</si>
  <si>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</si>
  <si>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</si>
  <si>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</si>
  <si>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</si>
  <si>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</si>
  <si>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</si>
  <si>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</si>
  <si>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</si>
  <si>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</si>
  <si>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</si>
  <si>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</si>
  <si>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</si>
  <si>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</si>
  <si>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</si>
  <si>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</si>
  <si>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</si>
  <si>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</si>
  <si>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</si>
  <si>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</si>
  <si>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</si>
  <si>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</si>
  <si>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</si>
  <si>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</si>
  <si>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</si>
  <si>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</si>
  <si>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</si>
  <si>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</si>
  <si>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</si>
  <si>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</si>
  <si>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</si>
  <si>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</si>
  <si>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</si>
  <si>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</si>
  <si>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</si>
  <si>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</si>
  <si>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</si>
  <si>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</si>
  <si>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</si>
  <si>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</si>
  <si>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</si>
  <si>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</si>
  <si>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</si>
  <si>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</si>
  <si>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</si>
  <si>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</si>
  <si>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</si>
  <si>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</si>
  <si>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</si>
  <si>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</si>
  <si>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</si>
  <si>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</si>
  <si>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</si>
  <si>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</si>
  <si>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</si>
  <si>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</si>
  <si>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</si>
  <si>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</si>
  <si>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</si>
  <si>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</si>
  <si>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</si>
  <si>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</si>
  <si>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</si>
  <si>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</si>
  <si>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</si>
  <si>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</si>
  <si>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</si>
  <si>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</si>
  <si>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</si>
  <si>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</si>
  <si>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</si>
  <si>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</si>
  <si>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</si>
  <si>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</si>
  <si>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</si>
  <si>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</si>
  <si>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</si>
  <si>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</si>
  <si>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</si>
  <si>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</si>
  <si>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</si>
  <si>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</si>
  <si>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</si>
  <si>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</si>
  <si>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</si>
  <si>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</si>
  <si>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</si>
  <si>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</si>
  <si>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</si>
  <si>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</si>
  <si>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</si>
  <si>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</si>
  <si>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</si>
  <si>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</si>
  <si>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</si>
  <si>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</si>
  <si>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</si>
  <si>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</si>
  <si>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</si>
  <si>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</si>
  <si>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</si>
  <si>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</si>
  <si>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</si>
  <si>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</si>
  <si>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</si>
  <si>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</si>
  <si>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</si>
  <si>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</si>
  <si>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</si>
  <si>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</si>
  <si>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</si>
  <si>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</si>
  <si>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</si>
  <si>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</si>
  <si>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</si>
  <si>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</si>
  <si>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</si>
  <si>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</si>
  <si>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</si>
  <si>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</si>
  <si>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</si>
  <si>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</si>
  <si>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</si>
  <si>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</si>
  <si>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</si>
  <si>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</si>
  <si>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</si>
  <si>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</si>
  <si>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</si>
  <si>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</si>
  <si>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</si>
  <si>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</si>
  <si>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</si>
  <si>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</si>
  <si>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</si>
  <si>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</si>
  <si>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</si>
  <si>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</si>
  <si>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</si>
  <si>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</si>
  <si>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</si>
  <si>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</si>
  <si>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</si>
  <si>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</si>
  <si>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</si>
  <si>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</si>
  <si>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</si>
  <si>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</si>
  <si>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</si>
  <si>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</si>
  <si>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</si>
  <si>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</si>
  <si>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</si>
  <si>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</si>
  <si>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</si>
  <si>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</si>
  <si>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</si>
  <si>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</si>
  <si>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</si>
  <si>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</si>
  <si>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</si>
  <si>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</si>
  <si>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</si>
  <si>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</si>
  <si>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</si>
  <si>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</si>
  <si>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</si>
  <si>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</si>
  <si>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</si>
  <si>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</si>
  <si>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</si>
  <si>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</si>
  <si>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</si>
  <si>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</si>
  <si>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</si>
  <si>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</si>
  <si>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</si>
  <si>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</si>
  <si>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</si>
  <si>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</si>
  <si>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</si>
  <si>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</si>
  <si>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</si>
  <si>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</si>
  <si>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</si>
  <si>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</si>
  <si>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</si>
  <si>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</si>
  <si>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</si>
  <si>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</si>
  <si>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</si>
  <si>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</si>
  <si>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</si>
  <si>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</si>
  <si>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</si>
  <si>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</si>
  <si>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</si>
  <si>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</si>
  <si>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</si>
  <si>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</si>
  <si>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</si>
  <si>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</si>
  <si>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</si>
  <si>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</si>
  <si>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</si>
  <si>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</si>
  <si>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</si>
  <si>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</si>
  <si>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</si>
  <si>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</si>
  <si>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</si>
  <si>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</si>
  <si>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</si>
  <si>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</si>
  <si>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</si>
  <si>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</si>
  <si>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</si>
  <si>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</si>
  <si>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</si>
  <si>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</si>
  <si>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</si>
  <si>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</si>
  <si>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</si>
  <si>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</si>
  <si>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</si>
  <si>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</si>
  <si>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</si>
  <si>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</si>
  <si>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</si>
  <si>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</si>
  <si>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</si>
  <si>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</si>
  <si>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</si>
  <si>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</si>
  <si>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</si>
  <si>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</si>
  <si>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</si>
  <si>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</si>
  <si>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</si>
  <si>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</si>
  <si>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</si>
  <si>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</si>
  <si>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</si>
  <si>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</si>
  <si>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</si>
  <si>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</si>
  <si>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</si>
  <si>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</si>
  <si>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</si>
  <si>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</si>
  <si>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</si>
  <si>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</si>
  <si>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</si>
  <si>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</si>
  <si>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</si>
  <si>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</si>
  <si>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</si>
  <si>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</si>
  <si>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</si>
  <si>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</si>
  <si>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</si>
  <si>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</si>
  <si>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</si>
  <si>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</si>
  <si>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</si>
  <si>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</si>
  <si>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</si>
  <si>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</si>
  <si>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</si>
  <si>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</si>
  <si>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</si>
  <si>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</si>
  <si>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</si>
  <si>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</si>
  <si>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</si>
  <si>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</si>
  <si>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</si>
  <si>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</si>
  <si>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</si>
  <si>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</si>
  <si>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</si>
  <si>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</si>
  <si>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</si>
  <si>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</si>
  <si>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</si>
  <si>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</si>
  <si>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</si>
  <si>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</si>
  <si>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</si>
  <si>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</si>
  <si>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</si>
  <si>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</si>
  <si>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</si>
  <si>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</si>
  <si>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</si>
  <si>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</si>
  <si>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</si>
  <si>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</si>
  <si>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</si>
  <si>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</si>
  <si>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</si>
  <si>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</si>
  <si>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</si>
  <si>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</si>
  <si>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</si>
  <si>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</si>
  <si>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</si>
  <si>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</si>
  <si>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</si>
  <si>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</si>
  <si>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</si>
  <si>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</si>
  <si>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</si>
  <si>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</si>
  <si>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</si>
  <si>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</si>
  <si>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</si>
  <si>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</si>
  <si>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</si>
  <si>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</si>
  <si>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</si>
  <si>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</si>
  <si>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</si>
  <si>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</si>
  <si>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</si>
  <si>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</si>
  <si>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</si>
  <si>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</si>
  <si>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</si>
  <si>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</si>
  <si>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</si>
  <si>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</si>
  <si>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</si>
  <si>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</si>
  <si>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</si>
  <si>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</si>
  <si>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</si>
  <si>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</si>
  <si>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</si>
  <si>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</si>
  <si>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</si>
  <si>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</si>
  <si>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</si>
  <si>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</si>
  <si>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</si>
  <si>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</si>
  <si>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</si>
  <si>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</si>
  <si>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</si>
  <si>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</si>
  <si>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</si>
  <si>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</si>
  <si>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</si>
  <si>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</si>
  <si>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</si>
  <si>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</si>
  <si>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</si>
  <si>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</si>
  <si>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</si>
  <si>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</si>
  <si>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</si>
  <si>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</si>
  <si>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</si>
  <si>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</si>
  <si>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</si>
  <si>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</si>
  <si>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</si>
  <si>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</si>
  <si>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</si>
  <si>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</si>
  <si>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</si>
  <si>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</si>
  <si>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</si>
  <si>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</si>
  <si>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</si>
  <si>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</si>
  <si>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</si>
  <si>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</si>
  <si>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</si>
  <si>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</si>
  <si>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</si>
  <si>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</si>
  <si>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</si>
  <si>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</si>
  <si>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</si>
  <si>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</si>
  <si>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</si>
  <si>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</si>
  <si>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</si>
  <si>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</si>
  <si>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</si>
  <si>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</si>
  <si>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</si>
  <si>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</si>
  <si>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</si>
  <si>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</si>
  <si>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</si>
  <si>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</si>
  <si>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</si>
  <si>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</si>
  <si>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</si>
  <si>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</si>
  <si>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</si>
  <si>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</si>
  <si>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</si>
  <si>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</si>
  <si>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</si>
  <si>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</si>
  <si>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</si>
  <si>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</si>
  <si>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</si>
  <si>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</si>
  <si>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</si>
  <si>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</si>
  <si>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</si>
  <si>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</si>
  <si>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</si>
  <si>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</si>
  <si>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</si>
  <si>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</si>
  <si>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</si>
  <si>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</si>
  <si>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</si>
  <si>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</si>
  <si>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</si>
  <si>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</si>
  <si>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</si>
  <si>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</si>
  <si>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</si>
  <si>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</si>
  <si>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</si>
  <si>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</si>
  <si>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</si>
  <si>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</si>
  <si>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</si>
  <si>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</si>
  <si>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</si>
  <si>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</si>
  <si>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</si>
  <si>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</si>
  <si>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</si>
  <si>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</si>
  <si>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</si>
  <si>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</si>
  <si>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</si>
  <si>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</si>
  <si>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</si>
  <si>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</si>
  <si>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</si>
  <si>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</si>
  <si>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</si>
  <si>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</si>
  <si>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</si>
  <si>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</si>
  <si>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</si>
  <si>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</si>
  <si>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</si>
  <si>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</si>
  <si>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</si>
  <si>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</si>
  <si>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</si>
  <si>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</si>
  <si>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</si>
  <si>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</si>
  <si>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</si>
  <si>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</si>
  <si>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</si>
  <si>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</si>
  <si>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</si>
  <si>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</si>
  <si>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</si>
  <si>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</si>
  <si>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</si>
  <si>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</si>
  <si>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</si>
  <si>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</si>
  <si>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</si>
  <si>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</si>
  <si>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</si>
  <si>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</si>
  <si>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</si>
  <si>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</si>
  <si>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</si>
  <si>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</si>
  <si>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</si>
  <si>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</si>
  <si>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</si>
  <si>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</si>
  <si>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</si>
  <si>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</si>
  <si>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</si>
  <si>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</si>
  <si>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</si>
  <si>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</si>
  <si>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</si>
  <si>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</si>
  <si>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</si>
  <si>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</si>
  <si>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</si>
  <si>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</si>
  <si>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</si>
  <si>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</si>
  <si>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</si>
  <si>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</si>
  <si>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</si>
  <si>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</si>
  <si>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</si>
  <si>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</si>
  <si>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</si>
  <si>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</si>
  <si>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</si>
  <si>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</si>
  <si>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</si>
  <si>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</si>
  <si>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</si>
  <si>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</si>
  <si>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</si>
  <si>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</si>
  <si>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</si>
  <si>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</si>
  <si>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</si>
  <si>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</si>
  <si>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</si>
  <si>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</si>
  <si>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</si>
  <si>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</si>
  <si>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</si>
  <si>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</si>
  <si>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</si>
  <si>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</si>
  <si>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</si>
  <si>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</si>
  <si>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</si>
  <si>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</si>
  <si>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</si>
  <si>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</si>
  <si>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</si>
  <si>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</si>
  <si>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</si>
  <si>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</si>
  <si>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</si>
  <si>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</si>
  <si>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</si>
  <si>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</si>
  <si>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</si>
  <si>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</si>
  <si>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</si>
  <si>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</si>
  <si>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</si>
  <si>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</si>
  <si>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</si>
  <si>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</si>
  <si>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</si>
  <si>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</si>
  <si>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</si>
  <si>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</si>
  <si>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</si>
  <si>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</si>
  <si>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</si>
  <si>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</si>
  <si>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</si>
  <si>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</si>
  <si>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</si>
  <si>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</si>
  <si>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</si>
  <si>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</si>
  <si>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</si>
  <si>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</si>
  <si>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</si>
  <si>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</si>
  <si>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</si>
  <si>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</si>
  <si>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</si>
  <si>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</si>
  <si>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</si>
  <si>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</si>
  <si>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</si>
  <si>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</si>
  <si>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</si>
  <si>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</si>
  <si>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</si>
  <si>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</si>
  <si>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</si>
  <si>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</si>
  <si>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</si>
  <si>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</si>
  <si>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</si>
  <si>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</si>
  <si>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</si>
  <si>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</si>
  <si>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</si>
  <si>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</si>
  <si>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</si>
  <si>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</si>
  <si>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</si>
  <si>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</si>
  <si>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</si>
  <si>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</si>
  <si>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</si>
  <si>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</si>
  <si>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</si>
  <si>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</si>
  <si>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</si>
  <si>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</si>
  <si>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</si>
  <si>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</si>
  <si>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</si>
  <si>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</si>
  <si>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</si>
  <si>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</si>
  <si>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</si>
  <si>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</si>
  <si>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</si>
  <si>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</si>
  <si>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</si>
  <si>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</si>
  <si>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</si>
  <si>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</si>
  <si>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</si>
  <si>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</si>
  <si>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</si>
  <si>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</si>
  <si>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</si>
  <si>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</si>
  <si>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</si>
  <si>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</si>
  <si>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</si>
  <si>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</si>
  <si>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</si>
  <si>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</si>
  <si>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</si>
  <si>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</si>
  <si>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</si>
  <si>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</si>
  <si>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</si>
  <si>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</si>
  <si>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</si>
  <si>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</si>
  <si>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</si>
  <si>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</si>
  <si>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</si>
  <si>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</si>
  <si>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</si>
  <si>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</si>
  <si>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</si>
  <si>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</si>
  <si>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</si>
  <si>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</si>
  <si>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</si>
  <si>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</si>
  <si>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</si>
  <si>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</si>
  <si>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</si>
  <si>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</si>
  <si>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</si>
  <si>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</si>
  <si>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</si>
  <si>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</si>
  <si>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</si>
  <si>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</si>
  <si>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</si>
  <si>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</si>
  <si>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</si>
  <si>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</si>
  <si>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</si>
  <si>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</si>
  <si>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</si>
  <si>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</si>
  <si>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</si>
  <si>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</si>
  <si>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</si>
  <si>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</si>
  <si>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</si>
  <si>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</si>
  <si>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</si>
  <si>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</si>
  <si>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</si>
  <si>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</si>
  <si>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</si>
  <si>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</si>
  <si>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</si>
  <si>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</si>
  <si>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</si>
  <si>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</si>
  <si>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</si>
  <si>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</si>
  <si>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</si>
  <si>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</si>
  <si>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</si>
  <si>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</si>
  <si>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</si>
  <si>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</si>
  <si>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</si>
  <si>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</si>
  <si>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</si>
  <si>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</si>
  <si>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</si>
  <si>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</si>
  <si>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</si>
  <si>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</si>
  <si>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</si>
  <si>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</si>
  <si>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</si>
  <si>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</si>
  <si>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</si>
  <si>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</si>
  <si>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</si>
  <si>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</si>
  <si>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</si>
  <si>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</si>
  <si>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</si>
  <si>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</si>
  <si>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</si>
  <si>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</si>
  <si>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</si>
  <si>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</si>
  <si>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</si>
  <si>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</si>
  <si>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</si>
  <si>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</si>
  <si>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</si>
  <si>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</si>
  <si>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</si>
  <si>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</si>
  <si>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</si>
  <si>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</si>
  <si>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</si>
  <si>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</si>
  <si>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</si>
  <si>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</si>
  <si>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</si>
  <si>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</si>
  <si>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</si>
  <si>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</si>
  <si>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</si>
  <si>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</si>
  <si>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</si>
  <si>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</si>
  <si>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</si>
  <si>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</si>
  <si>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</si>
  <si>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</si>
  <si>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</si>
  <si>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</si>
  <si>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</si>
  <si>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</si>
  <si>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</si>
  <si>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</si>
  <si>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</si>
  <si>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</si>
  <si>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</si>
  <si>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</si>
  <si>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</si>
  <si>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</si>
  <si>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</si>
  <si>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</si>
  <si>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</si>
  <si>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</si>
  <si>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</si>
  <si>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</si>
  <si>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</si>
  <si>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</si>
  <si>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</si>
  <si>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</si>
  <si>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</si>
  <si>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</si>
  <si>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</si>
  <si>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</si>
  <si>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</si>
  <si>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</si>
  <si>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</si>
  <si>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</si>
  <si>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</si>
  <si>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</si>
  <si>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</si>
  <si>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</si>
  <si>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</si>
  <si>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</si>
  <si>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</si>
  <si>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</si>
  <si>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</si>
  <si>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</si>
  <si>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</si>
  <si>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</si>
  <si>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</si>
  <si>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</si>
  <si>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</si>
  <si>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</si>
  <si>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</si>
  <si>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</si>
  <si>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</si>
  <si>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</si>
  <si>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</si>
  <si>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</si>
  <si>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</si>
  <si>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</si>
  <si>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</si>
  <si>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</si>
  <si>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</si>
  <si>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</si>
  <si>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</si>
  <si>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</si>
  <si>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</si>
  <si>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</si>
  <si>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</si>
  <si>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</si>
  <si>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</si>
  <si>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</si>
  <si>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</si>
  <si>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</si>
  <si>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</si>
  <si>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</si>
  <si>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</si>
  <si>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</si>
  <si>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</si>
  <si>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</si>
  <si>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</si>
  <si>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</si>
  <si>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</si>
  <si>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</si>
  <si>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</si>
  <si>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</si>
  <si>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</si>
  <si>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</si>
  <si>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</si>
  <si>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</si>
  <si>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</si>
  <si>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</si>
  <si>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</si>
  <si>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</si>
  <si>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</si>
  <si>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</si>
  <si>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</si>
  <si>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</si>
  <si>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</si>
  <si>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</si>
  <si>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</si>
  <si>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</si>
  <si>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</si>
  <si>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</si>
  <si>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</si>
  <si>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</si>
  <si>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</si>
  <si>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</si>
  <si>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</si>
  <si>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</si>
  <si>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</si>
  <si>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</si>
  <si>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</si>
  <si>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</si>
  <si>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</si>
  <si>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</si>
  <si>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</si>
  <si>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</si>
  <si>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</si>
  <si>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</si>
  <si>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</si>
  <si>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</si>
  <si>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</si>
  <si>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</si>
  <si>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</si>
  <si>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</si>
  <si>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</si>
  <si>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</si>
  <si>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</si>
  <si>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</si>
  <si>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</si>
  <si>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</si>
  <si>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</si>
  <si>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</si>
  <si>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</si>
  <si>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</si>
  <si>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</si>
  <si>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</si>
  <si>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</si>
  <si>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</si>
  <si>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</si>
  <si>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</si>
  <si>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</si>
  <si>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</si>
  <si>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</si>
  <si>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</si>
  <si>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</si>
  <si>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</si>
  <si>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</si>
  <si>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</si>
  <si>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</si>
  <si>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</si>
  <si>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</si>
  <si>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</si>
  <si>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</si>
  <si>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</si>
  <si>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</si>
  <si>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</si>
  <si>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</si>
  <si>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</si>
  <si>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</si>
  <si>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</si>
  <si>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</si>
  <si>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</si>
  <si>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</si>
  <si>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</si>
  <si>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</si>
  <si>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</si>
  <si>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</si>
  <si>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</si>
  <si>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</si>
  <si>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</si>
  <si>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</si>
  <si>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</si>
  <si>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</si>
  <si>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</si>
  <si>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</si>
  <si>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</si>
  <si>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</si>
  <si>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</si>
  <si>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</si>
  <si>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</si>
  <si>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</si>
  <si>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</si>
  <si>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</si>
  <si>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</si>
  <si>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</si>
  <si>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</si>
  <si>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</si>
  <si>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</si>
  <si>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</si>
  <si>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</si>
  <si>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</si>
  <si>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</si>
  <si>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</si>
  <si>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</si>
  <si>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</si>
  <si>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</si>
  <si>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</si>
  <si>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</si>
  <si>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</si>
  <si>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</si>
  <si>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</si>
  <si>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</si>
  <si>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</si>
  <si>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</si>
  <si>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</si>
  <si>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</si>
  <si>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</si>
  <si>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</si>
  <si>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</si>
  <si>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</si>
  <si>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</si>
  <si>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</si>
  <si>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</si>
  <si>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</si>
  <si>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</si>
  <si>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</si>
  <si>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</si>
  <si>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</si>
  <si>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</si>
  <si>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</si>
  <si>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</si>
  <si>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</si>
  <si>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</si>
  <si>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</si>
  <si>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</si>
  <si>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</si>
  <si>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</si>
  <si>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</si>
  <si>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</si>
  <si>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</si>
  <si>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</si>
  <si>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</si>
  <si>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</si>
  <si>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</si>
  <si>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</si>
  <si>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</si>
  <si>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</si>
  <si>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</si>
  <si>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</si>
  <si>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</si>
  <si>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</si>
  <si>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</si>
  <si>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</si>
  <si>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</si>
  <si>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</si>
  <si>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</si>
  <si>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</si>
  <si>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</si>
  <si>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</si>
  <si>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</si>
  <si>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</si>
  <si>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</si>
  <si>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</si>
  <si>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</si>
  <si>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</si>
  <si>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</si>
  <si>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</si>
  <si>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</si>
  <si>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</si>
  <si>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</si>
  <si>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</si>
  <si>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</si>
  <si>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</si>
  <si>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</si>
  <si>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</si>
  <si>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</si>
  <si>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</si>
  <si>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</si>
  <si>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</si>
  <si>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</si>
  <si>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</si>
  <si>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</si>
  <si>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</si>
  <si>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</si>
  <si>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</si>
  <si>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</si>
  <si>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</si>
  <si>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</si>
  <si>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</si>
  <si>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</si>
  <si>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</si>
  <si>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</si>
  <si>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</si>
  <si>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</si>
  <si>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</si>
  <si>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</si>
  <si>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</si>
  <si>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</si>
  <si>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</si>
  <si>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</si>
  <si>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</si>
  <si>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</si>
  <si>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</si>
  <si>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</si>
  <si>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</si>
  <si>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</si>
  <si>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</si>
  <si>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</si>
  <si>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</si>
  <si>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</si>
  <si>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</si>
  <si>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</si>
  <si>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</si>
  <si>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</si>
  <si>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</si>
  <si>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</si>
  <si>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</si>
  <si>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</si>
  <si>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</si>
  <si>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</si>
  <si>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</si>
  <si>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</si>
  <si>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</si>
  <si>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</si>
  <si>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</si>
  <si>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</si>
  <si>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</si>
  <si>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</si>
  <si>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</si>
  <si>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</si>
  <si>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</si>
  <si>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</si>
  <si>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</si>
  <si>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</si>
  <si>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</si>
  <si>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</si>
  <si>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</si>
  <si>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</si>
  <si>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</si>
  <si>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</si>
  <si>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</si>
  <si>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</si>
  <si>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</si>
  <si>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</si>
  <si>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</si>
  <si>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</si>
  <si>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</si>
  <si>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</si>
  <si>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</si>
  <si>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</si>
  <si>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</si>
  <si>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</si>
  <si>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</si>
  <si>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</si>
  <si>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</si>
  <si>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</si>
  <si>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</si>
  <si>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</si>
  <si>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</si>
  <si>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</si>
  <si>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</si>
  <si>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</si>
  <si>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</si>
  <si>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</si>
  <si>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</si>
  <si>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</si>
  <si>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</si>
  <si>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</si>
  <si>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</si>
  <si>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</si>
  <si>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</si>
  <si>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</si>
  <si>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</si>
  <si>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</si>
  <si>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</si>
  <si>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</si>
  <si>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</si>
  <si>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</si>
  <si>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</si>
  <si>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</si>
  <si>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</si>
  <si>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</si>
  <si>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</si>
  <si>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</si>
  <si>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</si>
  <si>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</si>
  <si>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</si>
  <si>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</si>
  <si>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</si>
  <si>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</si>
  <si>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</si>
  <si>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</si>
  <si>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</si>
  <si>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</si>
  <si>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</si>
  <si>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</si>
  <si>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</si>
  <si>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</si>
  <si>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</si>
  <si>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</si>
  <si>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</si>
  <si>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</si>
  <si>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</si>
  <si>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</si>
  <si>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</si>
  <si>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</si>
  <si>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</si>
  <si>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</si>
  <si>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</si>
  <si>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</si>
  <si>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</si>
  <si>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</si>
  <si>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</si>
  <si>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</si>
  <si>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</si>
  <si>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</si>
  <si>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</si>
  <si>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</si>
  <si>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</si>
  <si>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</si>
  <si>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</si>
  <si>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</si>
  <si>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</si>
  <si>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</si>
  <si>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</si>
  <si>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</si>
  <si>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</si>
  <si>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</si>
  <si>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</si>
  <si>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</si>
  <si>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</si>
  <si>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</si>
  <si>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</si>
  <si>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</si>
  <si>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</si>
  <si>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</si>
  <si>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</si>
  <si>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</si>
  <si>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</si>
  <si>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</si>
  <si>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</si>
  <si>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</si>
  <si>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</si>
  <si>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</si>
  <si>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</si>
  <si>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</si>
  <si>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</si>
  <si>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</si>
  <si>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</si>
  <si>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</si>
  <si>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</si>
  <si>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</si>
  <si>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</si>
  <si>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</si>
  <si>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</si>
  <si>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</si>
  <si>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</si>
  <si>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</si>
  <si>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</si>
  <si>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</si>
  <si>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</si>
  <si>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</si>
  <si>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</si>
  <si>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</si>
  <si>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</si>
  <si>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</si>
  <si>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</si>
  <si>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</si>
  <si>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</si>
  <si>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</si>
  <si>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</si>
  <si>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</si>
  <si>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</si>
  <si>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</si>
  <si>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</si>
  <si>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</si>
  <si>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</si>
  <si>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</si>
  <si>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</si>
  <si>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</si>
  <si>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</si>
  <si>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</si>
  <si>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</si>
  <si>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</si>
  <si>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</si>
  <si>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</si>
  <si>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</si>
  <si>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</si>
  <si>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</si>
  <si>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</si>
  <si>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</si>
  <si>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</si>
  <si>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</si>
  <si>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</si>
  <si>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</si>
  <si>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</si>
  <si>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</si>
  <si>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</si>
  <si>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</si>
  <si>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</si>
  <si>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</si>
  <si>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</si>
  <si>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</si>
  <si>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</si>
  <si>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</si>
  <si>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</si>
  <si>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</si>
  <si>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</si>
  <si>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</si>
  <si>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</si>
  <si>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</si>
  <si>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</si>
  <si>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</si>
  <si>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</si>
  <si>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</si>
  <si>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</si>
  <si>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</si>
  <si>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</si>
  <si>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</si>
  <si>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</si>
  <si>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</si>
  <si>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</si>
  <si>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</si>
  <si>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</si>
  <si>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</si>
  <si>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</si>
  <si>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</si>
  <si>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</si>
  <si>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</si>
  <si>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</si>
  <si>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</si>
  <si>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</si>
  <si>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</si>
  <si>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</si>
  <si>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</si>
  <si>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</si>
  <si>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</si>
  <si>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</si>
  <si>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</si>
  <si>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</si>
  <si>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</si>
  <si>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</si>
  <si>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</si>
  <si>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</si>
  <si>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</si>
  <si>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</si>
  <si>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</si>
  <si>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</si>
  <si>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</si>
  <si>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</si>
  <si>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</si>
  <si>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</si>
  <si>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</si>
  <si>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</si>
  <si>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</si>
  <si>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</si>
  <si>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</si>
  <si>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</si>
  <si>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</si>
  <si>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</si>
  <si>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</si>
  <si>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</si>
  <si>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</si>
  <si>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</si>
  <si>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</si>
  <si>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</si>
  <si>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</si>
  <si>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</si>
  <si>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</si>
  <si>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</si>
  <si>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</si>
  <si>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</si>
  <si>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</si>
  <si>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</si>
  <si>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</si>
  <si>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</si>
  <si>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</si>
  <si>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</si>
  <si>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</si>
  <si>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</si>
  <si>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</si>
  <si>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</si>
  <si>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</si>
  <si>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</si>
  <si>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</si>
  <si>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</si>
  <si>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</si>
  <si>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</si>
  <si>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</si>
  <si>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</si>
  <si>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</si>
  <si>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</si>
  <si>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</si>
  <si>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</si>
  <si>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</si>
  <si>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</si>
  <si>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</si>
  <si>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</si>
  <si>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</si>
  <si>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</si>
  <si>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</si>
  <si>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</si>
  <si>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</si>
  <si>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</si>
  <si>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</si>
  <si>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</si>
  <si>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</si>
  <si>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</si>
  <si>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</si>
  <si>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</si>
  <si>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</si>
  <si>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</si>
  <si>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</si>
  <si>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</si>
  <si>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</si>
  <si>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</si>
  <si>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</si>
  <si>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</si>
  <si>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</si>
  <si>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</si>
  <si>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</si>
  <si>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</si>
  <si>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</si>
  <si>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</si>
  <si>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</si>
  <si>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</si>
  <si>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</si>
  <si>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</si>
  <si>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</si>
  <si>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</si>
  <si>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</si>
  <si>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</si>
  <si>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</si>
  <si>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</si>
  <si>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</si>
  <si>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</si>
  <si>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</si>
  <si>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</si>
  <si>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</si>
  <si>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</si>
  <si>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</si>
  <si>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</si>
  <si>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</si>
  <si>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</si>
  <si>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</si>
  <si>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</si>
  <si>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</si>
  <si>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</si>
  <si>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</si>
  <si>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</si>
  <si>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</si>
  <si>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</si>
  <si>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</si>
  <si>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</si>
  <si>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</si>
  <si>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</si>
  <si>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</si>
  <si>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</si>
  <si>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</si>
  <si>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</si>
  <si>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</si>
  <si>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</si>
  <si>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</si>
  <si>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</si>
  <si>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</si>
  <si>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</si>
  <si>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</si>
  <si>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</si>
  <si>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</si>
  <si>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</si>
  <si>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</si>
  <si>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</si>
  <si>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</si>
  <si>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</si>
  <si>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</si>
  <si>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</si>
  <si>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</si>
  <si>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</si>
  <si>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</si>
  <si>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</si>
  <si>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</si>
  <si>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</si>
  <si>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</si>
  <si>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</si>
  <si>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</si>
  <si>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</si>
  <si>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</si>
  <si>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</si>
  <si>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</si>
  <si>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</si>
  <si>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</si>
  <si>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</si>
  <si>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</si>
  <si>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</si>
  <si>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</si>
  <si>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</si>
  <si>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</si>
  <si>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</si>
  <si>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</si>
  <si>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</si>
  <si>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</si>
  <si>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</si>
  <si>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</si>
  <si>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</si>
  <si>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</si>
  <si>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</si>
  <si>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</si>
  <si>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</si>
  <si>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</si>
  <si>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</si>
  <si>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</si>
  <si>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</si>
  <si>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</si>
  <si>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</si>
  <si>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</si>
  <si>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</si>
  <si>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</si>
  <si>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</si>
  <si>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</si>
  <si>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</si>
  <si>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</si>
  <si>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</si>
  <si>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</si>
  <si>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</si>
  <si>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</si>
  <si>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</si>
  <si>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</si>
  <si>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</si>
  <si>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</si>
  <si>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</si>
  <si>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</si>
  <si>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</si>
  <si>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</si>
  <si>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</si>
  <si>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</si>
  <si>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</si>
  <si>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</si>
  <si>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</si>
  <si>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</si>
  <si>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</si>
  <si>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</si>
  <si>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</si>
  <si>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</si>
  <si>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</si>
  <si>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</si>
  <si>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</si>
  <si>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</si>
  <si>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</si>
  <si>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</si>
  <si>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</si>
  <si>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</si>
  <si>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</si>
  <si>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</si>
  <si>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</si>
  <si>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</si>
  <si>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</si>
  <si>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</si>
  <si>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</si>
  <si>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</si>
  <si>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</si>
  <si>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</si>
  <si>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</si>
  <si>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</si>
  <si>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</si>
  <si>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</si>
  <si>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</si>
  <si>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</si>
  <si>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</si>
  <si>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</si>
  <si>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</si>
  <si>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</si>
  <si>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</si>
  <si>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</si>
  <si>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</si>
  <si>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</si>
  <si>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</si>
  <si>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</si>
  <si>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</si>
  <si>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</si>
  <si>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</si>
  <si>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</si>
  <si>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</si>
  <si>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</si>
  <si>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</si>
  <si>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</si>
  <si>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</si>
  <si>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</si>
  <si>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</si>
  <si>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</si>
  <si>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</si>
  <si>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</si>
  <si>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</si>
  <si>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</si>
  <si>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</si>
  <si>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</si>
  <si>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</si>
  <si>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</si>
  <si>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</si>
  <si>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</si>
  <si>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</si>
  <si>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</si>
  <si>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</si>
  <si>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</si>
  <si>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</si>
  <si>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</si>
  <si>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</si>
  <si>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</si>
  <si>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</si>
  <si>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</si>
  <si>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</si>
  <si>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</si>
  <si>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</si>
  <si>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</si>
  <si>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</si>
  <si>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</si>
  <si>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</si>
  <si>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</si>
  <si>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</si>
  <si>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</si>
  <si>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</si>
  <si>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</si>
  <si>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</si>
  <si>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</si>
  <si>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</si>
  <si>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</si>
  <si>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</si>
  <si>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</si>
  <si>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</si>
  <si>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</si>
  <si>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</si>
  <si>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</si>
  <si>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</si>
  <si>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</si>
  <si>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</si>
  <si>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</si>
  <si>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</si>
  <si>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</si>
  <si>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</si>
  <si>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</si>
  <si>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</si>
  <si>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</si>
  <si>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</si>
  <si>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</si>
  <si>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</si>
  <si>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</si>
  <si>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</si>
  <si>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</si>
  <si>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</si>
  <si>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</si>
  <si>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</si>
  <si>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</si>
  <si>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</si>
  <si>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</si>
  <si>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</si>
  <si>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</si>
  <si>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</si>
  <si>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</si>
  <si>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</si>
  <si>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</si>
  <si>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</si>
  <si>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</si>
  <si>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</si>
  <si>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</si>
  <si>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</si>
  <si>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</si>
  <si>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</si>
  <si>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</si>
  <si>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</si>
  <si>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</si>
  <si>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</si>
  <si>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</si>
  <si>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</si>
  <si>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</si>
  <si>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</si>
  <si>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</si>
  <si>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</si>
  <si>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</si>
  <si>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</si>
  <si>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</si>
  <si>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</si>
  <si>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</si>
  <si>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</si>
  <si>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</si>
  <si>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</si>
  <si>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</si>
  <si>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</si>
  <si>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</si>
  <si>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</si>
  <si>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</si>
  <si>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</si>
  <si>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</si>
  <si>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</si>
  <si>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</si>
  <si>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</si>
  <si>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</si>
  <si>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</si>
  <si>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</si>
  <si>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</si>
  <si>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</si>
  <si>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</si>
  <si>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</si>
  <si>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</si>
  <si>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</si>
  <si>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</si>
  <si>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</si>
  <si>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</si>
  <si>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</si>
  <si>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</si>
  <si>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</si>
  <si>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</si>
  <si>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</si>
  <si>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</si>
  <si>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</si>
  <si>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</si>
  <si>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</si>
  <si>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</si>
  <si>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</si>
  <si>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</si>
  <si>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</si>
  <si>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</si>
  <si>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</si>
  <si>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</si>
  <si>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</si>
  <si>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</si>
  <si>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</si>
  <si>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</si>
  <si>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</si>
  <si>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</si>
  <si>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</si>
  <si>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</si>
  <si>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</si>
  <si>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</si>
  <si>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</si>
  <si>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</si>
  <si>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</si>
  <si>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</si>
  <si>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</si>
  <si>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</si>
  <si>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</si>
  <si>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</si>
  <si>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</si>
  <si>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</si>
  <si>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</si>
  <si>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</si>
  <si>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</si>
  <si>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</si>
  <si>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</si>
  <si>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</si>
  <si>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</si>
  <si>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</si>
  <si>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</si>
  <si>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</si>
  <si>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</si>
  <si>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</si>
  <si>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</si>
  <si>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</si>
  <si>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</si>
  <si>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</si>
  <si>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</si>
  <si>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</si>
  <si>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</si>
  <si>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</si>
  <si>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</si>
  <si>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</si>
  <si>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</si>
  <si>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</si>
  <si>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</si>
  <si>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</si>
  <si>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</si>
  <si>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</si>
  <si>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</si>
  <si>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</si>
  <si>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</si>
  <si>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</si>
  <si>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</si>
  <si>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</si>
  <si>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</si>
  <si>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</si>
  <si>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</si>
  <si>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</si>
  <si>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</si>
  <si>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</si>
  <si>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</si>
  <si>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</si>
  <si>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</si>
  <si>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</si>
  <si>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</si>
  <si>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</si>
  <si>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</si>
  <si>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</si>
  <si>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</si>
  <si>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</si>
  <si>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</si>
  <si>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</si>
  <si>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</si>
  <si>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</si>
  <si>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</si>
  <si>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</si>
  <si>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</si>
  <si>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</si>
  <si>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</si>
  <si>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</si>
  <si>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</si>
  <si>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</si>
  <si>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</si>
  <si>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</si>
  <si>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</si>
  <si>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</si>
  <si>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</si>
  <si>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</si>
  <si>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</si>
  <si>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</si>
  <si>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</si>
  <si>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</si>
  <si>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</si>
  <si>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</si>
  <si>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</si>
  <si>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</si>
  <si>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</si>
  <si>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</si>
  <si>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</si>
  <si>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</si>
  <si>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</si>
  <si>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</si>
  <si>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</si>
  <si>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</si>
  <si>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</si>
  <si>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</si>
  <si>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</si>
  <si>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</si>
  <si>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</si>
  <si>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</si>
  <si>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</si>
  <si>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</si>
  <si>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</si>
  <si>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</si>
  <si>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</si>
  <si>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</si>
  <si>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</si>
  <si>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</si>
  <si>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</si>
  <si>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</si>
  <si>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</si>
  <si>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</si>
  <si>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</si>
  <si>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</si>
  <si>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</si>
  <si>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</si>
  <si>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</si>
  <si>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</si>
  <si>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</si>
  <si>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</si>
  <si>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</si>
  <si>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</si>
  <si>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</si>
  <si>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</si>
  <si>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</si>
  <si>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</si>
  <si>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</si>
  <si>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</si>
  <si>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</si>
  <si>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</si>
  <si>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</si>
  <si>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</si>
  <si>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</si>
  <si>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</si>
  <si>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</si>
  <si>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</si>
  <si>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</si>
  <si>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</si>
  <si>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</si>
  <si>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</si>
  <si>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</si>
  <si>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</si>
  <si>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</si>
  <si>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</si>
  <si>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</si>
  <si>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</si>
  <si>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</si>
  <si>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</si>
  <si>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</si>
  <si>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</si>
  <si>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</si>
  <si>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</si>
  <si>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</si>
  <si>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</si>
  <si>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</si>
  <si>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</si>
  <si>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</si>
  <si>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</si>
  <si>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</si>
  <si>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</si>
  <si>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</si>
  <si>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</si>
  <si>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</si>
  <si>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</si>
  <si>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</si>
  <si>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</si>
  <si>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</si>
  <si>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</si>
  <si>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</si>
  <si>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</si>
  <si>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</si>
  <si>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</si>
  <si>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</si>
  <si>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</si>
  <si>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</si>
  <si>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</si>
  <si>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</si>
  <si>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</si>
  <si>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</si>
  <si>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</si>
  <si>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</si>
  <si>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</si>
  <si>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</si>
  <si>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</si>
  <si>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</si>
  <si>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</si>
  <si>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</si>
  <si>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</si>
  <si>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</si>
  <si>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</si>
  <si>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</si>
  <si>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</si>
  <si>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</si>
  <si>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</si>
  <si>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</si>
  <si>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</si>
  <si>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</si>
  <si>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</si>
  <si>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</si>
  <si>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</si>
  <si>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</si>
  <si>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</si>
  <si>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</si>
  <si>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</si>
  <si>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</si>
  <si>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</si>
  <si>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</si>
  <si>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</si>
  <si>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</si>
  <si>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</si>
  <si>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</si>
  <si>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</si>
  <si>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</si>
  <si>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</si>
  <si>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</si>
  <si>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</si>
  <si>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</si>
  <si>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</si>
  <si>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</si>
  <si>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</si>
  <si>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</si>
  <si>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</si>
  <si>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</si>
  <si>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</si>
  <si>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</si>
  <si>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</si>
  <si>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</si>
  <si>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</si>
  <si>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</si>
  <si>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</si>
  <si>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</si>
  <si>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</si>
  <si>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</si>
  <si>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</si>
  <si>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</si>
  <si>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</si>
  <si>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</si>
  <si>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</si>
  <si>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</si>
  <si>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</si>
  <si>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</si>
  <si>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</si>
  <si>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</si>
  <si>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</si>
  <si>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</si>
  <si>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</si>
  <si>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</si>
  <si>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</si>
  <si>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</si>
  <si>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</si>
  <si>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</si>
  <si>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</si>
  <si>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</si>
  <si>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</si>
  <si>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</si>
  <si>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</si>
  <si>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</si>
  <si>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</si>
  <si>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</si>
  <si>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</si>
  <si>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</si>
  <si>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</si>
  <si>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</si>
  <si>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</si>
  <si>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</si>
  <si>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</si>
  <si>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</si>
  <si>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</si>
  <si>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</si>
  <si>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</si>
  <si>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</si>
  <si>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</si>
  <si>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</si>
  <si>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</si>
  <si>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</si>
  <si>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</si>
  <si>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</si>
  <si>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</si>
  <si>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</si>
  <si>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</si>
  <si>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</si>
  <si>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</si>
  <si>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</si>
  <si>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</si>
  <si>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</si>
  <si>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</si>
  <si>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</si>
  <si>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</si>
  <si>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</si>
  <si>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</si>
  <si>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</si>
  <si>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</si>
  <si>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</si>
  <si>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</si>
  <si>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</si>
  <si>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</si>
  <si>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</si>
  <si>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</si>
  <si>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</si>
  <si>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</si>
  <si>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</si>
  <si>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</si>
  <si>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</si>
  <si>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</si>
  <si>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</si>
  <si>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</si>
  <si>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</si>
  <si>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</si>
  <si>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</si>
  <si>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</si>
  <si>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</si>
  <si>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</si>
  <si>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</si>
  <si>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</si>
  <si>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</si>
  <si>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</si>
  <si>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</si>
  <si>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</si>
  <si>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</si>
  <si>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</si>
  <si>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</si>
  <si>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</si>
  <si>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</si>
  <si>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</si>
  <si>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</si>
  <si>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</si>
  <si>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</si>
  <si>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</si>
  <si>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</si>
  <si>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</si>
  <si>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</si>
  <si>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</si>
  <si>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</si>
  <si>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</si>
  <si>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</si>
  <si>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</si>
  <si>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</si>
  <si>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</si>
  <si>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</si>
  <si>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</si>
  <si>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</si>
  <si>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</si>
  <si>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</si>
  <si>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</si>
  <si>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</si>
  <si>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</si>
  <si>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</si>
  <si>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</si>
  <si>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</si>
  <si>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</si>
  <si>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</si>
  <si>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</si>
  <si>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</si>
  <si>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</si>
  <si>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</si>
  <si>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</si>
  <si>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</si>
  <si>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</si>
  <si>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</si>
  <si>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</si>
  <si>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</si>
  <si>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</si>
  <si>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</si>
  <si>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</si>
  <si>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</si>
  <si>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</si>
  <si>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</si>
  <si>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</si>
  <si>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</si>
  <si>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</si>
  <si>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</si>
  <si>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</si>
  <si>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</si>
  <si>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</si>
  <si>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</si>
  <si>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</si>
  <si>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</si>
  <si>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</si>
  <si>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</si>
  <si>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</si>
  <si>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</si>
  <si>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</si>
  <si>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</si>
  <si>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</si>
  <si>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</si>
  <si>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</si>
  <si>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</si>
  <si>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</si>
  <si>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</si>
  <si>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</si>
  <si>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</si>
  <si>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</si>
  <si>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</si>
  <si>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</si>
  <si>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</si>
  <si>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</si>
  <si>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</si>
  <si>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</si>
  <si>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</si>
  <si>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</si>
  <si>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</si>
  <si>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</si>
  <si>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</si>
  <si>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</si>
  <si>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</si>
  <si>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</si>
  <si>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</si>
  <si>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</si>
  <si>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</si>
  <si>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</si>
  <si>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</si>
  <si>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</si>
  <si>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</si>
  <si>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</si>
  <si>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</si>
  <si>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</si>
  <si>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</si>
  <si>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</si>
  <si>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</si>
  <si>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</si>
  <si>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</si>
  <si>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</si>
  <si>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</si>
  <si>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</si>
  <si>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</si>
  <si>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</si>
  <si>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</si>
  <si>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</si>
  <si>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</si>
  <si>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</si>
  <si>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</si>
  <si>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</si>
  <si>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</si>
  <si>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</si>
  <si>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</si>
  <si>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</si>
  <si>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</si>
  <si>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</si>
  <si>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</si>
  <si>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</si>
  <si>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</si>
  <si>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</si>
  <si>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</si>
  <si>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</si>
  <si>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</si>
  <si>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</si>
  <si>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</si>
  <si>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</si>
  <si>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</si>
  <si>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</si>
  <si>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</si>
  <si>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</si>
  <si>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</si>
  <si>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</si>
  <si>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</si>
  <si>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</si>
  <si>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</si>
  <si>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</si>
  <si>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</si>
  <si>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</si>
  <si>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</si>
  <si>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</si>
  <si>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</si>
  <si>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</si>
  <si>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</si>
  <si>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</si>
  <si>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</si>
  <si>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</si>
  <si>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</si>
  <si>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</si>
  <si>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</si>
  <si>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</si>
  <si>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</si>
  <si>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</si>
  <si>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</si>
  <si>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</si>
  <si>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</si>
  <si>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</si>
  <si>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</si>
  <si>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</si>
  <si>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</si>
  <si>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</si>
  <si>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</si>
  <si>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</si>
  <si>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</si>
  <si>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</si>
  <si>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</si>
  <si>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</si>
  <si>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</si>
  <si>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</si>
  <si>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</si>
  <si>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</si>
  <si>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</si>
  <si>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</si>
  <si>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</si>
  <si>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</si>
  <si>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</si>
  <si>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</si>
  <si>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</si>
  <si>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</si>
  <si>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</si>
  <si>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</si>
  <si>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</si>
  <si>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</si>
  <si>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</si>
  <si>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</si>
  <si>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</si>
  <si>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</si>
  <si>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</si>
  <si>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</si>
  <si>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</si>
  <si>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</si>
  <si>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</si>
  <si>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</si>
  <si>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</si>
  <si>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</si>
  <si>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</si>
  <si>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</si>
  <si>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</si>
  <si>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</si>
  <si>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</si>
  <si>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</si>
  <si>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</si>
  <si>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</si>
  <si>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</si>
  <si>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</si>
  <si>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</si>
  <si>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</si>
  <si>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</si>
  <si>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</si>
  <si>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</si>
  <si>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</si>
  <si>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</si>
  <si>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</si>
  <si>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</si>
  <si>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</si>
  <si>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</si>
  <si>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</si>
  <si>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</si>
  <si>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</si>
  <si>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</si>
  <si>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</si>
  <si>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</si>
  <si>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</si>
  <si>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</si>
  <si>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</si>
  <si>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</si>
  <si>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</si>
  <si>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</si>
  <si>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</si>
  <si>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</si>
  <si>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</si>
  <si>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</si>
  <si>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</si>
  <si>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</si>
  <si>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</si>
  <si>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</si>
  <si>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</si>
  <si>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</si>
  <si>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</si>
  <si>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</si>
  <si>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</si>
  <si>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</si>
  <si>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</si>
  <si>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</si>
  <si>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</si>
  <si>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</si>
  <si>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</si>
  <si>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</si>
  <si>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</si>
  <si>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</si>
  <si>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</si>
  <si>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</si>
  <si>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</si>
  <si>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</si>
  <si>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</si>
  <si>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</si>
  <si>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</si>
  <si>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</si>
  <si>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</si>
  <si>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</si>
  <si>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</si>
  <si>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</si>
  <si>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</si>
  <si>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</si>
  <si>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</si>
  <si>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</si>
  <si>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</si>
  <si>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</si>
  <si>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</si>
  <si>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</si>
  <si>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</si>
  <si>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</si>
  <si>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</si>
  <si>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</si>
  <si>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</si>
  <si>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</si>
  <si>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</si>
  <si>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</si>
  <si>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</si>
  <si>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</si>
  <si>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</si>
  <si>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</si>
  <si>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</si>
  <si>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</si>
  <si>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</si>
  <si>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</si>
  <si>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</si>
  <si>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</si>
  <si>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</si>
  <si>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</si>
  <si>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</si>
  <si>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</si>
  <si>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</si>
  <si>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</si>
  <si>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</si>
  <si>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</si>
  <si>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</si>
  <si>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</si>
  <si>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</si>
  <si>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</si>
  <si>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</si>
  <si>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</si>
  <si>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</si>
  <si>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</si>
  <si>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</si>
  <si>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</si>
  <si>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</si>
  <si>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</si>
  <si>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</si>
  <si>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</si>
  <si>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</si>
  <si>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</si>
  <si>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</si>
  <si>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</si>
  <si>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</si>
  <si>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</si>
  <si>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</si>
  <si>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</si>
  <si>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</si>
  <si>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</si>
  <si>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</si>
  <si>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</si>
  <si>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</si>
  <si>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</si>
  <si>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</si>
  <si>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</si>
  <si>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</si>
  <si>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</si>
  <si>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</si>
  <si>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</si>
  <si>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</si>
  <si>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</si>
  <si>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</si>
  <si>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</si>
  <si>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</si>
  <si>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</si>
  <si>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</si>
  <si>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</si>
  <si>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</si>
  <si>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</si>
  <si>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</si>
  <si>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</si>
  <si>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</si>
  <si>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</si>
  <si>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</si>
  <si>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</si>
  <si>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</si>
  <si>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</si>
  <si>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</si>
  <si>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</si>
  <si>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</si>
  <si>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</si>
  <si>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</si>
  <si>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</si>
  <si>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</si>
  <si>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</si>
  <si>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</si>
  <si>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</si>
  <si>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</si>
  <si>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</si>
  <si>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</si>
  <si>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</si>
  <si>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</si>
  <si>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</si>
  <si>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</si>
  <si>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</si>
  <si>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</si>
  <si>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</si>
  <si>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</si>
  <si>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</si>
  <si>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</si>
  <si>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</si>
  <si>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</si>
  <si>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</si>
  <si>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</si>
  <si>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</si>
  <si>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</si>
  <si>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</si>
  <si>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</si>
  <si>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</si>
  <si>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</si>
  <si>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</si>
  <si>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</si>
  <si>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</si>
  <si>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</si>
  <si>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</si>
  <si>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</si>
  <si>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</si>
  <si>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</si>
  <si>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</si>
  <si>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</si>
  <si>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</si>
  <si>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</si>
  <si>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</si>
  <si>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</si>
  <si>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</si>
  <si>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</si>
  <si>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</si>
  <si>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</si>
  <si>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</si>
  <si>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</si>
  <si>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</si>
  <si>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</si>
  <si>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</si>
  <si>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</si>
  <si>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</si>
  <si>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</si>
  <si>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</si>
  <si>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</si>
  <si>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</si>
  <si>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</si>
  <si>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</si>
  <si>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</si>
  <si>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</si>
  <si>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</si>
  <si>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</si>
  <si>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</si>
  <si>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</si>
  <si>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</si>
  <si>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</si>
  <si>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</si>
  <si>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</si>
  <si>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</si>
  <si>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</si>
  <si>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</si>
  <si>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</si>
  <si>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</si>
  <si>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</si>
  <si>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</si>
  <si>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</si>
  <si>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</si>
  <si>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</si>
  <si>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</si>
  <si>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</si>
  <si>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</si>
  <si>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</si>
  <si>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</si>
  <si>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</si>
  <si>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</si>
  <si>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</si>
  <si>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</si>
  <si>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</si>
  <si>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</si>
  <si>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</si>
  <si>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</si>
  <si>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</si>
  <si>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</si>
  <si>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</si>
  <si>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</si>
  <si>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</si>
  <si>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</si>
  <si>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</si>
  <si>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</si>
  <si>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</si>
  <si>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</si>
  <si>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</si>
  <si>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</si>
  <si>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</si>
  <si>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</si>
  <si>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</si>
  <si>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</si>
  <si>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</si>
  <si>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</si>
  <si>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</si>
  <si>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</si>
  <si>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</si>
  <si>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</si>
  <si>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</si>
  <si>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</si>
  <si>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</si>
  <si>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</si>
  <si>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</si>
  <si>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</si>
  <si>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</si>
  <si>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</si>
  <si>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</si>
  <si>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</si>
  <si>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</si>
  <si>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</si>
  <si>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</si>
  <si>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</si>
  <si>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</si>
  <si>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</si>
  <si>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</si>
  <si>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</si>
  <si>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</si>
  <si>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</si>
  <si>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</si>
  <si>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</si>
  <si>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</si>
  <si>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</si>
  <si>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</si>
  <si>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</si>
  <si>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</si>
  <si>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</si>
  <si>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</si>
  <si>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</si>
  <si>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</si>
  <si>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</si>
  <si>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</si>
  <si>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</si>
  <si>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</si>
  <si>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</si>
  <si>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</si>
  <si>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</si>
  <si>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</si>
  <si>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</si>
  <si>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</si>
  <si>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</si>
  <si>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</si>
  <si>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</si>
  <si>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</si>
  <si>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</si>
  <si>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</si>
  <si>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</si>
  <si>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</si>
  <si>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</si>
  <si>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</si>
  <si>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</si>
  <si>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</si>
  <si>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</si>
  <si>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</si>
  <si>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</si>
  <si>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</si>
  <si>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</si>
  <si>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</si>
  <si>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</si>
  <si>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</si>
  <si>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</si>
  <si>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</si>
  <si>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</si>
  <si>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</si>
  <si>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</si>
  <si>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</si>
  <si>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</si>
  <si>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</si>
  <si>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</si>
  <si>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</si>
  <si>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</si>
  <si>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</si>
  <si>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</si>
  <si>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</si>
  <si>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</si>
  <si>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</si>
  <si>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</si>
  <si>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</si>
  <si>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</si>
  <si>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</si>
  <si>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</si>
  <si>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</si>
  <si>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</si>
  <si>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</si>
  <si>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</si>
  <si>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</si>
  <si>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</si>
  <si>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</si>
  <si>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</si>
  <si>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</si>
  <si>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</si>
  <si>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</si>
  <si>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</si>
  <si>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</si>
  <si>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</si>
  <si>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</si>
  <si>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</si>
  <si>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</si>
  <si>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</si>
  <si>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</si>
  <si>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</si>
  <si>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</si>
  <si>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</si>
  <si>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</si>
  <si>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</si>
  <si>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</si>
  <si>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</si>
  <si>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</si>
  <si>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</si>
  <si>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</si>
  <si>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</si>
  <si>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</si>
  <si>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</si>
  <si>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</si>
  <si>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</si>
  <si>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</si>
  <si>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</si>
  <si>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</si>
  <si>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</si>
  <si>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</si>
  <si>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</si>
  <si>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</si>
  <si>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</si>
  <si>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</si>
  <si>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</si>
  <si>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</si>
  <si>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</si>
  <si>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</si>
  <si>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</si>
  <si>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</si>
  <si>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</si>
  <si>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</si>
  <si>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</si>
  <si>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</si>
  <si>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</si>
  <si>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</si>
  <si>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</si>
  <si>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</si>
  <si>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</si>
  <si>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</si>
  <si>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</si>
  <si>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</si>
  <si>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</si>
  <si>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</si>
  <si>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</si>
  <si>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</si>
  <si>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</si>
  <si>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</si>
  <si>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</si>
  <si>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</si>
  <si>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</si>
  <si>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</si>
  <si>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</si>
  <si>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</si>
  <si>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</si>
  <si>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</si>
  <si>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</si>
  <si>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</si>
  <si>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</si>
  <si>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</si>
  <si>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</si>
  <si>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</si>
  <si>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</si>
  <si>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</si>
  <si>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</si>
  <si>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</si>
  <si>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</si>
  <si>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</si>
  <si>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</si>
  <si>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</si>
  <si>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</si>
  <si>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</si>
  <si>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</si>
  <si>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</si>
  <si>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</si>
  <si>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</si>
  <si>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</si>
  <si>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</si>
  <si>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</si>
  <si>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</si>
  <si>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</si>
  <si>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</si>
  <si>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</si>
  <si>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</si>
  <si>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</si>
  <si>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</si>
  <si>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</si>
  <si>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</si>
  <si>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</si>
  <si>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</si>
  <si>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</si>
  <si>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</si>
  <si>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</si>
  <si>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</si>
  <si>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</si>
  <si>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</si>
  <si>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</si>
  <si>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</si>
  <si>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</si>
  <si>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</si>
  <si>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</si>
  <si>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</si>
  <si>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</si>
  <si>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</si>
  <si>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</si>
  <si>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</si>
  <si>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</si>
  <si>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</si>
  <si>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</si>
  <si>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</si>
  <si>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</si>
  <si>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</si>
  <si>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</si>
  <si>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</si>
  <si>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</si>
  <si>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</si>
  <si>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</si>
  <si>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</si>
  <si>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</si>
  <si>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</si>
  <si>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</si>
  <si>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</si>
  <si>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</si>
  <si>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</si>
  <si>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</si>
  <si>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</si>
  <si>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</si>
  <si>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</si>
  <si>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</si>
  <si>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</si>
  <si>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</si>
  <si>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</si>
  <si>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</si>
  <si>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</si>
  <si>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</si>
  <si>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</si>
  <si>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</si>
  <si>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</si>
  <si>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</si>
  <si>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</si>
  <si>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</si>
  <si>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</si>
  <si>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</si>
  <si>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</si>
  <si>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</si>
  <si>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</si>
  <si>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</si>
  <si>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</si>
  <si>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</si>
  <si>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</si>
  <si>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</si>
  <si>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</si>
  <si>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</si>
  <si>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</si>
  <si>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</si>
  <si>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</si>
  <si>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</si>
  <si>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</si>
  <si>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</si>
  <si>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</si>
  <si>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</si>
  <si>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</si>
  <si>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</si>
  <si>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</si>
  <si>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</si>
  <si>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</si>
  <si>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</si>
  <si>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</si>
  <si>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</si>
  <si>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</si>
  <si>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</si>
  <si>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</si>
  <si>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</si>
  <si>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</si>
  <si>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</si>
  <si>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</si>
  <si>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</si>
  <si>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</si>
  <si>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</si>
  <si>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</si>
  <si>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</si>
  <si>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</si>
  <si>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</si>
  <si>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</si>
  <si>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</si>
  <si>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</si>
  <si>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</si>
  <si>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</si>
  <si>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</si>
  <si>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</si>
  <si>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</si>
  <si>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</si>
  <si>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</si>
  <si>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</si>
  <si>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</si>
  <si>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</si>
  <si>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</si>
  <si>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</si>
  <si>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</si>
  <si>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</si>
  <si>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</si>
  <si>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</si>
  <si>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</si>
  <si>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</si>
  <si>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</si>
  <si>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</si>
  <si>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</si>
  <si>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</si>
  <si>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</si>
  <si>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</si>
  <si>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</si>
  <si>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</si>
  <si>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</si>
  <si>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</si>
  <si>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</si>
  <si>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</si>
  <si>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</si>
  <si>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</si>
  <si>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</si>
  <si>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</si>
  <si>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</si>
  <si>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</si>
  <si>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</si>
  <si>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</si>
  <si>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</si>
  <si>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</si>
  <si>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</si>
  <si>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</si>
  <si>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</si>
  <si>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</si>
  <si>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</si>
  <si>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</si>
  <si>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</si>
  <si>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</si>
  <si>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</si>
  <si>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</si>
  <si>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</si>
  <si>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</si>
  <si>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</si>
  <si>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</si>
  <si>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</si>
  <si>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</si>
  <si>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</si>
  <si>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</si>
  <si>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</si>
  <si>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</si>
  <si>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</si>
  <si>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</si>
  <si>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</si>
  <si>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</si>
  <si>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</si>
  <si>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</si>
  <si>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</si>
  <si>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</si>
  <si>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</si>
  <si>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</si>
  <si>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</si>
  <si>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</si>
  <si>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</si>
  <si>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</si>
  <si>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</si>
  <si>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</si>
  <si>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</si>
  <si>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</si>
  <si>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</si>
  <si>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</si>
  <si>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</si>
  <si>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</si>
  <si>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</si>
  <si>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</si>
  <si>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</si>
  <si>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</si>
  <si>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</si>
  <si>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</si>
  <si>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</si>
  <si>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</si>
  <si>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</si>
  <si>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</si>
  <si>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</si>
  <si>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</si>
  <si>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</si>
  <si>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</si>
  <si>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</si>
  <si>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</si>
  <si>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</si>
  <si>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</si>
  <si>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</si>
  <si>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</si>
  <si>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</si>
  <si>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</si>
  <si>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</si>
  <si>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</si>
  <si>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</si>
  <si>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</si>
  <si>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</si>
  <si>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</si>
  <si>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</si>
  <si>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</si>
  <si>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</si>
  <si>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</si>
  <si>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</si>
  <si>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</si>
  <si>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</si>
  <si>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</si>
  <si>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</si>
  <si>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</si>
  <si>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</si>
  <si>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</si>
  <si>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</si>
  <si>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</si>
  <si>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</si>
  <si>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</si>
  <si>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</si>
  <si>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</si>
  <si>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</si>
  <si>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</si>
  <si>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</si>
  <si>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</si>
  <si>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</si>
  <si>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</si>
  <si>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</si>
  <si>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</si>
  <si>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</si>
  <si>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</si>
  <si>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</si>
  <si>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</si>
  <si>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</si>
  <si>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</si>
  <si>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</si>
  <si>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</si>
  <si>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</si>
  <si>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</si>
  <si>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</si>
  <si>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</si>
  <si>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</si>
  <si>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</si>
  <si>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</si>
  <si>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</si>
  <si>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</si>
  <si>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</si>
  <si>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</si>
  <si>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</si>
  <si>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</si>
  <si>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</si>
  <si>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</si>
  <si>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</si>
  <si>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</si>
  <si>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</si>
  <si>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</si>
  <si>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</si>
  <si>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</si>
  <si>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</si>
  <si>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</si>
  <si>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</si>
  <si>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</si>
  <si>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</si>
  <si>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</si>
  <si>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</si>
  <si>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</si>
  <si>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</si>
  <si>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</si>
  <si>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</si>
  <si>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</si>
  <si>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</si>
  <si>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</si>
  <si>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</si>
  <si>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</si>
  <si>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</si>
  <si>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</si>
  <si>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</si>
  <si>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</si>
  <si>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</si>
  <si>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</si>
  <si>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</si>
  <si>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</si>
  <si>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</si>
  <si>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</si>
  <si>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</si>
  <si>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</si>
  <si>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</si>
  <si>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</si>
  <si>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</si>
  <si>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</si>
  <si>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</si>
  <si>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</si>
  <si>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</si>
  <si>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</si>
  <si>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</si>
  <si>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</si>
  <si>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</si>
  <si>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</si>
  <si>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</si>
  <si>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</si>
  <si>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</si>
  <si>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</si>
  <si>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</si>
  <si>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</si>
  <si>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</si>
  <si>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</si>
  <si>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</si>
  <si>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</si>
  <si>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</si>
  <si>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</si>
  <si>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</si>
  <si>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</si>
  <si>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</si>
  <si>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</si>
  <si>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</si>
  <si>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</si>
  <si>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</si>
  <si>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</si>
  <si>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</si>
  <si>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</si>
  <si>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</si>
  <si>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</si>
  <si>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</si>
  <si>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</si>
  <si>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</si>
  <si>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</si>
  <si>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</si>
  <si>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</si>
  <si>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</si>
  <si>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</si>
  <si>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</si>
  <si>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</si>
  <si>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</si>
  <si>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</si>
  <si>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</si>
  <si>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</si>
  <si>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</si>
  <si>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</si>
  <si>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</si>
  <si>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</si>
  <si>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</si>
  <si>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</si>
  <si>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</si>
  <si>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</si>
  <si>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</si>
  <si>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</si>
  <si>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</si>
  <si>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</si>
  <si>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</si>
  <si>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</si>
  <si>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</si>
  <si>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</si>
  <si>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</si>
  <si>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</si>
  <si>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</si>
  <si>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</si>
  <si>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</si>
  <si>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</si>
  <si>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</si>
  <si>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</si>
  <si>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</si>
  <si>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</si>
  <si>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</si>
  <si>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</si>
  <si>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</si>
  <si>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</si>
  <si>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</si>
  <si>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</si>
  <si>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</si>
  <si>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</si>
  <si>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</si>
  <si>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</si>
  <si>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</si>
  <si>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</si>
  <si>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</si>
  <si>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</si>
  <si>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</si>
  <si>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</si>
  <si>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</si>
  <si>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</si>
  <si>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</si>
  <si>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</si>
  <si>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</si>
  <si>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</si>
  <si>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</si>
  <si>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</si>
  <si>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</si>
  <si>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</si>
  <si>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</si>
  <si>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</si>
  <si>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</si>
  <si>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</si>
  <si>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</si>
  <si>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</si>
  <si>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</si>
  <si>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</si>
  <si>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</si>
  <si>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</si>
  <si>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</si>
  <si>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</si>
  <si>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</si>
  <si>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</si>
  <si>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</si>
  <si>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</si>
  <si>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</si>
  <si>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</si>
  <si>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</si>
  <si>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</si>
  <si>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</si>
  <si>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</si>
  <si>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</si>
  <si>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</si>
  <si>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</si>
  <si>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</si>
  <si>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</si>
  <si>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</si>
  <si>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</si>
  <si>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</si>
  <si>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</si>
  <si>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</si>
  <si>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</si>
  <si>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</si>
  <si>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</si>
  <si>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</si>
  <si>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</si>
  <si>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</si>
  <si>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</si>
  <si>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</si>
  <si>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</si>
  <si>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</si>
  <si>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</si>
  <si>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</si>
  <si>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</si>
  <si>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</si>
  <si>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</si>
  <si>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</si>
  <si>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</si>
  <si>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</si>
  <si>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</si>
  <si>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</si>
  <si>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</si>
  <si>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</si>
  <si>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</si>
  <si>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</si>
  <si>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</si>
  <si>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</si>
  <si>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</si>
  <si>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</si>
  <si>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</si>
  <si>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</si>
  <si>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</si>
  <si>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</si>
  <si>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</si>
  <si>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</si>
  <si>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</si>
  <si>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</si>
  <si>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</si>
  <si>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</si>
  <si>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</si>
  <si>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</si>
  <si>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</si>
  <si>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</si>
  <si>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</si>
  <si>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</si>
  <si>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</si>
  <si>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</si>
  <si>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</si>
  <si>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</si>
  <si>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</si>
  <si>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</si>
  <si>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</si>
  <si>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</si>
  <si>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</si>
  <si>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</si>
  <si>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</si>
  <si>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</si>
  <si>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</si>
  <si>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</si>
  <si>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</si>
  <si>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</si>
  <si>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</si>
  <si>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</si>
  <si>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</si>
  <si>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</si>
  <si>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</si>
  <si>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</si>
  <si>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</si>
  <si>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</si>
  <si>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</si>
  <si>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</si>
  <si>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</si>
  <si>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</si>
  <si>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</si>
  <si>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</si>
  <si>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</si>
  <si>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</si>
  <si>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</si>
  <si>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</si>
  <si>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</si>
  <si>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</si>
  <si>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</si>
  <si>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</si>
  <si>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</si>
  <si>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</si>
  <si>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</si>
  <si>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</si>
  <si>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</si>
  <si>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</si>
  <si>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</si>
  <si>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</si>
  <si>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</si>
  <si>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</si>
  <si>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</si>
  <si>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</si>
  <si>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</si>
  <si>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</si>
  <si>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</si>
  <si>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</si>
  <si>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</si>
  <si>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</si>
  <si>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</si>
  <si>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</si>
  <si>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</si>
  <si>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</si>
  <si>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</si>
  <si>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</si>
  <si>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</si>
  <si>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</si>
  <si>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</si>
  <si>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</si>
  <si>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</si>
  <si>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</si>
  <si>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</si>
  <si>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</si>
  <si>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</si>
  <si>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</si>
  <si>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</si>
  <si>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</si>
  <si>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</si>
  <si>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</si>
  <si>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</si>
  <si>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</si>
  <si>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</si>
  <si>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</si>
  <si>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</si>
  <si>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</si>
  <si>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</si>
  <si>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</si>
  <si>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</si>
  <si>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</si>
  <si>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</si>
  <si>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</si>
  <si>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</si>
  <si>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</si>
  <si>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</si>
  <si>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</si>
  <si>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</si>
  <si>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</si>
  <si>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</si>
  <si>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</si>
  <si>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</si>
  <si>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</si>
  <si>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</si>
  <si>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</si>
  <si>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</si>
  <si>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</si>
  <si>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</si>
  <si>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</si>
  <si>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</si>
  <si>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</si>
  <si>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</si>
  <si>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</si>
  <si>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</si>
  <si>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</si>
  <si>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</si>
  <si>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</si>
  <si>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</si>
  <si>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</si>
  <si>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</si>
  <si>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</si>
  <si>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</si>
  <si>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</si>
  <si>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</si>
  <si>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</si>
  <si>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</si>
  <si>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</si>
  <si>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</si>
  <si>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</si>
  <si>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</si>
  <si>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</si>
  <si>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</si>
  <si>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</si>
  <si>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</si>
  <si>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</si>
  <si>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</si>
  <si>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</si>
  <si>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</si>
  <si>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</si>
  <si>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</si>
  <si>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</si>
  <si>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</si>
  <si>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</si>
  <si>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</si>
  <si>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</si>
  <si>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</si>
  <si>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</si>
  <si>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</si>
  <si>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</si>
  <si>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</si>
  <si>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</si>
  <si>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</si>
  <si>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</si>
  <si>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</si>
  <si>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</si>
  <si>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</si>
  <si>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</si>
  <si>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</si>
  <si>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</si>
  <si>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</si>
  <si>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</si>
  <si>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</si>
  <si>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</si>
  <si>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</si>
  <si>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</si>
  <si>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</si>
  <si>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</si>
  <si>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</si>
  <si>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</si>
  <si>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</si>
  <si>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</si>
  <si>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</si>
  <si>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</si>
  <si>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</si>
  <si>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</si>
  <si>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</si>
  <si>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</si>
  <si>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</si>
  <si>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</si>
  <si>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</si>
  <si>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</si>
  <si>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</si>
  <si>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</si>
  <si>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</si>
  <si>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</si>
  <si>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</si>
  <si>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</si>
  <si>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</si>
  <si>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</si>
  <si>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</si>
  <si>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</si>
  <si>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</si>
  <si>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</si>
  <si>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</si>
  <si>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</si>
  <si>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</si>
  <si>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</si>
  <si>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</si>
  <si>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</si>
  <si>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</si>
  <si>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</si>
  <si>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</si>
  <si>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</si>
  <si>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</si>
  <si>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</si>
  <si>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</si>
  <si>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</si>
  <si>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</si>
  <si>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</si>
  <si>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</si>
  <si>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</si>
  <si>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</si>
  <si>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</si>
  <si>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</si>
  <si>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</si>
  <si>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</si>
  <si>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</si>
  <si>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</si>
  <si>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</si>
  <si>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</si>
  <si>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</si>
  <si>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</si>
  <si>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</si>
  <si>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</si>
  <si>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</si>
  <si>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</si>
  <si>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</si>
  <si>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</si>
  <si>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</si>
  <si>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</si>
  <si>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</si>
  <si>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</si>
  <si>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</si>
  <si>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</si>
  <si>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</si>
  <si>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</si>
  <si>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</si>
  <si>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</si>
  <si>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</si>
  <si>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</si>
  <si>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</si>
  <si>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</si>
  <si>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</si>
  <si>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</si>
  <si>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</si>
  <si>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</si>
  <si>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</si>
  <si>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</si>
  <si>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</si>
  <si>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</si>
  <si>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</si>
  <si>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</si>
  <si>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</si>
  <si>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</si>
  <si>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</si>
  <si>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</si>
  <si>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</si>
  <si>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</si>
  <si>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</si>
  <si>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</si>
  <si>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</si>
  <si>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</si>
  <si>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</si>
  <si>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</si>
  <si>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</si>
  <si>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</si>
  <si>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</si>
  <si>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</si>
  <si>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</si>
  <si>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</si>
  <si>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</si>
  <si>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</si>
  <si>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</si>
  <si>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</si>
  <si>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</si>
  <si>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</si>
  <si>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</si>
  <si>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</si>
  <si>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</si>
  <si>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</si>
  <si>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</si>
  <si>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</si>
  <si>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</si>
  <si>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</si>
  <si>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</si>
  <si>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</si>
  <si>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</si>
  <si>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</si>
  <si>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</si>
  <si>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</si>
  <si>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</si>
  <si>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</si>
  <si>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</si>
  <si>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</si>
  <si>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</si>
  <si>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</si>
  <si>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</si>
  <si>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</si>
  <si>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</si>
  <si>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</si>
  <si>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</si>
  <si>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</si>
  <si>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</si>
  <si>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</si>
  <si>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</si>
  <si>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</si>
  <si>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</si>
  <si>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</si>
  <si>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</si>
  <si>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</si>
  <si>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</si>
  <si>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</si>
  <si>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</si>
  <si>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</si>
  <si>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</si>
  <si>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</si>
  <si>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</si>
  <si>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</si>
  <si>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</si>
  <si>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</si>
  <si>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</si>
  <si>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</si>
  <si>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</si>
  <si>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</si>
  <si>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</si>
  <si>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</si>
  <si>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</si>
  <si>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</si>
  <si>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</si>
  <si>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</si>
  <si>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</si>
  <si>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</si>
  <si>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</si>
  <si>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</si>
  <si>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</si>
  <si>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</si>
  <si>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</si>
  <si>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</si>
  <si>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</si>
  <si>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</si>
  <si>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</si>
  <si>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</si>
  <si>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</si>
  <si>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</si>
  <si>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</si>
  <si>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</si>
  <si>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</si>
  <si>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</si>
  <si>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</si>
  <si>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</si>
  <si>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</si>
  <si>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</si>
  <si>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</si>
  <si>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</si>
  <si>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</si>
  <si>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</si>
  <si>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</si>
  <si>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</si>
  <si>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</si>
  <si>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</si>
  <si>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</si>
  <si>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</si>
  <si>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</si>
  <si>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</si>
  <si>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</si>
  <si>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</si>
  <si>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</si>
  <si>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</si>
  <si>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</si>
  <si>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</si>
  <si>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</si>
  <si>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</si>
  <si>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</si>
  <si>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</si>
  <si>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</si>
  <si>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</si>
  <si>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</si>
  <si>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</si>
  <si>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</si>
  <si>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</si>
  <si>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</si>
  <si>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</si>
  <si>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</si>
  <si>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</si>
  <si>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</si>
  <si>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</si>
  <si>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</si>
  <si>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</si>
  <si>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</si>
  <si>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</si>
  <si>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</si>
  <si>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</si>
  <si>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</si>
  <si>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</si>
  <si>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</si>
  <si>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</si>
  <si>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</si>
  <si>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</si>
  <si>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</si>
  <si>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</si>
  <si>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</si>
  <si>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</si>
  <si>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</si>
  <si>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</si>
  <si>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</si>
  <si>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</si>
  <si>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</si>
  <si>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</si>
  <si>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</si>
  <si>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</si>
  <si>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</si>
  <si>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</si>
  <si>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</si>
  <si>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</si>
  <si>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</si>
  <si>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</si>
  <si>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</si>
  <si>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</si>
  <si>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</si>
  <si>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</si>
  <si>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</si>
  <si>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</si>
  <si>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</si>
  <si>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</si>
  <si>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</si>
  <si>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</si>
  <si>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</si>
  <si>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</si>
  <si>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</si>
  <si>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</si>
  <si>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</si>
  <si>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</si>
  <si>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</si>
  <si>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</si>
  <si>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</si>
  <si>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</si>
  <si>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</si>
  <si>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</si>
  <si>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</si>
  <si>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</si>
  <si>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</si>
  <si>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</si>
  <si>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</si>
  <si>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</si>
  <si>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</si>
  <si>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</si>
  <si>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</si>
  <si>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</si>
  <si>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</si>
  <si>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</si>
  <si>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</si>
  <si>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</si>
  <si>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</si>
  <si>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</si>
  <si>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</si>
  <si>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</si>
  <si>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</si>
  <si>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</si>
  <si>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</si>
  <si>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</si>
  <si>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</si>
  <si>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</si>
  <si>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</si>
  <si>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</si>
  <si>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</si>
  <si>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</si>
  <si>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</si>
  <si>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</si>
  <si>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</si>
  <si>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</si>
  <si>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</si>
  <si>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</si>
  <si>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</si>
  <si>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</si>
  <si>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</si>
  <si>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</si>
  <si>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</si>
  <si>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</si>
  <si>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</si>
  <si>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</si>
  <si>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</si>
  <si>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</si>
  <si>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</si>
  <si>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</si>
  <si>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</si>
  <si>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</si>
  <si>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</si>
  <si>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</si>
  <si>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</si>
  <si>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</si>
  <si>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</si>
  <si>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</si>
  <si>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</si>
  <si>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</si>
  <si>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</si>
  <si>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</si>
  <si>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</si>
  <si>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</si>
  <si>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</si>
  <si>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</si>
  <si>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</si>
  <si>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</si>
  <si>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</si>
  <si>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</si>
  <si>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</si>
  <si>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</si>
  <si>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</si>
  <si>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</si>
  <si>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</si>
  <si>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</si>
  <si>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</si>
  <si>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</si>
  <si>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</si>
  <si>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</si>
  <si>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</si>
  <si>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</si>
  <si>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</si>
  <si>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</si>
  <si>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</si>
  <si>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</si>
  <si>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</si>
  <si>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</si>
  <si>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</si>
  <si>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</si>
  <si>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</si>
  <si>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</si>
  <si>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</si>
  <si>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</si>
  <si>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</si>
  <si>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</si>
  <si>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</si>
  <si>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</si>
  <si>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</si>
  <si>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</si>
  <si>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</si>
  <si>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</si>
  <si>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</si>
  <si>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</si>
  <si>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</si>
  <si>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</si>
  <si>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</si>
  <si>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</si>
  <si>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</si>
  <si>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</si>
  <si>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</si>
  <si>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</si>
  <si>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</si>
  <si>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</si>
  <si>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</si>
  <si>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</si>
  <si>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</si>
  <si>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</si>
  <si>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</si>
  <si>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</si>
  <si>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</si>
  <si>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</si>
  <si>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</si>
  <si>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</si>
  <si>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</si>
  <si>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</si>
  <si>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</si>
  <si>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</si>
  <si>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</si>
  <si>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</si>
  <si>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</si>
  <si>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</si>
  <si>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</si>
  <si>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</si>
  <si>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</si>
  <si>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</si>
  <si>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</si>
  <si>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</si>
  <si>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</si>
  <si>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</si>
  <si>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</si>
  <si>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</si>
  <si>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</si>
  <si>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</si>
  <si>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</si>
  <si>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</si>
  <si>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</si>
  <si>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</si>
  <si>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</si>
  <si>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</si>
  <si>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</si>
  <si>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</si>
  <si>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</si>
  <si>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</si>
  <si>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</si>
  <si>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</si>
  <si>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</si>
  <si>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</si>
  <si>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</si>
  <si>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</si>
  <si>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</si>
  <si>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</si>
  <si>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</si>
  <si>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</si>
  <si>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</si>
  <si>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</si>
  <si>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</si>
  <si>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</si>
  <si>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</si>
  <si>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</si>
  <si>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</si>
  <si>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</si>
  <si>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</si>
  <si>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</si>
  <si>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</si>
  <si>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</si>
  <si>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</si>
  <si>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</si>
  <si>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</si>
  <si>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</si>
  <si>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</si>
  <si>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</si>
  <si>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</si>
  <si>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</si>
  <si>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</si>
  <si>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</si>
  <si>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</si>
  <si>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</si>
  <si>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</si>
  <si>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</si>
  <si>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</si>
  <si>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</si>
  <si>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</si>
  <si>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</si>
  <si>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</si>
  <si>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</si>
  <si>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</si>
  <si>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</si>
  <si>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</si>
  <si>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</si>
  <si>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</si>
  <si>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</si>
  <si>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</si>
  <si>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</si>
  <si>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</si>
  <si>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</si>
  <si>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</si>
  <si>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</si>
  <si>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</si>
  <si>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</si>
  <si>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</si>
  <si>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</si>
  <si>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</si>
  <si>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</si>
  <si>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</si>
  <si>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</si>
  <si>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</si>
  <si>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</si>
  <si>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</si>
  <si>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</si>
  <si>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</si>
  <si>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</si>
  <si>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</si>
  <si>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</si>
  <si>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</si>
  <si>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</si>
  <si>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</si>
  <si>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</si>
  <si>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</si>
  <si>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</si>
  <si>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</si>
  <si>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</si>
  <si>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</si>
  <si>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</si>
  <si>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</si>
  <si>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</si>
  <si>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</si>
  <si>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</si>
  <si>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</si>
  <si>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</si>
  <si>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</si>
  <si>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</si>
  <si>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</si>
  <si>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</si>
  <si>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</si>
  <si>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</si>
  <si>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</si>
  <si>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</si>
  <si>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</si>
  <si>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</si>
  <si>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</si>
  <si>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</si>
  <si>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</si>
  <si>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</si>
  <si>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</si>
  <si>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</si>
  <si>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</si>
  <si>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</si>
  <si>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</si>
  <si>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</si>
  <si>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</si>
  <si>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</si>
  <si>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</si>
  <si>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</si>
  <si>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</si>
  <si>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</si>
  <si>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</si>
  <si>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</si>
  <si>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</si>
  <si>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</si>
  <si>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</si>
  <si>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</si>
  <si>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</si>
  <si>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</si>
  <si>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</si>
  <si>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</si>
  <si>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</si>
  <si>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</si>
  <si>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</si>
  <si>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</si>
  <si>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</si>
  <si>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</si>
  <si>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</si>
  <si>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</si>
  <si>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</si>
  <si>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</si>
  <si>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</si>
  <si>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</si>
  <si>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</si>
  <si>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</si>
  <si>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</si>
  <si>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</si>
  <si>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</si>
  <si>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</si>
  <si>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</si>
  <si>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</si>
  <si>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</si>
  <si>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</si>
  <si>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</si>
  <si>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</si>
  <si>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</si>
  <si>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</si>
  <si>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</si>
  <si>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</si>
  <si>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</si>
  <si>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</si>
  <si>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</si>
  <si>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</si>
  <si>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</si>
  <si>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</si>
  <si>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</si>
  <si>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</si>
  <si>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</si>
  <si>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</si>
  <si>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</si>
  <si>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</si>
  <si>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</si>
  <si>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</si>
  <si>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</si>
  <si>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</si>
  <si>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</si>
  <si>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</si>
  <si>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</si>
  <si>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</si>
  <si>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</si>
  <si>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</si>
  <si>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</si>
  <si>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</si>
  <si>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</si>
  <si>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</si>
  <si>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</si>
  <si>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</si>
  <si>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</si>
  <si>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</si>
  <si>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</si>
  <si>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</si>
  <si>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</si>
  <si>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</si>
  <si>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</si>
  <si>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</si>
  <si>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</si>
  <si>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</si>
  <si>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</si>
  <si>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</si>
  <si>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</si>
  <si>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</si>
  <si>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</si>
  <si>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</si>
  <si>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</si>
  <si>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</si>
  <si>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</si>
  <si>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</si>
  <si>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</si>
  <si>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</si>
  <si>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</si>
  <si>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</si>
  <si>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</si>
  <si>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</si>
  <si>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</si>
  <si>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</si>
  <si>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</si>
  <si>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</si>
  <si>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</si>
  <si>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</si>
  <si>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</si>
  <si>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</si>
  <si>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</si>
  <si>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</si>
  <si>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</si>
  <si>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</si>
  <si>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</si>
  <si>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</si>
  <si>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</si>
  <si>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</si>
  <si>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</si>
  <si>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</si>
  <si>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</si>
  <si>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</si>
  <si>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</si>
  <si>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</si>
  <si>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</si>
  <si>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</si>
  <si>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</si>
  <si>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</si>
  <si>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</si>
  <si>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</si>
  <si>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</si>
  <si>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</si>
  <si>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</si>
  <si>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</si>
  <si>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</si>
  <si>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</si>
  <si>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</si>
  <si>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</si>
  <si>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</si>
  <si>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</si>
  <si>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</si>
  <si>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</si>
  <si>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</si>
  <si>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</si>
  <si>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</si>
  <si>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</si>
  <si>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</si>
  <si>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</si>
  <si>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</si>
  <si>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</si>
  <si>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</si>
  <si>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</si>
  <si>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</si>
  <si>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</si>
  <si>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</si>
  <si>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</si>
  <si>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</si>
  <si>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</si>
  <si>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</si>
  <si>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</si>
  <si>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</si>
  <si>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</si>
  <si>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</si>
  <si>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</si>
  <si>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</si>
  <si>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</si>
  <si>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</si>
  <si>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</si>
  <si>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</si>
  <si>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</si>
  <si>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</si>
  <si>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</si>
  <si>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</si>
  <si>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</si>
  <si>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</si>
  <si>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</si>
  <si>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</si>
  <si>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</si>
  <si>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</si>
  <si>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</si>
  <si>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</si>
  <si>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</si>
  <si>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</si>
  <si>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</si>
  <si>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</si>
  <si>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</si>
  <si>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</si>
  <si>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</si>
  <si>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</si>
  <si>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</si>
  <si>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</si>
  <si>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</si>
  <si>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</si>
  <si>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</si>
  <si>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</si>
  <si>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</si>
  <si>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</si>
  <si>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</si>
  <si>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</si>
  <si>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</si>
  <si>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</si>
  <si>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</si>
  <si>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</si>
  <si>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</si>
  <si>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</si>
  <si>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</si>
  <si>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</si>
  <si>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</si>
  <si>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</si>
  <si>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</si>
  <si>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</si>
  <si>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</si>
  <si>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</si>
  <si>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</si>
  <si>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</si>
  <si>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</si>
  <si>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</si>
  <si>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</si>
  <si>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</si>
  <si>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</si>
  <si>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</si>
  <si>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</si>
  <si>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</si>
  <si>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</si>
  <si>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</si>
  <si>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</si>
  <si>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</si>
  <si>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</si>
  <si>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</si>
  <si>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</si>
  <si>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</si>
  <si>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</si>
  <si>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</si>
  <si>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</si>
  <si>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</si>
  <si>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</si>
  <si>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</si>
  <si>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</si>
  <si>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</si>
  <si>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</si>
  <si>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</si>
  <si>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</si>
  <si>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</si>
  <si>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</si>
  <si>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</si>
  <si>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</si>
  <si>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</si>
  <si>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</si>
  <si>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</si>
  <si>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</si>
  <si>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</si>
  <si>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</si>
  <si>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</si>
  <si>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</si>
  <si>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</si>
  <si>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</si>
  <si>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</si>
  <si>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</si>
  <si>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</si>
  <si>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</si>
  <si>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</si>
  <si>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</si>
  <si>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</si>
  <si>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</si>
  <si>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</si>
  <si>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</si>
  <si>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</si>
  <si>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</si>
  <si>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</si>
  <si>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</si>
  <si>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</si>
  <si>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</si>
  <si>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</si>
  <si>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</si>
  <si>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</si>
  <si>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</si>
  <si>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</si>
  <si>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</si>
  <si>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</si>
  <si>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</si>
  <si>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</si>
  <si>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</si>
  <si>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</si>
  <si>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</si>
  <si>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</si>
  <si>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</si>
  <si>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</si>
  <si>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</si>
  <si>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</si>
  <si>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</si>
  <si>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</si>
  <si>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</si>
  <si>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</si>
  <si>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</si>
  <si>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</si>
  <si>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</si>
  <si>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</si>
  <si>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</si>
  <si>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</si>
  <si>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</si>
  <si>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</si>
  <si>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</si>
  <si>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</si>
  <si>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</si>
  <si>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</si>
  <si>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</si>
  <si>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</si>
  <si>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</si>
  <si>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</si>
  <si>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</si>
  <si>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</si>
  <si>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</si>
  <si>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</si>
  <si>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</si>
  <si>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</si>
  <si>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</si>
  <si>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</si>
  <si>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</si>
  <si>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</si>
  <si>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</si>
  <si>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</si>
  <si>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</si>
  <si>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</si>
  <si>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</si>
  <si>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</si>
  <si>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</si>
  <si>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</si>
  <si>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</si>
  <si>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</si>
  <si>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</si>
  <si>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</si>
  <si>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</si>
  <si>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</si>
  <si>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</si>
  <si>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</si>
  <si>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</si>
  <si>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</si>
  <si>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</si>
  <si>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</si>
  <si>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</si>
  <si>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</si>
  <si>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</si>
  <si>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</si>
  <si>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</si>
  <si>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</si>
  <si>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</si>
  <si>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</si>
  <si>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</si>
  <si>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</si>
  <si>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</si>
  <si>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</si>
  <si>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</si>
  <si>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</si>
  <si>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</si>
  <si>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</si>
  <si>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</si>
  <si>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</si>
  <si>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</si>
  <si>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</si>
  <si>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</si>
  <si>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</si>
  <si>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</si>
  <si>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</si>
  <si>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</si>
  <si>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</si>
  <si>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</si>
  <si>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</si>
  <si>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</si>
  <si>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</si>
  <si>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</si>
  <si>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</si>
  <si>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</si>
  <si>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</si>
  <si>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</si>
  <si>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</si>
  <si>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</si>
  <si>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</si>
  <si>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</si>
  <si>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</si>
  <si>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</si>
  <si>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</si>
  <si>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</si>
  <si>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</si>
  <si>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</si>
  <si>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</si>
  <si>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</si>
  <si>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</si>
  <si>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</si>
  <si>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</si>
  <si>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</si>
  <si>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</si>
  <si>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</si>
  <si>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</si>
  <si>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</si>
  <si>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</si>
  <si>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</si>
  <si>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</si>
  <si>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</si>
  <si>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</si>
  <si>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</si>
  <si>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</si>
  <si>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</si>
  <si>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</si>
  <si>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</si>
  <si>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</si>
  <si>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</si>
  <si>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</si>
  <si>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</si>
  <si>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</si>
  <si>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</si>
  <si>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</si>
  <si>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</si>
  <si>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</si>
  <si>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</si>
  <si>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</si>
  <si>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</si>
  <si>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</si>
  <si>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</si>
  <si>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</si>
  <si>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</si>
  <si>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</si>
  <si>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</si>
  <si>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</si>
  <si>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</si>
  <si>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</si>
  <si>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</si>
  <si>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</si>
  <si>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</si>
  <si>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</si>
  <si>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</si>
  <si>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</si>
  <si>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</si>
  <si>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</si>
  <si>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</si>
  <si>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</si>
  <si>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</si>
  <si>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</si>
  <si>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</si>
  <si>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</si>
  <si>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</si>
  <si>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</si>
  <si>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</si>
  <si>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</si>
  <si>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</si>
  <si>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</si>
  <si>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</si>
  <si>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</si>
  <si>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</si>
  <si>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</si>
  <si>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</si>
  <si>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</si>
  <si>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</si>
  <si>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</si>
  <si>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</si>
  <si>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</si>
  <si>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</si>
  <si>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</si>
  <si>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</si>
  <si>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</si>
  <si>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</si>
  <si>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</si>
  <si>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</si>
  <si>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</si>
  <si>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</si>
  <si>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</si>
  <si>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</si>
  <si>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</si>
  <si>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</si>
  <si>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</si>
  <si>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</si>
  <si>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</si>
  <si>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</si>
  <si>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</si>
  <si>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</si>
  <si>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</si>
  <si>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</si>
  <si>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</si>
  <si>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</si>
  <si>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</si>
  <si>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</si>
  <si>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</si>
  <si>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</si>
  <si>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</si>
  <si>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</si>
  <si>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</si>
  <si>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</si>
  <si>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</si>
  <si>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</si>
  <si>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</si>
  <si>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</si>
  <si>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</si>
  <si>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</si>
  <si>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</si>
  <si>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</si>
  <si>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</si>
  <si>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</si>
  <si>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</si>
  <si>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</si>
  <si>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</si>
  <si>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</si>
  <si>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</si>
  <si>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</si>
  <si>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</si>
  <si>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</si>
  <si>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</si>
  <si>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</si>
  <si>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</si>
  <si>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</si>
  <si>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</si>
  <si>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</si>
  <si>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</si>
  <si>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</si>
  <si>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</si>
  <si>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</si>
  <si>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</si>
  <si>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</si>
  <si>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</si>
  <si>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</si>
  <si>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</si>
  <si>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</si>
  <si>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</si>
  <si>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</si>
  <si>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</si>
  <si>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</si>
  <si>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</si>
  <si>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</si>
  <si>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</si>
  <si>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</si>
  <si>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</si>
  <si>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</si>
  <si>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</si>
  <si>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</si>
  <si>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</si>
  <si>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</si>
  <si>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</si>
  <si>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</si>
  <si>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</si>
  <si>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</si>
  <si>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</si>
  <si>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</si>
  <si>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</si>
  <si>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</si>
  <si>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</si>
  <si>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</si>
  <si>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</si>
  <si>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</si>
  <si>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</si>
  <si>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</si>
  <si>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</si>
  <si>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</si>
  <si>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</si>
  <si>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</si>
  <si>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</si>
  <si>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</si>
  <si>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</si>
  <si>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</si>
  <si>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</si>
  <si>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</si>
  <si>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</si>
  <si>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</si>
  <si>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</si>
  <si>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</si>
  <si>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</si>
  <si>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</si>
  <si>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</si>
  <si>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</si>
  <si>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</si>
  <si>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</si>
  <si>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</si>
  <si>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</si>
  <si>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</si>
  <si>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</si>
  <si>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</si>
  <si>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</si>
  <si>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</si>
  <si>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</si>
  <si>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</si>
  <si>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</si>
  <si>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</si>
  <si>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</si>
  <si>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</si>
  <si>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</si>
  <si>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</si>
  <si>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</si>
  <si>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</si>
  <si>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</si>
  <si>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</si>
  <si>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</si>
  <si>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</si>
  <si>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</si>
  <si>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</si>
  <si>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</si>
  <si>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</si>
  <si>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</si>
  <si>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</si>
  <si>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</si>
  <si>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</si>
  <si>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</si>
  <si>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</si>
  <si>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</si>
  <si>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</si>
  <si>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</si>
  <si>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</si>
  <si>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</si>
  <si>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</si>
  <si>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</si>
  <si>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</si>
  <si>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</si>
  <si>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</si>
  <si>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</si>
  <si>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</si>
  <si>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</si>
  <si>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</si>
  <si>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</si>
  <si>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</si>
  <si>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</si>
  <si>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</si>
  <si>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</si>
  <si>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</si>
  <si>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</si>
  <si>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</si>
  <si>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</si>
  <si>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</si>
  <si>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</si>
  <si>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</si>
  <si>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</si>
  <si>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</si>
  <si>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</si>
  <si>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</si>
  <si>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</si>
  <si>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</si>
  <si>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</si>
  <si>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</si>
  <si>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</si>
  <si>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</si>
  <si>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</si>
  <si>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</si>
  <si>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</si>
  <si>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</si>
  <si>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</si>
  <si>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</si>
  <si>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</si>
  <si>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</si>
  <si>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</si>
  <si>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</si>
  <si>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</si>
  <si>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</si>
  <si>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</si>
  <si>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</si>
  <si>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</si>
  <si>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</si>
  <si>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</si>
  <si>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</si>
  <si>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</si>
  <si>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</si>
  <si>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</si>
  <si>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</si>
  <si>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</si>
  <si>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</si>
  <si>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</si>
  <si>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</si>
  <si>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</si>
  <si>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</si>
  <si>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</si>
  <si>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</si>
  <si>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</si>
  <si>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</si>
  <si>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</si>
  <si>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</si>
  <si>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</si>
  <si>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</si>
  <si>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</si>
  <si>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</si>
  <si>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</si>
  <si>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</si>
  <si>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</si>
  <si>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</si>
  <si>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</si>
  <si>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</si>
  <si>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</si>
  <si>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</si>
  <si>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</si>
  <si>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</si>
  <si>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</si>
  <si>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</si>
  <si>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</si>
  <si>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</si>
  <si>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</si>
  <si>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</si>
  <si>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</si>
  <si>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</si>
  <si>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</si>
  <si>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</si>
  <si>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</si>
  <si>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</si>
  <si>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</si>
  <si>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</si>
  <si>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</si>
  <si>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</si>
  <si>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</si>
  <si>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</si>
  <si>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</si>
  <si>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</si>
  <si>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</si>
  <si>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</si>
  <si>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</si>
  <si>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</si>
  <si>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</si>
  <si>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</si>
  <si>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</si>
  <si>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</si>
  <si>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</si>
  <si>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</si>
  <si>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</si>
  <si>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</si>
  <si>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</si>
  <si>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</si>
  <si>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</si>
  <si>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</si>
  <si>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</si>
  <si>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</si>
  <si>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</si>
  <si>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</si>
  <si>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</si>
  <si>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</si>
  <si>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</si>
  <si>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</si>
  <si>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</si>
  <si>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</si>
  <si>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</si>
  <si>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</si>
  <si>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</si>
  <si>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</si>
  <si>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</si>
  <si>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</si>
  <si>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</si>
  <si>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</si>
  <si>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</si>
  <si>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</si>
  <si>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</si>
  <si>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</si>
  <si>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</si>
  <si>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</si>
  <si>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</si>
  <si>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</si>
  <si>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</si>
  <si>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</si>
  <si>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</si>
  <si>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</si>
  <si>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</si>
  <si>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</si>
  <si>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</si>
  <si>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</si>
  <si>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</si>
  <si>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</si>
  <si>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</si>
  <si>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</si>
  <si>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</si>
  <si>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</si>
  <si>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</si>
  <si>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</si>
  <si>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</si>
  <si>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</si>
  <si>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</si>
  <si>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</si>
  <si>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</si>
  <si>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</si>
  <si>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</si>
  <si>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</si>
  <si>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</si>
  <si>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</si>
  <si>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</si>
  <si>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</si>
  <si>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</si>
  <si>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</si>
  <si>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</si>
  <si>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</si>
  <si>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</si>
  <si>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</si>
  <si>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</si>
  <si>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</si>
  <si>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</si>
  <si>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</si>
  <si>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</si>
  <si>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</si>
  <si>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</si>
  <si>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</si>
  <si>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</si>
  <si>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</si>
  <si>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</si>
  <si>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</si>
  <si>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</si>
  <si>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</si>
  <si>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</si>
  <si>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</si>
  <si>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</si>
  <si>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</si>
  <si>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</si>
  <si>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</si>
  <si>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</si>
  <si>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</si>
  <si>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</si>
  <si>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</si>
  <si>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</si>
  <si>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</si>
  <si>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</si>
  <si>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</si>
  <si>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</si>
  <si>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</si>
  <si>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</si>
  <si>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</si>
  <si>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</si>
  <si>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</si>
  <si>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</si>
  <si>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</si>
  <si>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</si>
  <si>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</si>
  <si>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</si>
  <si>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</si>
  <si>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</si>
  <si>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</si>
  <si>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</si>
  <si>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</si>
  <si>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</si>
  <si>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</si>
  <si>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</si>
  <si>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</si>
  <si>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</si>
  <si>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</si>
  <si>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</si>
  <si>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</si>
  <si>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</si>
  <si>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</si>
  <si>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</si>
  <si>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</si>
  <si>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</si>
  <si>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</si>
  <si>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</si>
  <si>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</si>
  <si>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</si>
  <si>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</si>
  <si>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</si>
  <si>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</si>
  <si>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</si>
  <si>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</si>
  <si>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</si>
  <si>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</si>
  <si>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</si>
  <si>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</si>
  <si>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</si>
  <si>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</si>
  <si>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</si>
  <si>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</si>
  <si>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</si>
  <si>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</si>
  <si>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</si>
  <si>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</si>
  <si>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</si>
  <si>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</si>
  <si>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</si>
  <si>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</si>
  <si>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</si>
  <si>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</si>
  <si>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</si>
  <si>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</si>
  <si>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</si>
  <si>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</si>
  <si>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</si>
  <si>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</si>
  <si>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</si>
  <si>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</si>
  <si>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</si>
  <si>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</si>
  <si>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</si>
  <si>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</si>
  <si>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</si>
  <si>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</si>
  <si>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</si>
  <si>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</si>
  <si>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</si>
  <si>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</si>
  <si>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</si>
  <si>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</si>
  <si>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</si>
  <si>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</si>
  <si>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</si>
  <si>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</si>
  <si>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</si>
  <si>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</si>
  <si>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</si>
  <si>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</si>
  <si>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</si>
  <si>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</si>
  <si>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</si>
  <si>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</si>
  <si>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</si>
  <si>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</si>
  <si>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</si>
  <si>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</si>
  <si>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</si>
  <si>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</si>
  <si>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</si>
  <si>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</si>
  <si>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</si>
  <si>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</si>
  <si>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</si>
  <si>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</si>
  <si>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</si>
  <si>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</si>
  <si>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</si>
  <si>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</si>
  <si>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</si>
  <si>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</si>
  <si>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</si>
  <si>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</si>
  <si>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</si>
  <si>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</si>
  <si>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</si>
  <si>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</si>
  <si>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</si>
  <si>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</si>
  <si>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</si>
  <si>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</si>
  <si>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</si>
  <si>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</si>
  <si>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</si>
  <si>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</si>
  <si>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</si>
  <si>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</si>
  <si>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</si>
  <si>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</si>
  <si>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</si>
  <si>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</si>
  <si>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</si>
  <si>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</si>
  <si>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</si>
  <si>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</si>
  <si>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</si>
  <si>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</si>
  <si>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</si>
  <si>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</si>
  <si>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</si>
  <si>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</si>
  <si>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</si>
  <si>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</si>
  <si>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</si>
  <si>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</si>
  <si>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</si>
  <si>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</si>
  <si>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</si>
  <si>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</si>
  <si>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</si>
  <si>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</si>
  <si>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</si>
  <si>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</si>
  <si>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</si>
  <si>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</si>
  <si>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</si>
  <si>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</si>
  <si>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</si>
  <si>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</si>
  <si>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</si>
  <si>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</si>
  <si>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</si>
  <si>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</si>
  <si>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</si>
  <si>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</si>
  <si>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</si>
  <si>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</si>
  <si>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</si>
  <si>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</si>
  <si>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</si>
  <si>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</si>
  <si>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</si>
  <si>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</si>
  <si>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</si>
  <si>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</si>
  <si>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</si>
  <si>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</si>
  <si>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</si>
  <si>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</si>
  <si>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</si>
  <si>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</si>
  <si>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</si>
  <si>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</si>
  <si>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</si>
  <si>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</si>
  <si>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</si>
  <si>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</si>
  <si>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</si>
  <si>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</si>
  <si>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</si>
  <si>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</si>
  <si>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</si>
  <si>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</si>
  <si>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</si>
  <si>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</si>
  <si>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</si>
  <si>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</si>
  <si>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</si>
  <si>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</si>
  <si>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</si>
  <si>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</si>
  <si>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</si>
  <si>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</si>
  <si>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</si>
  <si>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</si>
  <si>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</si>
  <si>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</si>
  <si>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</si>
  <si>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</si>
  <si>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</si>
  <si>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</si>
  <si>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</si>
  <si>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</si>
  <si>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</si>
  <si>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</si>
  <si>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</si>
  <si>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</si>
  <si>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</si>
  <si>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</si>
  <si>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</si>
  <si>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</si>
  <si>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</si>
  <si>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</si>
  <si>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</si>
  <si>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</si>
  <si>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</si>
  <si>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</si>
  <si>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</si>
  <si>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</si>
  <si>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</si>
  <si>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</si>
  <si>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</si>
  <si>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</si>
  <si>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</si>
  <si>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</si>
  <si>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</si>
  <si>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</si>
  <si>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</si>
  <si>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</si>
  <si>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</si>
  <si>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</si>
  <si>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</si>
  <si>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</si>
  <si>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</si>
  <si>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</si>
  <si>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</si>
  <si>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</si>
  <si>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</si>
  <si>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</si>
  <si>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</si>
  <si>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</si>
  <si>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</si>
  <si>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</si>
  <si>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</si>
  <si>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</si>
  <si>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</si>
  <si>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</si>
  <si>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</si>
  <si>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</si>
  <si>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</si>
  <si>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</si>
  <si>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</si>
  <si>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</si>
  <si>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</si>
  <si>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</si>
  <si>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</si>
  <si>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</si>
  <si>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</si>
  <si>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</si>
  <si>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</si>
  <si>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</si>
  <si>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</si>
  <si>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</si>
  <si>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</si>
  <si>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</si>
  <si>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</si>
  <si>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</si>
  <si>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</si>
  <si>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</si>
  <si>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</si>
  <si>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</si>
  <si>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</si>
  <si>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</si>
  <si>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</si>
  <si>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</si>
  <si>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</si>
  <si>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</si>
  <si>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</si>
  <si>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</si>
  <si>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</si>
  <si>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</si>
  <si>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</si>
  <si>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</si>
  <si>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</si>
  <si>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</si>
  <si>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</si>
  <si>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</si>
  <si>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</si>
  <si>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</si>
  <si>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</si>
  <si>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</si>
  <si>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</si>
  <si>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</si>
  <si>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</si>
  <si>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</si>
  <si>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</si>
  <si>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</si>
  <si>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</si>
  <si>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</si>
  <si>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</si>
  <si>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</si>
  <si>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</si>
  <si>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</si>
  <si>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</si>
  <si>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</si>
  <si>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</si>
  <si>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</si>
  <si>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</si>
  <si>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</si>
  <si>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</si>
  <si>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</si>
  <si>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</si>
  <si>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</si>
  <si>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</si>
  <si>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</si>
  <si>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</si>
  <si>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</si>
  <si>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</si>
  <si>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</si>
  <si>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</si>
  <si>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</si>
  <si>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</si>
  <si>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</si>
  <si>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</si>
  <si>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</si>
  <si>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</si>
  <si>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</si>
  <si>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</si>
  <si>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</si>
  <si>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</si>
  <si>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</si>
  <si>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</si>
  <si>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</si>
  <si>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</si>
  <si>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</si>
  <si>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</si>
  <si>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</si>
  <si>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</si>
  <si>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</si>
  <si>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</si>
  <si>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</si>
  <si>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</si>
  <si>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</si>
  <si>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</si>
  <si>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</si>
  <si>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</si>
  <si>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</si>
  <si>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</si>
  <si>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</si>
  <si>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</si>
  <si>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</si>
  <si>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</si>
  <si>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</si>
  <si>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</si>
  <si>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</si>
  <si>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</si>
  <si>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</si>
  <si>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</si>
  <si>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</si>
  <si>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</si>
  <si>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</si>
  <si>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</si>
  <si>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</si>
  <si>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</si>
  <si>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</si>
  <si>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</si>
  <si>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</si>
  <si>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</si>
  <si>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</si>
  <si>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</si>
  <si>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</si>
  <si>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</si>
  <si>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</si>
  <si>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</si>
  <si>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</si>
  <si>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</si>
  <si>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</si>
  <si>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</si>
  <si>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</si>
  <si>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</si>
  <si>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</si>
  <si>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</si>
  <si>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</si>
  <si>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</si>
  <si>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</si>
  <si>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</si>
  <si>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</si>
  <si>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</si>
  <si>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</si>
  <si>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</si>
  <si>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</si>
  <si>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</si>
  <si>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</si>
  <si>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</si>
  <si>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</si>
  <si>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</si>
  <si>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</si>
  <si>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</si>
  <si>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</si>
  <si>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</si>
  <si>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</si>
  <si>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</si>
  <si>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</si>
  <si>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</si>
  <si>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</si>
  <si>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</si>
  <si>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</si>
  <si>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</si>
  <si>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</si>
  <si>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</si>
  <si>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</si>
  <si>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</si>
  <si>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</si>
  <si>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</si>
  <si>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</si>
  <si>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</si>
  <si>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</si>
  <si>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</si>
  <si>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</si>
  <si>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</si>
  <si>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</si>
  <si>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</si>
  <si>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</si>
  <si>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</si>
  <si>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</si>
  <si>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</si>
  <si>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</si>
  <si>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</si>
  <si>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</si>
  <si>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</si>
  <si>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</si>
  <si>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</si>
  <si>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</si>
  <si>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</si>
  <si>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</si>
  <si>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</si>
  <si>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</si>
  <si>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</si>
  <si>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</si>
  <si>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</si>
  <si>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</si>
  <si>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</si>
  <si>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</si>
  <si>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</si>
  <si>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</si>
  <si>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</si>
  <si>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</si>
  <si>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</si>
  <si>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</si>
  <si>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</si>
  <si>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</si>
  <si>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</si>
  <si>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</si>
  <si>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</si>
  <si>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</si>
  <si>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</si>
  <si>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</si>
  <si>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</si>
  <si>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</si>
  <si>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</si>
  <si>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</si>
  <si>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</si>
  <si>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</si>
  <si>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</si>
  <si>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</si>
  <si>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</si>
  <si>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</si>
  <si>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</si>
  <si>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</si>
  <si>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</si>
  <si>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</si>
  <si>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</si>
  <si>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</si>
  <si>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</si>
  <si>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</si>
  <si>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</si>
  <si>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</si>
  <si>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</si>
  <si>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</si>
  <si>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</si>
  <si>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</si>
  <si>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</si>
  <si>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</si>
  <si>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</si>
  <si>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</si>
  <si>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</si>
  <si>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</si>
  <si>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</si>
  <si>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</si>
  <si>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</si>
  <si>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</si>
  <si>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</si>
  <si>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</si>
  <si>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</si>
  <si>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</si>
  <si>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</si>
  <si>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</si>
  <si>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</si>
  <si>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</si>
  <si>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</si>
  <si>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</si>
  <si>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</si>
  <si>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</si>
  <si>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</si>
  <si>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</si>
  <si>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</si>
  <si>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</si>
  <si>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</si>
  <si>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</si>
  <si>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</si>
  <si>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</si>
  <si>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</si>
  <si>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</si>
  <si>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</si>
  <si>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</si>
  <si>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</si>
  <si>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</si>
  <si>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</si>
  <si>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</si>
  <si>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</si>
  <si>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</si>
  <si>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</si>
  <si>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</si>
  <si>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</si>
  <si>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</si>
  <si>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</si>
  <si>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</si>
  <si>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</si>
  <si>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</si>
  <si>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</si>
  <si>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</si>
  <si>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</si>
  <si>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</si>
  <si>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</si>
  <si>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</si>
  <si>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</si>
  <si>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</si>
  <si>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</si>
  <si>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</si>
  <si>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</si>
  <si>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</si>
  <si>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</si>
  <si>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</si>
  <si>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</si>
  <si>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</si>
  <si>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</si>
  <si>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</si>
  <si>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</si>
  <si>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</si>
  <si>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</si>
  <si>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</si>
  <si>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</si>
  <si>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</si>
  <si>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</si>
  <si>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</si>
  <si>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</si>
  <si>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</si>
  <si>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</si>
  <si>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</si>
  <si>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</si>
  <si>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</si>
  <si>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</si>
  <si>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</si>
  <si>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</si>
  <si>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</si>
  <si>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</si>
  <si>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</si>
  <si>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</si>
  <si>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</si>
  <si>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</si>
  <si>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</si>
  <si>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</si>
  <si>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</si>
  <si>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</si>
  <si>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</si>
  <si>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</si>
  <si>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</si>
  <si>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</si>
  <si>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</si>
  <si>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</si>
  <si>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</si>
  <si>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</si>
  <si>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</si>
  <si>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</si>
  <si>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</si>
  <si>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</si>
  <si>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</si>
  <si>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</si>
  <si>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</si>
  <si>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</si>
  <si>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</si>
  <si>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</si>
  <si>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</si>
  <si>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</si>
  <si>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</si>
  <si>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</si>
  <si>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</si>
  <si>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</si>
  <si>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</si>
  <si>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</si>
  <si>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</si>
  <si>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</si>
  <si>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</si>
  <si>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</si>
  <si>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</si>
  <si>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</si>
  <si>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</si>
  <si>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</si>
  <si>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</si>
  <si>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</si>
  <si>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</si>
  <si>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</si>
  <si>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</si>
  <si>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</si>
  <si>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</si>
  <si>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</si>
  <si>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</si>
  <si>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</si>
  <si>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</si>
  <si>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</si>
  <si>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</si>
  <si>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</si>
  <si>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</si>
  <si>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</si>
  <si>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</si>
  <si>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</si>
  <si>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</si>
  <si>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</si>
  <si>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</si>
  <si>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</si>
  <si>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</si>
  <si>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</si>
  <si>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</si>
  <si>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</si>
  <si>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</si>
  <si>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</si>
  <si>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</si>
  <si>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</si>
  <si>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</si>
  <si>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</si>
  <si>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</si>
  <si>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</si>
  <si>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</si>
  <si>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</si>
  <si>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</si>
  <si>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</si>
  <si>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</si>
  <si>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</si>
  <si>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</si>
  <si>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</si>
  <si>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</si>
  <si>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</si>
  <si>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</si>
  <si>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</si>
  <si>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</si>
  <si>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</si>
  <si>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</si>
  <si>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</si>
  <si>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</si>
  <si>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</si>
  <si>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</si>
  <si>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</si>
  <si>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</si>
  <si>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</si>
  <si>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</si>
  <si>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</si>
  <si>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</si>
  <si>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</si>
  <si>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</si>
  <si>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</si>
  <si>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</si>
  <si>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</si>
  <si>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</si>
  <si>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</si>
  <si>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</si>
  <si>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</si>
  <si>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</si>
  <si>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</si>
  <si>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</si>
  <si>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</si>
  <si>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</si>
  <si>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</si>
  <si>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</si>
  <si>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</si>
  <si>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</si>
  <si>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</si>
  <si>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</si>
  <si>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</si>
  <si>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</si>
  <si>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</si>
  <si>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</si>
  <si>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</si>
  <si>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</si>
  <si>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</si>
  <si>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</si>
  <si>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</si>
  <si>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</si>
  <si>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</si>
  <si>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</si>
  <si>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</si>
  <si>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</si>
  <si>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</si>
  <si>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</si>
  <si>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</si>
  <si>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</si>
  <si>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</si>
  <si>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</si>
  <si>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</si>
  <si>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</si>
  <si>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</si>
  <si>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</si>
  <si>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</si>
  <si>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</si>
  <si>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</si>
  <si>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</si>
  <si>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</si>
  <si>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</si>
  <si>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</si>
  <si>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</si>
  <si>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</si>
  <si>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</si>
  <si>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</si>
  <si>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</si>
  <si>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</si>
  <si>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</si>
  <si>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</si>
  <si>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</si>
  <si>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</si>
  <si>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</si>
  <si>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</si>
  <si>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</si>
  <si>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</si>
  <si>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</si>
  <si>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</si>
  <si>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</si>
  <si>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</si>
  <si>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</si>
  <si>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</si>
  <si>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</si>
  <si>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</si>
  <si>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</si>
  <si>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</si>
  <si>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</si>
  <si>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</si>
  <si>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</si>
  <si>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</si>
  <si>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</si>
  <si>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</si>
  <si>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</si>
  <si>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</si>
  <si>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</si>
  <si>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</si>
  <si>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</si>
  <si>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</si>
  <si>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</si>
  <si>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</si>
  <si>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</si>
  <si>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</si>
  <si>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</si>
  <si>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</si>
  <si>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</si>
  <si>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</si>
  <si>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</si>
  <si>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</si>
  <si>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</si>
  <si>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</si>
  <si>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</si>
  <si>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</si>
  <si>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</si>
  <si>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</si>
  <si>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</si>
  <si>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</si>
  <si>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</si>
  <si>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</si>
  <si>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</si>
  <si>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</si>
  <si>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</si>
  <si>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</si>
  <si>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</si>
  <si>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</si>
  <si>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</si>
  <si>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</si>
  <si>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</si>
  <si>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</si>
  <si>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</si>
  <si>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</si>
  <si>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</si>
  <si>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</si>
  <si>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</si>
  <si>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</si>
  <si>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</si>
  <si>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</si>
  <si>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</si>
  <si>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</si>
  <si>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</si>
  <si>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</si>
  <si>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</si>
  <si>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</si>
  <si>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</si>
  <si>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</si>
  <si>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</si>
  <si>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</si>
  <si>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</si>
  <si>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</si>
  <si>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</si>
  <si>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</si>
  <si>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</si>
  <si>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</si>
  <si>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</si>
  <si>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</si>
  <si>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</si>
  <si>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</si>
  <si>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</si>
  <si>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</si>
  <si>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</si>
  <si>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</si>
  <si>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</si>
  <si>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</si>
  <si>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</si>
  <si>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</si>
  <si>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</si>
  <si>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</si>
  <si>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</si>
  <si>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</si>
  <si>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</si>
  <si>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</si>
  <si>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</si>
  <si>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</si>
  <si>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</si>
  <si>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</si>
  <si>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</si>
  <si>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</si>
  <si>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</si>
  <si>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</si>
  <si>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</si>
  <si>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</si>
  <si>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</si>
  <si>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</si>
  <si>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</si>
  <si>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</si>
  <si>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</si>
  <si>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</si>
  <si>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</si>
  <si>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</si>
  <si>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</si>
  <si>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</si>
  <si>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</si>
  <si>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</si>
  <si>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</si>
  <si>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</si>
  <si>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</si>
  <si>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</si>
  <si>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</si>
  <si>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</si>
  <si>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</si>
  <si>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</si>
  <si>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</si>
  <si>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</si>
  <si>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</si>
  <si>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</si>
  <si>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</si>
  <si>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</si>
  <si>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</si>
  <si>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</si>
  <si>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</si>
  <si>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</si>
  <si>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</si>
  <si>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</si>
  <si>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</si>
  <si>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</si>
  <si>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</si>
  <si>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</si>
  <si>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</si>
  <si>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</si>
  <si>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</si>
  <si>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</si>
  <si>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</si>
  <si>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</si>
  <si>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</si>
  <si>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</si>
  <si>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</si>
  <si>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</si>
  <si>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</si>
  <si>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</si>
  <si>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</si>
  <si>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</si>
  <si>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</si>
  <si>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</si>
  <si>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</si>
  <si>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</si>
  <si>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</si>
  <si>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</si>
  <si>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</si>
  <si>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</si>
  <si>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</si>
  <si>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</si>
  <si>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</si>
  <si>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</si>
  <si>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</si>
  <si>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</si>
  <si>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</si>
  <si>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</si>
  <si>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</si>
  <si>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</si>
  <si>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</si>
  <si>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</si>
  <si>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</si>
  <si>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</si>
  <si>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</si>
  <si>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</si>
  <si>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</si>
  <si>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</si>
  <si>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</si>
  <si>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</si>
  <si>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</si>
  <si>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</si>
  <si>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</si>
  <si>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</si>
  <si>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</si>
  <si>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</si>
  <si>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</si>
  <si>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</si>
  <si>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</si>
  <si>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</si>
  <si>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</si>
  <si>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</si>
  <si>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</si>
  <si>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</si>
  <si>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</si>
  <si>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</si>
  <si>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</si>
  <si>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</si>
  <si>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</si>
  <si>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</si>
  <si>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</si>
  <si>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</si>
  <si>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</si>
  <si>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</si>
  <si>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</si>
  <si>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</si>
  <si>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</si>
  <si>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</si>
  <si>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</si>
  <si>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</si>
  <si>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</si>
  <si>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</si>
  <si>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</si>
  <si>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</si>
  <si>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</si>
  <si>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</si>
  <si>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</si>
  <si>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</si>
  <si>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</si>
  <si>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</si>
  <si>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</si>
  <si>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</si>
  <si>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</si>
  <si>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</si>
  <si>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</si>
  <si>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</si>
  <si>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</si>
  <si>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</si>
  <si>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</si>
  <si>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</si>
  <si>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</si>
  <si>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</si>
  <si>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</si>
  <si>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</si>
  <si>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</si>
  <si>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</si>
  <si>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</si>
  <si>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</si>
  <si>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</si>
  <si>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</si>
  <si>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</si>
  <si>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</si>
  <si>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</si>
  <si>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</si>
  <si>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</si>
  <si>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</si>
  <si>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</si>
  <si>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</si>
  <si>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</si>
  <si>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</si>
  <si>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</si>
  <si>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</si>
  <si>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</si>
  <si>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</si>
  <si>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</si>
  <si>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</si>
  <si>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</si>
  <si>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</si>
  <si>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</si>
  <si>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</si>
  <si>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</si>
  <si>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</si>
  <si>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</si>
  <si>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</si>
  <si>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</si>
  <si>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</si>
  <si>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</si>
  <si>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</si>
  <si>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</si>
  <si>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</si>
  <si>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</si>
  <si>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</si>
  <si>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</si>
  <si>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</si>
  <si>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</si>
  <si>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</si>
  <si>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</si>
  <si>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</si>
  <si>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</si>
  <si>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</si>
  <si>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</si>
  <si>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</si>
  <si>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</si>
  <si>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</si>
  <si>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</si>
  <si>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</si>
  <si>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</si>
  <si>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</si>
  <si>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</si>
  <si>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</si>
  <si>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</si>
  <si>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</si>
  <si>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</si>
  <si>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</si>
  <si>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</si>
  <si>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</si>
  <si>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</si>
  <si>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</si>
  <si>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</si>
  <si>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</si>
  <si>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</si>
  <si>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</si>
  <si>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</si>
  <si>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</si>
  <si>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</si>
  <si>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</si>
  <si>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</si>
  <si>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</si>
  <si>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</si>
  <si>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</si>
  <si>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</si>
  <si>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</si>
  <si>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</si>
  <si>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</si>
  <si>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</si>
  <si>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</si>
  <si>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</si>
  <si>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</si>
  <si>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</si>
  <si>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</si>
  <si>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</si>
  <si>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</si>
  <si>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</si>
  <si>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</si>
  <si>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</si>
  <si>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</si>
  <si>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</si>
  <si>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</si>
  <si>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</si>
  <si>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</si>
  <si>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</si>
  <si>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</si>
  <si>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</si>
  <si>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</si>
  <si>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</si>
  <si>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</si>
  <si>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</si>
  <si>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</si>
  <si>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</si>
  <si>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</si>
  <si>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</si>
  <si>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</si>
  <si>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</si>
  <si>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</si>
  <si>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</si>
  <si>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</si>
  <si>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</si>
  <si>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</si>
  <si>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</si>
  <si>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</si>
  <si>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</si>
  <si>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</si>
  <si>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</si>
  <si>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</si>
  <si>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</si>
  <si>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</si>
  <si>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</si>
  <si>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</si>
  <si>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</si>
  <si>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</si>
  <si>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</si>
  <si>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</si>
  <si>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</si>
  <si>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</si>
  <si>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</si>
  <si>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</si>
  <si>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</si>
  <si>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</si>
  <si>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</si>
  <si>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</si>
  <si>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</si>
  <si>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</si>
  <si>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</si>
  <si>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</si>
  <si>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</si>
  <si>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</si>
  <si>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</si>
  <si>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</si>
  <si>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</si>
  <si>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</si>
  <si>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</si>
  <si>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</si>
  <si>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</si>
  <si>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</si>
  <si>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</si>
  <si>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</si>
  <si>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</si>
  <si>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</si>
  <si>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</si>
  <si>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</si>
  <si>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</si>
  <si>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</si>
  <si>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</si>
  <si>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</si>
  <si>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</si>
  <si>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</si>
  <si>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</si>
  <si>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</si>
  <si>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</si>
  <si>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</si>
  <si>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</si>
  <si>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</si>
  <si>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</si>
  <si>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</si>
  <si>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</si>
  <si>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</si>
  <si>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</si>
  <si>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</si>
  <si>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</si>
  <si>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</si>
  <si>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</si>
  <si>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</si>
  <si>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</si>
  <si>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</si>
  <si>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</si>
  <si>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</si>
  <si>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</si>
  <si>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</si>
  <si>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</si>
  <si>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</si>
  <si>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</si>
  <si>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</si>
  <si>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</si>
  <si>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</si>
  <si>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</si>
  <si>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</si>
  <si>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</si>
  <si>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</si>
  <si>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</si>
  <si>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</si>
  <si>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</si>
  <si>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</si>
  <si>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</si>
  <si>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</si>
  <si>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</si>
  <si>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</si>
  <si>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</si>
  <si>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</si>
  <si>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</si>
  <si>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</si>
  <si>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</si>
  <si>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</si>
  <si>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</si>
  <si>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</si>
  <si>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</si>
  <si>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</si>
  <si>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</si>
  <si>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</si>
  <si>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</si>
  <si>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</si>
  <si>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</si>
  <si>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</si>
  <si>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</si>
  <si>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</si>
  <si>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</si>
  <si>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</si>
  <si>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</si>
  <si>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</si>
  <si>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</si>
  <si>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</si>
  <si>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</si>
  <si>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</si>
  <si>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</si>
  <si>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</si>
  <si>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</si>
  <si>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</si>
  <si>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</si>
  <si>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</si>
  <si>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</si>
  <si>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</si>
  <si>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</si>
  <si>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</si>
  <si>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</si>
  <si>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</si>
  <si>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</si>
  <si>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</si>
  <si>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</si>
  <si>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</si>
  <si>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</si>
  <si>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</si>
  <si>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</si>
  <si>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</si>
  <si>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</si>
  <si>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</si>
  <si>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</si>
  <si>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</si>
  <si>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</si>
  <si>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</si>
  <si>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</si>
  <si>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</si>
  <si>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</si>
  <si>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</si>
  <si>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</si>
  <si>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</si>
  <si>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</si>
  <si>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</si>
  <si>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</si>
  <si>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</si>
  <si>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</si>
  <si>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</si>
  <si>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</si>
  <si>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</si>
  <si>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</si>
  <si>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</si>
  <si>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</si>
  <si>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</si>
  <si>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</si>
  <si>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</si>
  <si>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</si>
  <si>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</si>
  <si>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</si>
  <si>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</si>
  <si>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</si>
  <si>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</si>
  <si>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</si>
  <si>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</si>
  <si>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</si>
  <si>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</si>
  <si>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</si>
  <si>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</si>
  <si>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</si>
  <si>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</si>
  <si>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</si>
  <si>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</si>
  <si>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</si>
  <si>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</si>
  <si>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</si>
  <si>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</si>
  <si>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</si>
  <si>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</si>
  <si>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</si>
  <si>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</si>
  <si>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</si>
  <si>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</si>
  <si>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</si>
  <si>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</si>
  <si>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</si>
  <si>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</si>
  <si>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</si>
  <si>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</si>
  <si>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</si>
  <si>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</si>
  <si>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</si>
  <si>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</si>
  <si>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</si>
  <si>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</si>
  <si>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</si>
  <si>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</si>
  <si>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</si>
  <si>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</si>
  <si>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</si>
  <si>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</si>
  <si>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</si>
  <si>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</si>
  <si>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</si>
  <si>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</si>
  <si>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</si>
  <si>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</si>
  <si>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</si>
  <si>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</si>
  <si>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</si>
  <si>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</si>
  <si>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</si>
  <si>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</si>
  <si>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</si>
  <si>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</si>
  <si>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</si>
  <si>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</si>
  <si>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</si>
  <si>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</si>
  <si>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</si>
  <si>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</si>
  <si>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</si>
  <si>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</si>
  <si>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</si>
  <si>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</si>
  <si>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</si>
  <si>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</si>
  <si>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</si>
  <si>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</si>
  <si>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</si>
  <si>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</si>
  <si>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</si>
  <si>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</si>
  <si>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</si>
  <si>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</si>
  <si>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</si>
  <si>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</si>
  <si>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</si>
  <si>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</si>
  <si>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</si>
  <si>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</si>
  <si>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</si>
  <si>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</si>
  <si>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</si>
  <si>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</si>
  <si>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</si>
  <si>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</si>
  <si>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</si>
  <si>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</si>
  <si>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</si>
  <si>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</si>
  <si>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</si>
  <si>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</si>
  <si>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</si>
  <si>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</si>
  <si>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</si>
  <si>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</si>
  <si>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</si>
  <si>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</si>
  <si>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</si>
  <si>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</si>
  <si>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</si>
  <si>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</si>
  <si>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</si>
  <si>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</si>
  <si>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</si>
  <si>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</si>
  <si>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</si>
  <si>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</si>
  <si>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</si>
  <si>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</si>
  <si>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</si>
  <si>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</si>
  <si>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</si>
  <si>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</si>
  <si>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</si>
  <si>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</si>
  <si>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</si>
  <si>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</si>
  <si>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</si>
  <si>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</si>
  <si>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</si>
  <si>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</si>
  <si>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</si>
  <si>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</si>
  <si>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</si>
  <si>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</si>
  <si>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</si>
  <si>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</si>
  <si>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</si>
  <si>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</si>
  <si>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</si>
  <si>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</si>
  <si>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</si>
  <si>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</si>
  <si>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</si>
  <si>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</si>
  <si>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</si>
  <si>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</si>
  <si>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</si>
  <si>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</si>
  <si>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</si>
  <si>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</si>
  <si>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</si>
  <si>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</si>
  <si>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</si>
  <si>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</si>
  <si>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</si>
  <si>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</si>
  <si>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</si>
  <si>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</si>
  <si>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</si>
  <si>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</si>
  <si>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</si>
  <si>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</si>
  <si>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</si>
  <si>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</si>
  <si>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</si>
  <si>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</si>
  <si>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</si>
  <si>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</si>
  <si>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</si>
  <si>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</si>
  <si>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</si>
  <si>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</si>
  <si>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</si>
  <si>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</si>
  <si>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</si>
  <si>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</si>
  <si>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</si>
  <si>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</si>
  <si>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</si>
  <si>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</si>
  <si>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</si>
  <si>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</si>
  <si>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</si>
  <si>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</si>
  <si>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</si>
  <si>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</si>
  <si>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</si>
  <si>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</si>
  <si>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</si>
  <si>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</si>
  <si>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</si>
  <si>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</si>
  <si>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</si>
  <si>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</si>
  <si>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</si>
  <si>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</si>
  <si>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</si>
  <si>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</si>
  <si>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</si>
  <si>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</si>
  <si>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</si>
  <si>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</si>
  <si>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</si>
  <si>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</si>
  <si>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</si>
  <si>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</si>
  <si>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</si>
  <si>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</si>
  <si>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</si>
  <si>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</si>
  <si>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</si>
  <si>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</si>
  <si>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</si>
  <si>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</si>
  <si>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</si>
  <si>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</si>
  <si>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</si>
  <si>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</si>
  <si>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</si>
  <si>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</si>
  <si>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</si>
  <si>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</si>
  <si>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</si>
  <si>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</si>
  <si>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</si>
  <si>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</si>
  <si>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</si>
  <si>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</si>
  <si>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</si>
  <si>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</si>
  <si>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</si>
  <si>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</si>
  <si>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</si>
  <si>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</si>
  <si>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</si>
  <si>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</si>
  <si>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</si>
  <si>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</si>
  <si>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</si>
  <si>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</si>
  <si>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</si>
  <si>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</si>
  <si>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</si>
  <si>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</si>
  <si>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</si>
  <si>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</si>
  <si>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</si>
  <si>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</si>
  <si>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</si>
  <si>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</si>
  <si>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</si>
  <si>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</si>
  <si>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</si>
  <si>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</si>
  <si>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</si>
  <si>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</si>
  <si>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</si>
  <si>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</si>
  <si>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</si>
  <si>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</si>
  <si>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</si>
  <si>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</si>
  <si>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</si>
  <si>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</si>
  <si>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</si>
  <si>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</si>
  <si>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</si>
  <si>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</si>
  <si>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</si>
  <si>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</si>
  <si>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</si>
  <si>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</si>
  <si>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</si>
  <si>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</si>
  <si>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</si>
  <si>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</si>
  <si>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</si>
  <si>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</si>
  <si>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</si>
  <si>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</si>
  <si>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</si>
  <si>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</si>
  <si>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</si>
  <si>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</si>
  <si>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</si>
  <si>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</si>
  <si>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</si>
  <si>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</si>
  <si>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</si>
  <si>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</si>
  <si>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</si>
  <si>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</si>
  <si>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</si>
  <si>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</si>
  <si>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</si>
  <si>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</si>
  <si>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</si>
  <si>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</si>
  <si>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</si>
  <si>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</si>
  <si>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</si>
  <si>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</si>
  <si>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</si>
  <si>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</si>
  <si>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</si>
  <si>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</si>
  <si>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</si>
  <si>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</si>
  <si>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</si>
  <si>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</si>
  <si>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</si>
  <si>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</si>
  <si>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</si>
  <si>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</si>
  <si>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</si>
  <si>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</si>
  <si>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</si>
  <si>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</si>
  <si>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</si>
  <si>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</si>
  <si>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</si>
  <si>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</si>
  <si>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</si>
  <si>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</si>
  <si>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</si>
  <si>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</si>
  <si>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</si>
  <si>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</si>
  <si>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</si>
  <si>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</si>
  <si>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</si>
  <si>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</si>
  <si>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</si>
  <si>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</si>
  <si>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</si>
  <si>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</si>
  <si>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</si>
  <si>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</si>
  <si>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</si>
  <si>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</si>
  <si>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</si>
  <si>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</si>
  <si>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</si>
  <si>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</si>
  <si>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</si>
  <si>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</si>
  <si>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</si>
  <si>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</si>
  <si>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</si>
  <si>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</si>
  <si>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</si>
  <si>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</si>
  <si>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</si>
  <si>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</si>
  <si>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</si>
  <si>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</si>
  <si>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</si>
  <si>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</si>
  <si>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</si>
  <si>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</si>
  <si>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</si>
  <si>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</si>
  <si>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</si>
  <si>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</si>
  <si>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</si>
  <si>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</si>
  <si>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</si>
  <si>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</si>
  <si>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</si>
  <si>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</si>
  <si>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</si>
  <si>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</si>
  <si>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</si>
  <si>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</si>
  <si>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</si>
  <si>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</si>
  <si>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</si>
  <si>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</si>
  <si>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</si>
  <si>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</si>
  <si>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</si>
  <si>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</si>
  <si>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</si>
  <si>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</si>
  <si>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</si>
  <si>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</si>
  <si>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</si>
  <si>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</si>
  <si>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</si>
  <si>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</si>
  <si>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</si>
  <si>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</si>
  <si>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</si>
  <si>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</si>
  <si>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</si>
  <si>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</si>
  <si>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</si>
  <si>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</si>
  <si>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</si>
  <si>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</si>
  <si>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</si>
  <si>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</si>
  <si>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</si>
  <si>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</si>
  <si>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</si>
  <si>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</si>
  <si>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</si>
  <si>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</si>
  <si>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</si>
  <si>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</si>
  <si>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</si>
  <si>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</si>
  <si>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</si>
  <si>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</si>
  <si>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</si>
  <si>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</si>
  <si>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</si>
  <si>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</si>
  <si>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</si>
  <si>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</si>
  <si>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</si>
  <si>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</si>
  <si>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</si>
  <si>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</si>
  <si>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</si>
  <si>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</si>
  <si>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</si>
  <si>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</si>
  <si>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</si>
  <si>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</si>
  <si>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</si>
  <si>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</si>
  <si>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</si>
  <si>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</si>
  <si>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</si>
  <si>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</si>
  <si>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</si>
  <si>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</si>
  <si>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</si>
  <si>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</si>
  <si>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</si>
  <si>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</si>
  <si>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</si>
  <si>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</si>
  <si>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</si>
  <si>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</si>
  <si>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</si>
  <si>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</si>
  <si>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</si>
  <si>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</si>
  <si>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</si>
  <si>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</si>
  <si>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</si>
  <si>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</si>
  <si>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</si>
  <si>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</si>
  <si>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</si>
  <si>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</si>
  <si>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</si>
  <si>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</si>
  <si>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</si>
  <si>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</si>
  <si>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</si>
  <si>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</si>
  <si>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</si>
  <si>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</si>
  <si>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</si>
  <si>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</si>
  <si>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</si>
  <si>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</si>
  <si>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</si>
  <si>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</si>
  <si>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</si>
  <si>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</si>
  <si>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</si>
  <si>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</si>
  <si>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</si>
  <si>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</si>
  <si>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</si>
  <si>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</si>
  <si>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</si>
  <si>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</si>
  <si>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</si>
  <si>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</si>
  <si>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</si>
  <si>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</si>
  <si>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</si>
  <si>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</si>
  <si>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</si>
  <si>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</si>
  <si>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</si>
  <si>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</si>
  <si>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</si>
  <si>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</si>
  <si>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</si>
  <si>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</si>
  <si>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</si>
  <si>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</si>
  <si>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</si>
  <si>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</si>
  <si>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</si>
  <si>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</si>
  <si>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</si>
  <si>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</si>
  <si>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</si>
  <si>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</si>
  <si>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</si>
  <si>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</si>
  <si>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</si>
  <si>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</si>
  <si>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</si>
  <si>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</si>
  <si>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</si>
  <si>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</si>
  <si>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</si>
  <si>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</si>
  <si>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</si>
  <si>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</si>
  <si>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</si>
  <si>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</si>
  <si>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</si>
  <si>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</si>
  <si>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</si>
  <si>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</si>
  <si>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</si>
  <si>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</si>
  <si>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</si>
  <si>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</si>
  <si>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</si>
  <si>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</si>
  <si>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</si>
  <si>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</si>
  <si>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</si>
  <si>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</si>
  <si>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</si>
  <si>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</si>
  <si>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</si>
  <si>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</si>
  <si>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</si>
  <si>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</si>
  <si>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</si>
  <si>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</si>
  <si>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</si>
  <si>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</si>
  <si>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</si>
  <si>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</si>
  <si>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</si>
  <si>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</si>
  <si>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</si>
  <si>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</si>
  <si>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</si>
  <si>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</si>
  <si>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</si>
  <si>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</si>
  <si>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</si>
  <si>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</si>
  <si>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</si>
  <si>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</si>
  <si>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</si>
  <si>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</si>
  <si>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</si>
  <si>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</si>
  <si>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</si>
  <si>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</si>
  <si>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</si>
  <si>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</si>
  <si>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</si>
  <si>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</si>
  <si>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</si>
  <si>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</si>
  <si>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</si>
  <si>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</si>
  <si>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</si>
  <si>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</si>
  <si>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</si>
  <si>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</si>
  <si>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</si>
  <si>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</si>
  <si>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</si>
  <si>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</si>
  <si>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</si>
  <si>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</si>
  <si>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</si>
  <si>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</si>
  <si>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</si>
  <si>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</si>
  <si>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</si>
  <si>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</si>
  <si>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</si>
  <si>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</si>
  <si>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</si>
  <si>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</si>
  <si>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</si>
  <si>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</si>
  <si>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</si>
  <si>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</si>
  <si>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</si>
  <si>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</si>
  <si>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</si>
  <si>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</si>
  <si>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</si>
  <si>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</si>
  <si>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</si>
  <si>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</si>
  <si>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</si>
  <si>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</si>
  <si>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</si>
  <si>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</si>
  <si>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</si>
  <si>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</si>
  <si>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</si>
  <si>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</si>
  <si>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</si>
  <si>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</si>
  <si>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</si>
  <si>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</si>
  <si>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</si>
  <si>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</si>
  <si>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</si>
  <si>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</si>
  <si>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</si>
  <si>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</si>
  <si>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</si>
  <si>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</si>
  <si>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</si>
  <si>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</si>
  <si>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</si>
  <si>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</si>
  <si>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</si>
  <si>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</si>
  <si>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</si>
  <si>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</si>
  <si>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</si>
  <si>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</si>
  <si>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</si>
  <si>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</si>
  <si>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</si>
  <si>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</si>
  <si>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</si>
  <si>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</si>
  <si>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</si>
  <si>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</si>
  <si>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</si>
  <si>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</si>
  <si>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</si>
  <si>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</si>
  <si>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</si>
  <si>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</si>
  <si>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</si>
  <si>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</si>
  <si>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</si>
  <si>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</si>
  <si>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</si>
  <si>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</si>
  <si>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</si>
  <si>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</si>
  <si>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</si>
  <si>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</si>
  <si>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</si>
  <si>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</si>
  <si>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</si>
  <si>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</si>
  <si>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</si>
  <si>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</si>
  <si>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</si>
  <si>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</si>
  <si>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</si>
  <si>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</si>
  <si>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</si>
  <si>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</si>
  <si>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</si>
  <si>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</si>
  <si>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</si>
  <si>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</si>
  <si>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</si>
  <si>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</si>
  <si>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</si>
  <si>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</si>
  <si>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</si>
  <si>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</si>
  <si>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</si>
  <si>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</si>
  <si>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</si>
  <si>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</si>
  <si>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</si>
  <si>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</si>
  <si>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</si>
  <si>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</si>
  <si>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</si>
  <si>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</si>
  <si>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</si>
  <si>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</si>
  <si>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</si>
  <si>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</si>
  <si>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</si>
  <si>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</si>
  <si>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</si>
  <si>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</si>
  <si>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</si>
  <si>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</si>
  <si>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</si>
  <si>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</si>
  <si>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</si>
  <si>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</si>
  <si>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</si>
  <si>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</si>
  <si>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</si>
  <si>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</si>
  <si>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</si>
  <si>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</si>
  <si>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</si>
  <si>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</si>
  <si>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</si>
  <si>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</si>
  <si>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</si>
  <si>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</si>
  <si>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</si>
  <si>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</si>
  <si>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</si>
  <si>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</si>
  <si>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</si>
  <si>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</si>
  <si>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</si>
  <si>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</si>
  <si>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</si>
  <si>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</si>
  <si>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</si>
  <si>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</si>
  <si>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</si>
  <si>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</si>
  <si>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</si>
  <si>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</si>
  <si>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</si>
  <si>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</si>
  <si>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</si>
  <si>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</si>
  <si>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</si>
  <si>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</si>
  <si>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</si>
  <si>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</si>
  <si>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</si>
  <si>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</si>
  <si>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</si>
  <si>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</si>
  <si>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</si>
  <si>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</si>
  <si>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</si>
  <si>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</si>
  <si>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</si>
  <si>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</si>
  <si>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</si>
  <si>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</si>
  <si>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</si>
  <si>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</si>
  <si>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</si>
  <si>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</si>
  <si>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</si>
  <si>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</si>
  <si>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</si>
  <si>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</si>
  <si>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</si>
  <si>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</si>
  <si>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</si>
  <si>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</si>
  <si>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</si>
  <si>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</si>
  <si>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</si>
  <si>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</si>
  <si>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</si>
  <si>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</si>
  <si>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</si>
  <si>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</si>
  <si>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</si>
  <si>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</si>
  <si>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</si>
  <si>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</si>
  <si>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</si>
  <si>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</si>
  <si>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</si>
  <si>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</si>
  <si>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</si>
  <si>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</si>
  <si>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</si>
  <si>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</si>
  <si>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</si>
  <si>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</si>
  <si>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</si>
  <si>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</si>
  <si>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</si>
  <si>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</si>
  <si>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</si>
  <si>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</si>
  <si>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</si>
  <si>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</si>
  <si>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</si>
  <si>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</si>
  <si>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</si>
  <si>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</si>
  <si>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</si>
  <si>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</si>
  <si>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</si>
  <si>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</si>
  <si>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</si>
  <si>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</si>
  <si>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</si>
  <si>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</si>
  <si>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</si>
  <si>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</si>
  <si>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</si>
  <si>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</si>
  <si>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</si>
  <si>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</si>
  <si>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</si>
  <si>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</si>
  <si>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</si>
  <si>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</si>
  <si>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</si>
  <si>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</si>
  <si>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</si>
  <si>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</si>
  <si>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</si>
  <si>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</si>
  <si>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</si>
  <si>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</si>
  <si>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</si>
  <si>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</si>
  <si>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</si>
  <si>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</si>
  <si>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</si>
  <si>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</si>
  <si>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</si>
  <si>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</si>
  <si>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</si>
  <si>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</si>
  <si>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</si>
  <si>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</si>
  <si>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</si>
  <si>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</si>
  <si>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</si>
  <si>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</si>
  <si>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</si>
  <si>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</si>
  <si>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</si>
  <si>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</si>
  <si>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</si>
  <si>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</si>
  <si>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</si>
  <si>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</si>
  <si>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</si>
  <si>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</si>
  <si>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</si>
  <si>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</si>
  <si>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</si>
  <si>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</si>
  <si>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</si>
  <si>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</si>
  <si>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</si>
  <si>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</si>
  <si>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</si>
  <si>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</si>
  <si>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</si>
  <si>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</si>
  <si>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</si>
  <si>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</si>
  <si>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</si>
  <si>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</si>
  <si>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</si>
  <si>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</si>
  <si>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</si>
  <si>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</si>
  <si>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</si>
  <si>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</si>
  <si>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</si>
  <si>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</si>
  <si>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</si>
  <si>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</si>
  <si>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</si>
  <si>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</si>
  <si>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</si>
  <si>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</si>
  <si>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</si>
  <si>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</si>
  <si>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</si>
  <si>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</si>
  <si>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</si>
  <si>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</si>
  <si>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</si>
  <si>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</si>
  <si>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</si>
  <si>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</si>
  <si>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</si>
  <si>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</si>
  <si>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</si>
  <si>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</si>
  <si>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</si>
  <si>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</si>
  <si>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</si>
  <si>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</si>
  <si>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</si>
  <si>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</si>
  <si>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</si>
  <si>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</si>
  <si>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</si>
  <si>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</si>
  <si>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</si>
  <si>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</si>
  <si>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</si>
  <si>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</si>
  <si>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</si>
  <si>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</si>
  <si>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</si>
  <si>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</si>
  <si>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</si>
  <si>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</si>
  <si>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</si>
  <si>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</si>
  <si>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</si>
  <si>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</si>
  <si>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</si>
  <si>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</si>
  <si>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</si>
  <si>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</si>
  <si>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</si>
  <si>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</si>
  <si>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</si>
  <si>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</si>
  <si>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</si>
  <si>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</si>
  <si>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</si>
  <si>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</si>
  <si>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</si>
  <si>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</si>
  <si>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</si>
  <si>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</si>
  <si>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</si>
  <si>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</si>
  <si>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</si>
  <si>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</si>
  <si>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</si>
  <si>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</si>
  <si>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</si>
  <si>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</si>
  <si>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</si>
  <si>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</si>
  <si>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</si>
  <si>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</si>
  <si>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</si>
  <si>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</si>
  <si>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</si>
  <si>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</si>
  <si>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</si>
  <si>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</si>
  <si>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</si>
  <si>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</si>
  <si>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</si>
  <si>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</si>
  <si>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</si>
  <si>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</si>
  <si>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</si>
  <si>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</si>
  <si>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</si>
  <si>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</si>
  <si>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</si>
  <si>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</si>
  <si>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</si>
  <si>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</si>
  <si>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</si>
  <si>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</si>
  <si>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</si>
  <si>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</si>
  <si>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</si>
  <si>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</si>
  <si>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</si>
  <si>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</si>
  <si>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</si>
  <si>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</si>
  <si>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</si>
  <si>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</si>
  <si>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</si>
  <si>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</si>
  <si>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</si>
  <si>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</si>
  <si>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</si>
  <si>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</si>
  <si>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</si>
  <si>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</si>
  <si>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</si>
  <si>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</si>
  <si>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</si>
  <si>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</si>
  <si>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</si>
  <si>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</si>
  <si>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</si>
  <si>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</si>
  <si>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</si>
  <si>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</si>
  <si>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</si>
  <si>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</si>
  <si>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</si>
  <si>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</si>
  <si>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</si>
  <si>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</si>
  <si>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</si>
  <si>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</si>
  <si>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</si>
  <si>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</si>
  <si>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</si>
  <si>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</si>
  <si>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</si>
  <si>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</si>
  <si>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</si>
  <si>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</si>
  <si>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</si>
  <si>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</si>
  <si>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</si>
  <si>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</si>
  <si>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</si>
  <si>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</si>
  <si>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</si>
  <si>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</si>
  <si>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</si>
  <si>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</si>
  <si>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</si>
  <si>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</si>
  <si>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</si>
  <si>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</si>
  <si>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</si>
  <si>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</si>
  <si>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</si>
  <si>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</si>
  <si>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</si>
  <si>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</si>
  <si>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</si>
  <si>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</si>
  <si>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</si>
  <si>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</si>
  <si>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</si>
  <si>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</si>
  <si>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</si>
  <si>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</si>
  <si>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</si>
  <si>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</si>
  <si>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</si>
  <si>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</si>
  <si>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</si>
  <si>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</si>
  <si>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</si>
  <si>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</si>
  <si>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</si>
  <si>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</si>
  <si>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</si>
  <si>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</si>
  <si>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</si>
  <si>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</si>
  <si>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</si>
  <si>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</si>
  <si>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</si>
  <si>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</si>
  <si>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</si>
  <si>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</si>
  <si>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</si>
  <si>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</si>
  <si>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</si>
  <si>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</si>
  <si>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</si>
  <si>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</si>
  <si>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</si>
  <si>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</si>
  <si>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</si>
  <si>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</si>
  <si>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</si>
  <si>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</si>
  <si>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</si>
  <si>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</si>
  <si>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</si>
  <si>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</si>
  <si>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</si>
  <si>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</si>
  <si>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</si>
  <si>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</si>
  <si>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</si>
  <si>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</si>
  <si>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</si>
  <si>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</si>
  <si>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</si>
  <si>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</si>
  <si>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</si>
  <si>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</si>
  <si>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</si>
  <si>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</si>
  <si>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</si>
  <si>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</si>
  <si>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</si>
  <si>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</si>
  <si>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</si>
  <si>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</si>
  <si>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</si>
  <si>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</si>
  <si>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</si>
  <si>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</si>
  <si>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</si>
  <si>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</si>
  <si>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</si>
  <si>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</si>
  <si>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</si>
  <si>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</si>
  <si>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</si>
  <si>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</si>
  <si>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</si>
  <si>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</si>
  <si>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</si>
  <si>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</si>
  <si>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</si>
  <si>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</si>
  <si>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</si>
  <si>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</si>
  <si>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</si>
  <si>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</si>
  <si>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</si>
  <si>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</si>
  <si>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</si>
  <si>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</si>
  <si>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</si>
  <si>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</si>
  <si>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</si>
  <si>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</si>
  <si>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</si>
  <si>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</si>
  <si>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</si>
  <si>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</si>
  <si>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</si>
  <si>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</si>
  <si>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</si>
  <si>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</si>
  <si>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</si>
  <si>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</si>
  <si>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</si>
  <si>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</si>
  <si>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</si>
  <si>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</si>
  <si>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</si>
  <si>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</si>
  <si>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</si>
  <si>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</si>
  <si>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</si>
  <si>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</si>
  <si>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</si>
  <si>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</si>
  <si>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</si>
  <si>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</si>
  <si>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</si>
  <si>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</si>
  <si>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</si>
  <si>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</si>
  <si>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</si>
  <si>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</si>
  <si>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</si>
  <si>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</si>
  <si>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</si>
  <si>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</si>
  <si>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</si>
  <si>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</si>
  <si>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</si>
  <si>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</si>
  <si>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</si>
  <si>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</si>
  <si>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</si>
  <si>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</si>
  <si>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</si>
  <si>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</si>
  <si>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</si>
  <si>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</si>
  <si>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</si>
  <si>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</si>
  <si>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</si>
  <si>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</si>
  <si>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</si>
  <si>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</si>
  <si>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</si>
  <si>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</si>
  <si>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</si>
  <si>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</si>
  <si>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</si>
  <si>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</si>
  <si>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</si>
  <si>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</si>
  <si>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</si>
  <si>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</si>
  <si>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</si>
  <si>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</si>
  <si>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</si>
  <si>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</si>
  <si>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</si>
  <si>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</si>
  <si>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</si>
  <si>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</si>
  <si>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</si>
  <si>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</si>
  <si>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</si>
  <si>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</si>
  <si>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</si>
  <si>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</si>
  <si>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</si>
  <si>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</si>
  <si>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</si>
  <si>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</si>
  <si>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</si>
  <si>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</si>
  <si>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</si>
  <si>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</si>
  <si>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</si>
  <si>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</si>
  <si>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</si>
  <si>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</si>
  <si>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</si>
  <si>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</si>
  <si>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</si>
  <si>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</si>
  <si>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</si>
  <si>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</si>
  <si>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</si>
  <si>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</si>
  <si>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</si>
  <si>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</si>
  <si>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</si>
  <si>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</si>
  <si>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</si>
  <si>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</si>
  <si>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</si>
  <si>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</si>
  <si>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</si>
  <si>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</si>
  <si>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</si>
  <si>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</si>
  <si>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</si>
  <si>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</si>
  <si>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</si>
  <si>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</si>
  <si>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</si>
  <si>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</si>
  <si>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</si>
  <si>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</si>
  <si>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</si>
  <si>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</si>
  <si>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</si>
  <si>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</si>
  <si>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</si>
  <si>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</si>
  <si>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</si>
  <si>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</si>
  <si>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</si>
  <si>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</si>
  <si>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</si>
  <si>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</si>
  <si>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</si>
  <si>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</si>
  <si>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</si>
  <si>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</si>
  <si>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</si>
  <si>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</si>
  <si>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</si>
  <si>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</si>
  <si>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</si>
  <si>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</si>
  <si>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</si>
  <si>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</si>
  <si>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</si>
  <si>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</si>
  <si>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</si>
  <si>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</si>
  <si>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</si>
  <si>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</si>
  <si>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</si>
  <si>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</si>
  <si>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</si>
  <si>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</si>
  <si>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</si>
  <si>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</si>
  <si>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</si>
  <si>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</si>
  <si>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</si>
  <si>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</si>
  <si>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</si>
  <si>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</si>
  <si>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</si>
  <si>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</si>
  <si>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</si>
  <si>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</si>
  <si>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</si>
  <si>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</si>
  <si>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</si>
  <si>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</si>
  <si>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</si>
  <si>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</si>
  <si>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</si>
  <si>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</si>
  <si>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</si>
  <si>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</si>
  <si>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</si>
  <si>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</si>
  <si>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</si>
  <si>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</si>
  <si>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</si>
  <si>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</si>
  <si>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</si>
  <si>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</si>
  <si>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</si>
  <si>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</si>
  <si>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</si>
  <si>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</si>
  <si>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</si>
  <si>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</si>
  <si>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</si>
  <si>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</si>
  <si>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</si>
  <si>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</si>
  <si>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</si>
  <si>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</si>
  <si>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</si>
  <si>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</si>
  <si>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</si>
  <si>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</si>
  <si>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</si>
  <si>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</si>
  <si>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</si>
  <si>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</si>
  <si>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</si>
  <si>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</si>
  <si>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</si>
  <si>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</si>
  <si>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</si>
  <si>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</si>
  <si>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</si>
  <si>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</si>
  <si>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</si>
  <si>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</si>
  <si>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</si>
  <si>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</si>
  <si>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</si>
  <si>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</si>
  <si>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</si>
  <si>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</si>
  <si>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</si>
  <si>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</si>
  <si>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</si>
  <si>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</si>
  <si>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</si>
  <si>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</si>
  <si>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</si>
  <si>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</si>
  <si>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</si>
  <si>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</si>
  <si>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</si>
  <si>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</si>
  <si>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</si>
  <si>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</si>
  <si>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</si>
  <si>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</si>
  <si>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</si>
  <si>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</si>
  <si>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</si>
  <si>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</si>
  <si>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</si>
  <si>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</si>
  <si>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</si>
  <si>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</si>
  <si>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</si>
  <si>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</si>
  <si>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</si>
  <si>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</si>
  <si>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</si>
  <si>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</si>
  <si>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</si>
  <si>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</si>
  <si>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</si>
  <si>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</si>
  <si>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</si>
  <si>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</si>
  <si>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</si>
  <si>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</si>
  <si>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</si>
  <si>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</si>
  <si>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</si>
  <si>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</si>
  <si>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</si>
  <si>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</si>
  <si>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</si>
  <si>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</si>
  <si>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</si>
  <si>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</si>
  <si>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</si>
  <si>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</si>
  <si>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</si>
  <si>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</si>
  <si>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</si>
  <si>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</si>
  <si>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</si>
  <si>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</si>
  <si>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</si>
  <si>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</si>
  <si>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</si>
  <si>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</si>
  <si>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</si>
  <si>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</si>
  <si>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</si>
  <si>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</si>
  <si>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</si>
  <si>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</si>
  <si>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</si>
  <si>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</si>
  <si>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</si>
  <si>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</si>
  <si>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</si>
  <si>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</si>
  <si>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</si>
  <si>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</si>
  <si>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</si>
  <si>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</si>
  <si>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</si>
  <si>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</si>
  <si>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</si>
  <si>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</si>
  <si>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</si>
  <si>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</si>
  <si>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</si>
  <si>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</si>
  <si>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</si>
  <si>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</si>
  <si>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</si>
  <si>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</si>
  <si>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</si>
  <si>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</si>
  <si>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</si>
  <si>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</si>
  <si>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</si>
  <si>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</si>
  <si>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</si>
  <si>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</si>
  <si>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</si>
  <si>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</si>
  <si>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</si>
  <si>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</si>
  <si>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</si>
  <si>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</si>
  <si>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</si>
  <si>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</si>
  <si>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</si>
  <si>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</si>
  <si>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</si>
  <si>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</si>
  <si>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</si>
  <si>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</si>
  <si>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</si>
  <si>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</si>
  <si>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</si>
  <si>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</si>
  <si>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</si>
  <si>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</si>
  <si>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</si>
  <si>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</si>
  <si>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</si>
  <si>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</si>
  <si>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</si>
  <si>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</si>
  <si>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</si>
  <si>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</si>
  <si>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</si>
  <si>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</si>
  <si>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</si>
  <si>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</si>
  <si>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</si>
  <si>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</si>
  <si>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</si>
  <si>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</si>
  <si>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</si>
  <si>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</si>
  <si>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</si>
  <si>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</si>
  <si>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</si>
  <si>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</si>
  <si>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</si>
  <si>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</si>
  <si>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</si>
  <si>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</si>
  <si>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</si>
  <si>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</si>
  <si>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</si>
  <si>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</si>
  <si>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</si>
  <si>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</si>
  <si>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</si>
  <si>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</si>
  <si>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</si>
  <si>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</si>
  <si>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</si>
  <si>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</si>
  <si>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</si>
  <si>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</si>
  <si>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</si>
  <si>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</si>
  <si>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</si>
  <si>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</si>
  <si>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</si>
  <si>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</si>
  <si>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</si>
  <si>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</si>
  <si>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</si>
  <si>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</si>
  <si>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</si>
  <si>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</si>
  <si>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</si>
  <si>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</si>
  <si>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</si>
  <si>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</si>
  <si>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</si>
  <si>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</si>
  <si>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</si>
  <si>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</si>
  <si>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</si>
  <si>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</si>
  <si>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</si>
  <si>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</si>
  <si>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</si>
  <si>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</si>
  <si>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</si>
  <si>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</si>
  <si>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</si>
  <si>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</si>
  <si>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</si>
  <si>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</si>
  <si>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</si>
  <si>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</si>
  <si>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</si>
  <si>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</si>
  <si>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</si>
  <si>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</si>
  <si>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</si>
  <si>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</si>
  <si>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</si>
  <si>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</si>
  <si>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</si>
  <si>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</si>
  <si>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</si>
  <si>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</si>
  <si>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</si>
  <si>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</si>
  <si>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</si>
  <si>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</si>
  <si>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</si>
  <si>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</si>
  <si>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</si>
  <si>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</si>
  <si>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</si>
  <si>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</si>
  <si>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</si>
  <si>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</si>
  <si>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</si>
  <si>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</si>
  <si>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</si>
  <si>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</si>
  <si>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</si>
  <si>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</si>
  <si>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</si>
  <si>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</si>
  <si>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</si>
  <si>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</si>
  <si>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</si>
  <si>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</si>
  <si>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</si>
  <si>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</si>
  <si>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</si>
  <si>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</si>
  <si>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</si>
  <si>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</si>
  <si>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</si>
  <si>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</si>
  <si>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</si>
  <si>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</si>
  <si>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</si>
  <si>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</si>
  <si>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</si>
  <si>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</si>
  <si>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</si>
  <si>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</si>
  <si>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</si>
  <si>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</si>
  <si>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</si>
  <si>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</si>
  <si>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</si>
  <si>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</si>
  <si>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</si>
  <si>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</si>
  <si>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</si>
  <si>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</si>
  <si>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</si>
  <si>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</si>
  <si>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</si>
  <si>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</si>
  <si>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</si>
  <si>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</si>
  <si>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</si>
  <si>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</si>
  <si>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</si>
  <si>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</si>
  <si>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</si>
  <si>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</si>
  <si>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</si>
  <si>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</si>
  <si>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</si>
  <si>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</si>
  <si>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</si>
  <si>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</si>
  <si>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</si>
  <si>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</si>
  <si>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</si>
  <si>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</si>
  <si>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</si>
  <si>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</si>
  <si>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</si>
  <si>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</si>
  <si>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</si>
  <si>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</si>
  <si>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</si>
  <si>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</si>
  <si>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</si>
  <si>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</si>
  <si>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</si>
  <si>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</si>
  <si>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</si>
  <si>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</si>
  <si>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</si>
  <si>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</si>
  <si>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</si>
  <si>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</si>
  <si>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</si>
  <si>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</si>
  <si>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</si>
  <si>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</si>
  <si>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</si>
  <si>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</si>
  <si>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</si>
  <si>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</si>
  <si>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</si>
  <si>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</si>
  <si>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</si>
  <si>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</si>
  <si>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</si>
  <si>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</si>
  <si>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</si>
  <si>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</si>
  <si>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</si>
  <si>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</si>
  <si>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</si>
  <si>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</si>
  <si>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</si>
  <si>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</si>
  <si>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</si>
  <si>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</si>
  <si>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</si>
  <si>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</si>
  <si>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</si>
  <si>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</si>
  <si>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</si>
  <si>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</si>
  <si>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</si>
  <si>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</si>
  <si>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</si>
  <si>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</si>
  <si>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</si>
  <si>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</si>
  <si>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</si>
  <si>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</si>
  <si>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</si>
  <si>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</si>
  <si>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</si>
  <si>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</si>
  <si>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</si>
  <si>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</si>
  <si>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</si>
  <si>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</si>
  <si>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</si>
  <si>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</si>
  <si>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</si>
  <si>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</si>
  <si>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</si>
  <si>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</si>
  <si>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</si>
  <si>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</si>
  <si>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</si>
  <si>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</si>
  <si>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</si>
  <si>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</si>
  <si>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</si>
  <si>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</si>
  <si>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</si>
  <si>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</si>
  <si>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</si>
  <si>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</si>
  <si>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</si>
  <si>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</si>
  <si>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</si>
  <si>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</si>
  <si>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</si>
  <si>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</si>
  <si>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</si>
  <si>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</si>
  <si>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</si>
  <si>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</si>
  <si>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</si>
  <si>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</si>
  <si>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</si>
  <si>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</si>
  <si>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</si>
  <si>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</si>
  <si>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</si>
  <si>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</si>
  <si>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</si>
  <si>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</si>
  <si>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</si>
  <si>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</si>
  <si>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</si>
  <si>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</si>
  <si>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</si>
  <si>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</si>
  <si>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</si>
  <si>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</si>
  <si>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</si>
  <si>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</si>
  <si>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</si>
  <si>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</si>
  <si>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</si>
  <si>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</si>
  <si>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</si>
  <si>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</si>
  <si>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</si>
  <si>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</si>
  <si>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</si>
  <si>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</si>
  <si>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</si>
  <si>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</si>
  <si>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</si>
  <si>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</si>
  <si>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</si>
  <si>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</si>
  <si>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</si>
  <si>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</si>
  <si>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</si>
  <si>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</si>
  <si>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</si>
  <si>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</si>
  <si>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</si>
  <si>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</si>
  <si>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</si>
  <si>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</si>
  <si>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</si>
  <si>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</si>
  <si>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</si>
  <si>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</si>
  <si>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</si>
  <si>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</si>
  <si>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</si>
  <si>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</si>
  <si>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</si>
  <si>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</si>
  <si>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</si>
  <si>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</si>
  <si>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</si>
  <si>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</si>
  <si>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</si>
  <si>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</si>
  <si>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</si>
  <si>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</si>
  <si>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</si>
  <si>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</si>
  <si>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</si>
  <si>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</si>
  <si>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</si>
  <si>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</si>
  <si>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</si>
  <si>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</si>
  <si>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</si>
  <si>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</si>
  <si>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</si>
  <si>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</si>
  <si>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</si>
  <si>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</si>
  <si>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</si>
  <si>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</si>
  <si>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</si>
  <si>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</si>
  <si>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</si>
  <si>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</si>
  <si>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</si>
  <si>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</si>
  <si>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</si>
  <si>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</si>
  <si>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</si>
  <si>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</si>
  <si>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</si>
  <si>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</si>
  <si>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</si>
  <si>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</si>
  <si>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</si>
  <si>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</si>
  <si>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</si>
  <si>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</si>
  <si>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</si>
  <si>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</si>
  <si>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</si>
  <si>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</si>
  <si>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</si>
  <si>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</si>
  <si>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</si>
  <si>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</si>
  <si>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</si>
  <si>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</si>
  <si>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</si>
  <si>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</si>
  <si>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</si>
  <si>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</si>
  <si>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</si>
  <si>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</si>
  <si>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</si>
  <si>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</si>
  <si>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</si>
  <si>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</si>
  <si>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</si>
  <si>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</si>
  <si>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</si>
  <si>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</si>
  <si>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</si>
  <si>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</si>
  <si>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</si>
  <si>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</si>
  <si>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</si>
  <si>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</si>
  <si>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</si>
  <si>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</si>
  <si>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</si>
  <si>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</si>
  <si>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</si>
  <si>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</si>
  <si>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</si>
  <si>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</si>
  <si>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</si>
  <si>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</si>
  <si>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</si>
  <si>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</si>
  <si>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</si>
  <si>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</si>
  <si>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</si>
  <si>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</si>
  <si>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</si>
  <si>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</si>
  <si>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</si>
  <si>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</si>
  <si>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</si>
  <si>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</si>
  <si>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</si>
  <si>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</si>
  <si>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</si>
  <si>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</si>
  <si>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</si>
  <si>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</si>
  <si>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</si>
  <si>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</si>
  <si>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</si>
  <si>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</si>
  <si>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</si>
  <si>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</si>
  <si>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</si>
  <si>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</si>
  <si>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</si>
  <si>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</si>
  <si>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</si>
  <si>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</si>
  <si>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</si>
  <si>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</si>
  <si>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</si>
  <si>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</si>
  <si>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</si>
  <si>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</si>
  <si>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</si>
  <si>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</si>
  <si>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</si>
  <si>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</si>
  <si>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</si>
  <si>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</si>
  <si>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</si>
  <si>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</si>
  <si>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</si>
  <si>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</si>
  <si>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</si>
  <si>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</si>
  <si>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</si>
  <si>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</si>
  <si>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</si>
  <si>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</si>
  <si>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</si>
  <si>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</si>
  <si>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</si>
  <si>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</si>
  <si>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</si>
  <si>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</si>
  <si>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</si>
  <si>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</si>
  <si>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</si>
  <si>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</si>
  <si>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</si>
  <si>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</si>
  <si>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</si>
  <si>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</si>
  <si>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</si>
  <si>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</si>
  <si>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</si>
  <si>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</si>
  <si>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</si>
  <si>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</si>
  <si>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</si>
  <si>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</si>
  <si>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</si>
  <si>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</si>
  <si>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</si>
  <si>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</si>
  <si>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</si>
  <si>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</si>
  <si>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</si>
  <si>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</si>
  <si>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</si>
  <si>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</si>
  <si>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</si>
  <si>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</si>
  <si>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</si>
  <si>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</si>
  <si>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</si>
  <si>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</si>
  <si>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</si>
  <si>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</si>
  <si>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</si>
  <si>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</si>
  <si>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</si>
  <si>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</si>
  <si>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</si>
  <si>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</si>
  <si>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</si>
  <si>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</si>
  <si>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</si>
  <si>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</si>
  <si>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</si>
  <si>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</si>
  <si>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</si>
  <si>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</si>
  <si>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</si>
  <si>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</si>
  <si>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</si>
  <si>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</si>
  <si>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</si>
  <si>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</si>
  <si>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</si>
  <si>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</si>
  <si>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</si>
  <si>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</si>
  <si>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</si>
  <si>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</si>
  <si>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</si>
  <si>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</si>
  <si>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</si>
  <si>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</si>
  <si>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</si>
  <si>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</si>
  <si>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</si>
  <si>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</si>
  <si>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</si>
  <si>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</si>
  <si>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</si>
  <si>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</si>
  <si>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</si>
  <si>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</si>
  <si>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</si>
  <si>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</si>
  <si>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</si>
  <si>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</si>
  <si>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</si>
  <si>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</si>
  <si>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</si>
  <si>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</si>
  <si>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</si>
  <si>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</si>
  <si>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</si>
  <si>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</si>
  <si>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</si>
  <si>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</si>
  <si>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</si>
  <si>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</si>
  <si>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</si>
  <si>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</si>
  <si>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</si>
  <si>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</si>
  <si>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</si>
  <si>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</si>
  <si>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</si>
  <si>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</si>
  <si>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</si>
  <si>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</si>
  <si>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</si>
  <si>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</si>
  <si>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</si>
  <si>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</si>
  <si>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</si>
  <si>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</si>
  <si>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</si>
  <si>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</si>
  <si>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</si>
  <si>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</si>
  <si>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</si>
  <si>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</si>
  <si>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</si>
  <si>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</si>
  <si>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</si>
  <si>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</si>
  <si>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</si>
  <si>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</si>
  <si>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</si>
  <si>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</si>
  <si>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</si>
  <si>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</si>
  <si>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</si>
  <si>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</si>
  <si>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</si>
  <si>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</si>
  <si>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</si>
  <si>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</si>
  <si>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</si>
  <si>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</si>
  <si>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</si>
  <si>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</si>
  <si>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</si>
  <si>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</si>
  <si>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</si>
  <si>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</si>
  <si>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</si>
  <si>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</si>
  <si>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</si>
  <si>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</si>
  <si>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</si>
  <si>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</si>
  <si>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</si>
  <si>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</si>
  <si>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</si>
  <si>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</si>
  <si>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</si>
  <si>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</si>
  <si>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</si>
  <si>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</si>
  <si>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</si>
  <si>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</si>
  <si>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</si>
  <si>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</si>
  <si>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</si>
  <si>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</si>
  <si>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</si>
  <si>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</si>
  <si>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</si>
  <si>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</si>
  <si>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</si>
  <si>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</si>
  <si>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</si>
  <si>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</si>
  <si>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</si>
  <si>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</si>
  <si>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</si>
  <si>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</si>
  <si>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</si>
  <si>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</si>
  <si>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</si>
  <si>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</si>
  <si>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</si>
  <si>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</si>
  <si>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</si>
  <si>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</si>
  <si>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</si>
  <si>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</si>
  <si>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</si>
  <si>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</si>
  <si>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</si>
  <si>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</si>
  <si>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</si>
  <si>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</si>
  <si>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</si>
  <si>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</si>
  <si>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</si>
  <si>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</si>
  <si>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</si>
  <si>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</si>
  <si>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</si>
  <si>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</si>
  <si>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</si>
  <si>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</si>
  <si>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</si>
  <si>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</si>
  <si>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</si>
  <si>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</si>
  <si>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</si>
  <si>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</si>
  <si>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</si>
  <si>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</si>
  <si>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</si>
  <si>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</si>
  <si>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</si>
  <si>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</si>
  <si>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</si>
  <si>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</si>
  <si>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</si>
  <si>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</si>
  <si>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</si>
  <si>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</si>
  <si>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</si>
  <si>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</si>
  <si>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</si>
  <si>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</si>
  <si>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</si>
  <si>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</si>
  <si>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</si>
  <si>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</si>
  <si>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</si>
  <si>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</si>
  <si>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</si>
  <si>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</si>
  <si>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</si>
  <si>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</si>
  <si>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</si>
  <si>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</si>
  <si>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</si>
  <si>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</si>
  <si>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</si>
  <si>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</si>
  <si>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</si>
  <si>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</si>
  <si>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</si>
  <si>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</si>
  <si>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</si>
  <si>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</si>
  <si>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</si>
  <si>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</si>
  <si>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</si>
  <si>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</si>
  <si>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</si>
  <si>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</si>
  <si>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</si>
  <si>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</si>
  <si>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</si>
  <si>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</si>
  <si>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</si>
  <si>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</si>
  <si>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</si>
  <si>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</si>
  <si>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</si>
  <si>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</si>
  <si>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</si>
  <si>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</si>
  <si>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</si>
  <si>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</si>
  <si>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</si>
  <si>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</si>
  <si>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</si>
  <si>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</si>
  <si>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</si>
  <si>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</si>
  <si>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</si>
  <si>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</si>
  <si>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</si>
  <si>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</si>
  <si>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</si>
  <si>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</si>
  <si>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</si>
  <si>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</si>
  <si>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</si>
  <si>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</si>
  <si>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</si>
  <si>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</si>
  <si>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</si>
  <si>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</si>
  <si>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</si>
  <si>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</si>
  <si>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</si>
  <si>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</si>
  <si>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</si>
  <si>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</si>
  <si>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</si>
  <si>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</si>
  <si>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</si>
  <si>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</si>
  <si>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</si>
  <si>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</si>
  <si>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</si>
  <si>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</si>
  <si>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</si>
  <si>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</si>
  <si>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</si>
  <si>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</si>
  <si>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</si>
  <si>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</si>
  <si>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</si>
  <si>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</si>
  <si>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</si>
  <si>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</si>
  <si>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</si>
  <si>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</si>
  <si>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</si>
  <si>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</si>
  <si>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</si>
  <si>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</si>
  <si>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</si>
  <si>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</si>
  <si>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</si>
  <si>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</si>
  <si>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</si>
  <si>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</si>
  <si>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</si>
  <si>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</si>
  <si>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</si>
  <si>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</si>
  <si>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</si>
  <si>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</si>
  <si>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</si>
  <si>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</si>
  <si>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</si>
  <si>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</si>
  <si>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</si>
  <si>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</si>
  <si>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</si>
  <si>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</si>
  <si>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</si>
  <si>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</si>
  <si>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</si>
  <si>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</si>
  <si>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</si>
  <si>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</si>
  <si>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</si>
  <si>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</si>
  <si>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</si>
  <si>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</si>
  <si>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</si>
  <si>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</si>
  <si>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</si>
  <si>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</si>
  <si>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</si>
  <si>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</si>
  <si>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</si>
  <si>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</si>
  <si>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</si>
  <si>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</si>
  <si>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</si>
  <si>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</si>
  <si>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</si>
  <si>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</si>
  <si>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</si>
  <si>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</si>
  <si>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</si>
  <si>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</si>
  <si>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</si>
  <si>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</si>
  <si>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</si>
  <si>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</si>
  <si>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</si>
  <si>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</si>
  <si>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</si>
  <si>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</si>
  <si>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</si>
  <si>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</si>
  <si>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</si>
  <si>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</si>
  <si>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</si>
  <si>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</si>
  <si>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</si>
  <si>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</si>
  <si>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</si>
  <si>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</si>
  <si>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</si>
  <si>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</si>
  <si>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</si>
  <si>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</si>
  <si>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</si>
  <si>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</si>
  <si>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</si>
  <si>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</si>
  <si>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</si>
  <si>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</si>
  <si>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</si>
  <si>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</si>
  <si>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</si>
  <si>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</si>
  <si>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</si>
  <si>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</si>
  <si>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</si>
  <si>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</si>
  <si>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</si>
  <si>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</si>
  <si>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</si>
  <si>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</si>
  <si>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</si>
  <si>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</si>
  <si>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</si>
  <si>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</si>
  <si>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</si>
  <si>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</si>
  <si>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</si>
  <si>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</si>
  <si>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</si>
  <si>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</si>
  <si>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</si>
  <si>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</si>
  <si>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</si>
  <si>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</si>
  <si>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</si>
  <si>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</si>
  <si>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</si>
  <si>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</si>
  <si>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</si>
  <si>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</si>
  <si>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</si>
  <si>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</si>
  <si>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</si>
  <si>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</si>
  <si>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</si>
  <si>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</si>
  <si>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</si>
  <si>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</si>
  <si>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</si>
  <si>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</si>
  <si>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</si>
  <si>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</si>
  <si>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</si>
  <si>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</si>
  <si>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</si>
  <si>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</si>
  <si>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</si>
  <si>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</si>
  <si>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</si>
  <si>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</si>
  <si>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</si>
  <si>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</si>
  <si>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</si>
  <si>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</si>
  <si>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</si>
  <si>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</si>
  <si>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</si>
  <si>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</si>
  <si>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</si>
  <si>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</si>
  <si>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</si>
  <si>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</si>
  <si>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</si>
  <si>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</si>
  <si>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</si>
  <si>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</si>
  <si>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</si>
  <si>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</si>
  <si>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</si>
  <si>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</si>
  <si>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</si>
  <si>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</si>
  <si>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</si>
  <si>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</si>
  <si>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</si>
  <si>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</si>
  <si>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</si>
  <si>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</si>
  <si>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</si>
  <si>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</si>
  <si>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</si>
  <si>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</si>
  <si>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</si>
  <si>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</si>
  <si>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</si>
  <si>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</si>
  <si>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</si>
  <si>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</si>
  <si>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</si>
  <si>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</si>
  <si>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</si>
  <si>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</si>
  <si>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</si>
  <si>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</si>
  <si>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</si>
  <si>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</si>
  <si>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</si>
  <si>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</si>
  <si>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</si>
  <si>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</si>
  <si>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</si>
  <si>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</si>
  <si>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</si>
  <si>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</si>
  <si>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</si>
  <si>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</si>
  <si>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</si>
  <si>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</si>
  <si>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</si>
  <si>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</si>
  <si>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</si>
  <si>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</si>
  <si>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</si>
  <si>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</si>
  <si>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</si>
  <si>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</si>
  <si>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</si>
  <si>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</si>
  <si>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</si>
  <si>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</si>
  <si>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</si>
  <si>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</si>
  <si>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</si>
  <si>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</si>
  <si>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</si>
  <si>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</si>
  <si>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</si>
  <si>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</si>
  <si>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</si>
  <si>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</si>
  <si>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</si>
  <si>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</si>
  <si>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</si>
  <si>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</si>
  <si>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</si>
  <si>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</si>
  <si>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</si>
  <si>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</si>
  <si>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</si>
  <si>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</si>
  <si>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</si>
  <si>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</si>
  <si>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</si>
  <si>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</si>
  <si>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</si>
  <si>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</si>
  <si>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</si>
  <si>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</si>
  <si>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</si>
  <si>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</si>
  <si>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</si>
  <si>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</si>
  <si>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</si>
  <si>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</si>
  <si>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</si>
  <si>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</si>
  <si>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</si>
  <si>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</si>
  <si>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</si>
  <si>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</si>
  <si>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</si>
  <si>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</si>
  <si>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</si>
  <si>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</si>
  <si>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</si>
  <si>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</si>
  <si>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</si>
  <si>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</si>
  <si>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</si>
  <si>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</si>
  <si>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</si>
  <si>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</si>
  <si>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</si>
  <si>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</si>
  <si>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</si>
  <si>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</si>
  <si>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</si>
  <si>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</si>
  <si>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</si>
  <si>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</si>
  <si>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</si>
  <si>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</si>
  <si>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</si>
  <si>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</si>
  <si>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</si>
  <si>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</si>
  <si>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</si>
  <si>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</si>
  <si>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</si>
  <si>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</si>
  <si>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</si>
  <si>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</si>
  <si>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</si>
  <si>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</si>
  <si>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</si>
  <si>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</si>
  <si>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</si>
  <si>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</si>
  <si>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</si>
  <si>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</si>
  <si>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</si>
  <si>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</si>
  <si>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</si>
  <si>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</si>
  <si>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</si>
  <si>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</si>
  <si>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</si>
  <si>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</si>
  <si>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</si>
  <si>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</si>
  <si>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</si>
  <si>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</si>
  <si>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</si>
  <si>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</si>
  <si>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</si>
  <si>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</si>
  <si>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</si>
  <si>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</si>
  <si>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</si>
  <si>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</si>
  <si>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</si>
  <si>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</si>
  <si>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</si>
  <si>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</si>
  <si>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</si>
  <si>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</si>
  <si>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</si>
  <si>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</si>
  <si>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</si>
  <si>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</si>
  <si>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</si>
  <si>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</si>
  <si>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</si>
  <si>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</si>
  <si>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</si>
  <si>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</si>
  <si>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</si>
  <si>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</si>
  <si>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</si>
  <si>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</si>
  <si>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</si>
  <si>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</si>
  <si>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</si>
  <si>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</si>
  <si>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</si>
  <si>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</si>
  <si>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</si>
  <si>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</si>
  <si>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</si>
  <si>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</si>
  <si>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</si>
  <si>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</si>
  <si>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</si>
  <si>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</si>
  <si>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</si>
  <si>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</si>
  <si>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</si>
  <si>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</si>
  <si>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</si>
  <si>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</si>
  <si>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</si>
  <si>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</si>
  <si>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</si>
  <si>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</si>
  <si>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</si>
  <si>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</si>
  <si>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</si>
  <si>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</si>
  <si>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</si>
  <si>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</si>
  <si>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</si>
  <si>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</si>
  <si>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</si>
  <si>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</si>
  <si>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</si>
  <si>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</si>
  <si>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</si>
  <si>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</si>
  <si>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</si>
  <si>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</si>
  <si>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</si>
  <si>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</si>
  <si>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</si>
  <si>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</si>
  <si>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</si>
  <si>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</si>
  <si>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</si>
  <si>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</si>
  <si>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</si>
  <si>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</si>
  <si>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</si>
  <si>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</si>
  <si>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</si>
  <si>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</si>
  <si>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</si>
  <si>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</si>
  <si>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</si>
  <si>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</si>
  <si>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</si>
  <si>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</si>
  <si>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</si>
  <si>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</si>
  <si>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</si>
  <si>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</si>
  <si>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</si>
  <si>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</si>
  <si>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</si>
  <si>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</si>
  <si>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</si>
  <si>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</si>
  <si>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</si>
  <si>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</si>
  <si>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</si>
  <si>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</si>
  <si>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</si>
  <si>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</si>
  <si>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</si>
  <si>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</si>
  <si>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</si>
  <si>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</si>
  <si>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</si>
  <si>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</si>
  <si>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</si>
  <si>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</si>
  <si>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</si>
  <si>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</si>
  <si>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</si>
  <si>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</si>
  <si>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</si>
  <si>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</si>
  <si>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</si>
  <si>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</si>
  <si>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</si>
  <si>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</si>
  <si>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</si>
  <si>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</si>
  <si>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</si>
  <si>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</si>
  <si>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</si>
  <si>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</si>
  <si>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</si>
  <si>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</si>
  <si>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</si>
  <si>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</si>
  <si>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</si>
  <si>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</si>
  <si>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</si>
  <si>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</si>
  <si>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</si>
  <si>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</si>
  <si>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</si>
  <si>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</si>
  <si>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</si>
  <si>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</si>
  <si>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</si>
  <si>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</si>
  <si>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</si>
  <si>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</si>
  <si>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</si>
  <si>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</si>
  <si>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</si>
  <si>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</si>
  <si>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</si>
  <si>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</si>
  <si>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</si>
  <si>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</si>
  <si>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</si>
  <si>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</si>
  <si>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</si>
  <si>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</si>
  <si>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</si>
  <si>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</si>
  <si>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</si>
  <si>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</si>
  <si>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</si>
  <si>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</si>
  <si>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</si>
  <si>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</si>
  <si>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</si>
  <si>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</si>
  <si>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</si>
  <si>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</si>
  <si>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</si>
  <si>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</si>
  <si>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</si>
  <si>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</si>
  <si>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</si>
  <si>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</si>
  <si>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</si>
  <si>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</si>
  <si>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</si>
  <si>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</si>
  <si>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</si>
  <si>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</si>
  <si>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</si>
  <si>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</si>
  <si>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</si>
  <si>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</si>
  <si>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</si>
  <si>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</si>
  <si>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</si>
  <si>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</si>
  <si>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</si>
  <si>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</si>
  <si>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</si>
  <si>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</si>
  <si>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</si>
  <si>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</si>
  <si>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</si>
  <si>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</si>
  <si>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</si>
  <si>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</si>
  <si>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</si>
  <si>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</si>
  <si>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</si>
  <si>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</si>
  <si>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</si>
  <si>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</si>
  <si>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</si>
  <si>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</si>
  <si>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</si>
  <si>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</si>
  <si>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</si>
  <si>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</si>
  <si>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</si>
  <si>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</si>
  <si>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</si>
  <si>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</si>
  <si>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</si>
  <si>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</si>
  <si>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</si>
  <si>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</si>
  <si>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</si>
  <si>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</si>
  <si>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</si>
  <si>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</si>
  <si>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</si>
  <si>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</si>
  <si>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</si>
  <si>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</si>
  <si>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</si>
  <si>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</si>
  <si>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</si>
  <si>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</si>
  <si>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</si>
  <si>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</si>
  <si>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</si>
  <si>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</si>
  <si>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</si>
  <si>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</si>
  <si>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</si>
  <si>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</si>
  <si>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</si>
  <si>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</si>
  <si>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</si>
  <si>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</si>
  <si>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</si>
  <si>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</si>
  <si>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</si>
  <si>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</si>
  <si>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</si>
  <si>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</si>
  <si>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</si>
  <si>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</si>
  <si>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</si>
  <si>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</si>
  <si>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</si>
  <si>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</si>
  <si>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</si>
  <si>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</si>
  <si>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</si>
  <si>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</si>
  <si>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</si>
  <si>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</si>
  <si>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</si>
  <si>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</si>
  <si>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</si>
  <si>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</si>
  <si>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</si>
  <si>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</si>
  <si>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</si>
  <si>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</si>
  <si>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</si>
  <si>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</si>
  <si>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</si>
  <si>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</si>
  <si>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</si>
  <si>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</si>
  <si>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</si>
  <si>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</si>
  <si>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</si>
  <si>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</si>
  <si>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</si>
  <si>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</si>
  <si>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</si>
  <si>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</si>
  <si>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</si>
  <si>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</si>
  <si>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</si>
  <si>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</si>
  <si>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</si>
  <si>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</si>
  <si>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</si>
  <si>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</si>
  <si>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</si>
  <si>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</si>
  <si>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</si>
  <si>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</si>
  <si>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</si>
  <si>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</si>
  <si>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</si>
  <si>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</si>
  <si>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</si>
  <si>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</si>
  <si>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</si>
  <si>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</si>
  <si>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</si>
  <si>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</si>
  <si>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</si>
  <si>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</si>
  <si>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</si>
  <si>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</si>
  <si>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</si>
  <si>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</si>
  <si>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</si>
  <si>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</si>
  <si>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</si>
  <si>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</si>
  <si>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</si>
  <si>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</si>
  <si>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</si>
  <si>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</si>
  <si>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</si>
  <si>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</si>
  <si>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</si>
  <si>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</si>
  <si>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</si>
  <si>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</si>
  <si>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</si>
  <si>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</si>
  <si>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</si>
  <si>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</si>
  <si>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</si>
  <si>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</si>
  <si>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</si>
  <si>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</si>
  <si>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</si>
  <si>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</si>
  <si>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</si>
  <si>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</si>
  <si>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</si>
  <si>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</si>
  <si>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</si>
  <si>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</si>
  <si>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</si>
  <si>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</si>
  <si>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</si>
  <si>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</si>
  <si>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</si>
  <si>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</si>
  <si>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</si>
  <si>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</si>
  <si>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</si>
  <si>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</si>
  <si>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</si>
  <si>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</si>
  <si>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</si>
  <si>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</si>
  <si>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</si>
  <si>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</si>
  <si>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</si>
  <si>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</si>
  <si>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</si>
  <si>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</si>
  <si>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</si>
  <si>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</si>
  <si>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</si>
  <si>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</si>
  <si>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</si>
  <si>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</si>
  <si>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</si>
  <si>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</si>
  <si>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</si>
  <si>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</si>
  <si>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</si>
  <si>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</si>
  <si>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</si>
  <si>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</si>
  <si>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</si>
  <si>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</si>
  <si>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</si>
  <si>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</si>
  <si>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</si>
  <si>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</si>
  <si>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</si>
  <si>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</si>
  <si>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</si>
  <si>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</si>
  <si>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</si>
  <si>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</si>
  <si>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</si>
  <si>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</si>
  <si>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</si>
  <si>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</si>
  <si>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</si>
  <si>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</si>
  <si>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</si>
  <si>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</si>
  <si>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</si>
  <si>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</si>
  <si>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</si>
  <si>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</si>
  <si>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</si>
  <si>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</si>
  <si>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</si>
  <si>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</si>
  <si>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</si>
  <si>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</si>
  <si>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</si>
  <si>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</si>
  <si>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</si>
  <si>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</si>
  <si>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</si>
  <si>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</si>
  <si>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</si>
  <si>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</si>
  <si>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</si>
  <si>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</si>
  <si>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</si>
  <si>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</si>
  <si>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</si>
  <si>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</si>
  <si>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</si>
  <si>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</si>
  <si>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</si>
  <si>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</si>
  <si>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</si>
  <si>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</si>
  <si>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</si>
  <si>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</si>
  <si>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</si>
  <si>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</si>
  <si>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</si>
  <si>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</si>
  <si>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</si>
  <si>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</si>
  <si>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</si>
  <si>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</si>
  <si>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</si>
  <si>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</si>
  <si>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</si>
  <si>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</si>
  <si>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</si>
  <si>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</si>
  <si>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</si>
  <si>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</si>
  <si>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</si>
  <si>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</si>
  <si>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</si>
  <si>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</si>
  <si>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</si>
  <si>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</si>
  <si>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</si>
  <si>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</si>
  <si>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</si>
  <si>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</si>
  <si>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</si>
  <si>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</si>
  <si>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</si>
  <si>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</si>
  <si>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</si>
  <si>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</si>
  <si>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</si>
  <si>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</si>
  <si>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</si>
  <si>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</si>
  <si>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</si>
  <si>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</si>
  <si>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</si>
  <si>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</si>
  <si>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</si>
  <si>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</si>
  <si>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</si>
  <si>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</si>
  <si>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</si>
  <si>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</si>
  <si>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</si>
  <si>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</si>
  <si>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</si>
  <si>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</si>
  <si>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</si>
  <si>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</si>
  <si>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</si>
  <si>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</si>
  <si>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</si>
  <si>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</si>
  <si>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</si>
  <si>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</si>
  <si>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</si>
  <si>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</si>
  <si>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</si>
  <si>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</si>
  <si>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</si>
  <si>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</si>
  <si>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</si>
  <si>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</si>
  <si>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</si>
  <si>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</si>
  <si>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</si>
  <si>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</si>
  <si>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</si>
  <si>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</si>
  <si>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</si>
  <si>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</si>
  <si>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</si>
  <si>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</si>
  <si>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</si>
  <si>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</si>
  <si>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</si>
  <si>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</si>
  <si>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</si>
  <si>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</si>
  <si>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</si>
  <si>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</si>
  <si>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</si>
  <si>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</si>
  <si>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</si>
  <si>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</si>
  <si>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</si>
  <si>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</si>
  <si>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</si>
  <si>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</si>
  <si>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</si>
  <si>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</si>
  <si>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</si>
  <si>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</si>
  <si>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</si>
  <si>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</si>
  <si>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</si>
  <si>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</si>
  <si>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</si>
  <si>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</si>
  <si>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</si>
  <si>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</si>
  <si>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</si>
  <si>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</si>
  <si>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</si>
  <si>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</si>
  <si>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</si>
  <si>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</si>
  <si>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</si>
  <si>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</si>
  <si>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</si>
  <si>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</si>
  <si>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</si>
  <si>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</si>
  <si>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</si>
  <si>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</si>
  <si>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</si>
  <si>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</si>
  <si>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</si>
  <si>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</si>
  <si>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</si>
  <si>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</si>
  <si>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</si>
  <si>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</si>
  <si>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</si>
  <si>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</si>
  <si>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</si>
  <si>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</si>
  <si>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</si>
  <si>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</si>
  <si>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</si>
  <si>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</si>
  <si>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</si>
  <si>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</si>
  <si>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</si>
  <si>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</si>
  <si>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</si>
  <si>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</si>
  <si>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</si>
  <si>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</si>
  <si>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</si>
  <si>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</si>
  <si>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</si>
  <si>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</si>
  <si>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</si>
  <si>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</si>
  <si>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</si>
  <si>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</si>
  <si>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</si>
  <si>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</si>
  <si>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</si>
  <si>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</si>
  <si>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</si>
  <si>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</si>
  <si>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</si>
  <si>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</si>
  <si>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</si>
  <si>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</si>
  <si>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</si>
  <si>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</si>
  <si>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</si>
  <si>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</si>
  <si>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</si>
  <si>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</si>
  <si>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</si>
  <si>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</si>
  <si>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</si>
  <si>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</si>
  <si>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</si>
  <si>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</si>
  <si>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</si>
  <si>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</si>
  <si>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</si>
  <si>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</si>
  <si>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</si>
  <si>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</si>
  <si>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</si>
  <si>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</si>
  <si>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</si>
  <si>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</si>
  <si>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</si>
  <si>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</si>
  <si>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</si>
  <si>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</si>
  <si>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</si>
  <si>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</si>
  <si>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</si>
  <si>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</si>
  <si>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</si>
  <si>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</si>
  <si>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</si>
  <si>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</si>
  <si>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</si>
  <si>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</si>
  <si>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</si>
  <si>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</si>
  <si>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</si>
  <si>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</si>
  <si>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</si>
  <si>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</si>
  <si>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</si>
  <si>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</si>
  <si>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</si>
  <si>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</si>
  <si>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</si>
  <si>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</si>
  <si>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</si>
  <si>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</si>
  <si>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</si>
  <si>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</si>
  <si>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</si>
  <si>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</si>
  <si>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</si>
  <si>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</si>
  <si>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</si>
  <si>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</si>
  <si>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</si>
  <si>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</si>
  <si>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</si>
  <si>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</si>
  <si>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</si>
  <si>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</si>
  <si>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</si>
  <si>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</si>
  <si>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</si>
  <si>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</si>
  <si>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</si>
  <si>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</si>
  <si>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</si>
  <si>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</si>
  <si>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</si>
  <si>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</si>
  <si>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</si>
  <si>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</si>
  <si>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</si>
  <si>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</si>
  <si>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</si>
  <si>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</si>
  <si>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</si>
  <si>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</si>
  <si>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</si>
  <si>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</si>
  <si>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</si>
  <si>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</si>
  <si>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</si>
  <si>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</si>
  <si>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</si>
  <si>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</si>
  <si>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</si>
  <si>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</si>
  <si>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</si>
  <si>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</si>
  <si>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</si>
  <si>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</si>
  <si>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</si>
  <si>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</si>
  <si>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</si>
  <si>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</si>
  <si>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</si>
  <si>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</si>
  <si>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</si>
  <si>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</si>
  <si>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</si>
  <si>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</si>
  <si>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</si>
  <si>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</si>
  <si>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</si>
  <si>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</si>
  <si>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</si>
  <si>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</si>
  <si>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</si>
  <si>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</si>
  <si>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</si>
  <si>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</si>
  <si>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</si>
  <si>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</si>
  <si>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</si>
  <si>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</si>
  <si>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</si>
  <si>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</si>
  <si>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</si>
  <si>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</si>
  <si>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</si>
  <si>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</si>
  <si>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</si>
  <si>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</si>
  <si>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</si>
  <si>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</si>
  <si>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</si>
  <si>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</si>
  <si>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</si>
  <si>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</si>
  <si>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</si>
  <si>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</si>
  <si>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</si>
  <si>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</si>
  <si>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</si>
  <si>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</si>
  <si>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</si>
  <si>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</si>
  <si>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</si>
  <si>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</si>
  <si>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</si>
  <si>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</si>
  <si>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</si>
  <si>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</si>
  <si>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</si>
  <si>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</si>
  <si>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</si>
  <si>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</si>
  <si>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</si>
  <si>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</si>
  <si>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</si>
  <si>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</si>
  <si>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</si>
  <si>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</si>
  <si>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</si>
  <si>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</si>
  <si>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</si>
  <si>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</si>
  <si>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</si>
  <si>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</si>
  <si>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</si>
  <si>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</si>
  <si>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</si>
  <si>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</si>
  <si>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</si>
  <si>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</si>
  <si>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</si>
  <si>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</si>
  <si>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</si>
  <si>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</si>
  <si>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</si>
  <si>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</si>
  <si>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</si>
  <si>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</si>
  <si>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</si>
  <si>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</si>
  <si>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</si>
  <si>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</si>
  <si>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</si>
  <si>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</si>
  <si>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</si>
  <si>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</si>
  <si>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</si>
  <si>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</si>
  <si>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</si>
  <si>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</si>
  <si>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</si>
  <si>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</si>
  <si>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</si>
  <si>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</si>
  <si>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</si>
  <si>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</si>
  <si>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</si>
  <si>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</si>
  <si>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</si>
  <si>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</si>
  <si>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</si>
  <si>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</si>
  <si>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</si>
  <si>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</si>
  <si>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</si>
  <si>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</si>
  <si>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</si>
  <si>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</si>
  <si>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</si>
  <si>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</si>
  <si>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</si>
  <si>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</si>
  <si>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</si>
  <si>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</si>
  <si>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</si>
  <si>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</si>
  <si>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</si>
  <si>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</si>
  <si>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</si>
  <si>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</si>
  <si>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</si>
  <si>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</si>
  <si>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</si>
  <si>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</si>
  <si>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</si>
  <si>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</si>
  <si>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</si>
  <si>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</si>
  <si>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</si>
  <si>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</si>
  <si>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</si>
  <si>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</si>
  <si>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</si>
  <si>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</si>
  <si>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</si>
  <si>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</si>
  <si>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</si>
  <si>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</si>
  <si>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</si>
  <si>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</si>
  <si>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</si>
  <si>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</si>
  <si>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</si>
  <si>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</si>
  <si>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</si>
  <si>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</si>
  <si>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</si>
  <si>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</si>
  <si>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</si>
  <si>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</si>
  <si>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</si>
  <si>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</si>
  <si>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</si>
  <si>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</si>
  <si>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</si>
  <si>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</si>
  <si>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</si>
  <si>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</si>
  <si>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</si>
  <si>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</si>
  <si>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</si>
  <si>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</si>
  <si>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</si>
  <si>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</si>
  <si>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</si>
  <si>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</si>
  <si>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</si>
  <si>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</si>
  <si>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</si>
  <si>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</si>
  <si>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</si>
  <si>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</si>
  <si>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</si>
  <si>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</si>
  <si>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</si>
  <si>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</si>
  <si>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</si>
  <si>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</si>
  <si>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</si>
  <si>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</si>
  <si>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</si>
  <si>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</si>
  <si>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</si>
  <si>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</si>
  <si>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</si>
  <si>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</si>
  <si>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</si>
  <si>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</si>
  <si>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</si>
  <si>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</si>
  <si>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</si>
  <si>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</si>
  <si>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</si>
  <si>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</si>
  <si>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</si>
  <si>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</si>
  <si>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</si>
  <si>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</si>
  <si>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</si>
  <si>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</si>
  <si>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</si>
  <si>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</si>
  <si>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</si>
  <si>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</si>
  <si>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</si>
  <si>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</si>
  <si>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</si>
  <si>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</si>
  <si>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</si>
  <si>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</si>
  <si>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</si>
  <si>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</si>
  <si>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</si>
  <si>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</si>
  <si>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</si>
  <si>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</si>
  <si>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</si>
  <si>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</si>
  <si>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</si>
  <si>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</si>
  <si>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</si>
  <si>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</si>
  <si>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</si>
  <si>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</si>
  <si>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</si>
  <si>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</si>
  <si>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</si>
  <si>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</si>
  <si>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</si>
  <si>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</si>
  <si>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</si>
  <si>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</si>
  <si>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</si>
  <si>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</si>
  <si>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</si>
  <si>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</si>
  <si>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</si>
  <si>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</si>
  <si>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</si>
  <si>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</si>
  <si>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</si>
  <si>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</si>
  <si>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</si>
  <si>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</si>
  <si>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</si>
  <si>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</si>
  <si>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</si>
  <si>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</si>
  <si>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</si>
  <si>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</si>
  <si>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</si>
  <si>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</si>
  <si>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</si>
  <si>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</si>
  <si>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</si>
  <si>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</si>
  <si>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</si>
  <si>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</si>
  <si>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</si>
  <si>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</si>
  <si>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</si>
  <si>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</si>
  <si>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</si>
  <si>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</si>
  <si>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</si>
  <si>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</si>
  <si>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</si>
  <si>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</si>
  <si>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</si>
  <si>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</si>
  <si>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</si>
  <si>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</si>
  <si>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</si>
  <si>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</si>
  <si>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</si>
  <si>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</si>
  <si>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</si>
  <si>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</si>
  <si>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</si>
  <si>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</si>
  <si>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</si>
  <si>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</si>
  <si>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</si>
  <si>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</si>
  <si>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</si>
  <si>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</si>
  <si>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</si>
  <si>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</si>
  <si>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</si>
  <si>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</si>
  <si>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</si>
  <si>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</si>
  <si>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</si>
  <si>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</si>
  <si>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</si>
  <si>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</si>
  <si>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</si>
  <si>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</si>
  <si>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</si>
  <si>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</si>
  <si>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</si>
  <si>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</si>
  <si>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</si>
  <si>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</si>
  <si>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</si>
  <si>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</si>
  <si>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</si>
  <si>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</si>
  <si>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</si>
  <si>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</si>
  <si>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</si>
  <si>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</si>
  <si>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</si>
  <si>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</si>
  <si>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</si>
  <si>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</si>
  <si>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</si>
  <si>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</si>
  <si>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</si>
  <si>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</si>
  <si>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</si>
  <si>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</si>
  <si>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</si>
  <si>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</si>
  <si>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</si>
  <si>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</si>
  <si>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</si>
  <si>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</si>
  <si>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</si>
  <si>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</si>
  <si>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</si>
  <si>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</si>
  <si>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</si>
  <si>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</si>
  <si>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</si>
  <si>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</si>
  <si>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</si>
  <si>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</si>
  <si>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</si>
  <si>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</si>
  <si>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</si>
  <si>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</si>
  <si>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</si>
  <si>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</si>
  <si>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</si>
  <si>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</si>
  <si>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</si>
  <si>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</si>
  <si>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</si>
  <si>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</si>
  <si>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</si>
  <si>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</si>
  <si>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</si>
  <si>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</si>
  <si>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</si>
  <si>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</si>
  <si>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</si>
  <si>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</si>
  <si>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</si>
  <si>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</si>
  <si>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</si>
  <si>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</si>
  <si>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</si>
  <si>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</si>
  <si>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</si>
  <si>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</si>
  <si>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</si>
  <si>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</si>
  <si>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</si>
  <si>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</si>
  <si>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</si>
  <si>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</si>
  <si>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</si>
  <si>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</si>
  <si>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</si>
  <si>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</si>
  <si>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</si>
  <si>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</si>
  <si>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</si>
  <si>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</si>
  <si>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</si>
  <si>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</si>
  <si>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</si>
  <si>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</si>
  <si>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</si>
  <si>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</si>
  <si>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</si>
  <si>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</si>
  <si>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</si>
  <si>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</si>
  <si>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</si>
  <si>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</si>
  <si>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</si>
  <si>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</si>
  <si>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</si>
  <si>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</si>
  <si>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</si>
  <si>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</si>
  <si>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</si>
  <si>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</si>
  <si>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</si>
  <si>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</si>
  <si>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</si>
  <si>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</si>
  <si>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</si>
  <si>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</si>
  <si>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</si>
  <si>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</si>
  <si>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</si>
  <si>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</si>
  <si>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</si>
  <si>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</si>
  <si>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</si>
  <si>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</si>
  <si>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</si>
  <si>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</si>
  <si>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</si>
  <si>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</si>
  <si>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</si>
  <si>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</si>
  <si>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</si>
  <si>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</si>
  <si>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</si>
  <si>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</si>
  <si>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</si>
  <si>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</si>
  <si>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</si>
  <si>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</si>
  <si>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</si>
  <si>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</si>
  <si>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</si>
  <si>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</si>
  <si>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</si>
  <si>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</si>
  <si>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</si>
  <si>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</si>
  <si>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</si>
  <si>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</si>
  <si>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</si>
  <si>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</si>
  <si>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</si>
  <si>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</si>
  <si>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</si>
  <si>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</si>
  <si>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</si>
  <si>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</si>
  <si>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</si>
  <si>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</si>
  <si>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</si>
  <si>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</si>
  <si>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</si>
  <si>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</si>
  <si>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</si>
  <si>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</si>
  <si>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</si>
  <si>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</si>
  <si>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</si>
  <si>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</si>
  <si>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</si>
  <si>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</si>
  <si>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</si>
  <si>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</si>
  <si>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</si>
  <si>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</si>
  <si>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</si>
  <si>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</si>
  <si>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</si>
  <si>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</si>
  <si>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</si>
  <si>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</si>
  <si>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</si>
  <si>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</si>
  <si>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</si>
  <si>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</si>
  <si>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</si>
  <si>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</si>
  <si>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</si>
  <si>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</si>
  <si>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</si>
  <si>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</si>
  <si>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</si>
  <si>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</si>
  <si>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</si>
  <si>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</si>
  <si>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</si>
  <si>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</si>
  <si>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</si>
  <si>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</si>
  <si>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</si>
  <si>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</si>
  <si>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</si>
  <si>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</si>
  <si>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</si>
  <si>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</si>
  <si>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</si>
  <si>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</si>
  <si>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</si>
  <si>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</si>
  <si>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</si>
  <si>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</si>
  <si>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</si>
  <si>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</si>
  <si>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</si>
  <si>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</si>
  <si>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</si>
  <si>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</si>
  <si>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</si>
  <si>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</si>
  <si>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</si>
  <si>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</si>
  <si>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</si>
  <si>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</si>
  <si>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</si>
  <si>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</si>
  <si>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</si>
  <si>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</si>
  <si>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</si>
  <si>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</si>
  <si>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</si>
  <si>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</si>
  <si>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</si>
  <si>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</si>
  <si>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</si>
  <si>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</si>
  <si>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</si>
  <si>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</si>
  <si>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</si>
  <si>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</si>
  <si>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</si>
  <si>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</si>
  <si>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</si>
  <si>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</si>
  <si>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</si>
  <si>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</si>
  <si>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</si>
  <si>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</si>
  <si>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</si>
  <si>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</si>
  <si>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</si>
  <si>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</si>
  <si>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</si>
  <si>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</si>
  <si>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</si>
  <si>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</si>
  <si>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</si>
  <si>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</si>
  <si>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</si>
  <si>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</si>
  <si>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</si>
  <si>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</si>
  <si>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</si>
  <si>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</si>
  <si>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</si>
  <si>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</si>
  <si>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</si>
  <si>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</si>
  <si>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</si>
  <si>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</si>
  <si>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</si>
  <si>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</si>
  <si>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</si>
  <si>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</si>
  <si>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</si>
  <si>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</si>
  <si>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</si>
  <si>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</si>
  <si>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</si>
  <si>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</si>
  <si>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</si>
  <si>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</si>
  <si>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</si>
  <si>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</si>
  <si>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</si>
  <si>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</si>
  <si>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</si>
  <si>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</si>
  <si>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</si>
  <si>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</si>
  <si>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</si>
  <si>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</si>
  <si>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</si>
  <si>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</si>
  <si>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</si>
  <si>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</si>
  <si>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</si>
  <si>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</si>
  <si>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</si>
  <si>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</si>
  <si>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</si>
  <si>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</si>
  <si>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</si>
  <si>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</si>
  <si>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</si>
  <si>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</si>
  <si>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</si>
  <si>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</si>
  <si>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</si>
  <si>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</si>
  <si>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</si>
  <si>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</si>
  <si>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</si>
  <si>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</si>
  <si>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</si>
  <si>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</si>
  <si>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</si>
  <si>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</si>
  <si>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</si>
  <si>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</si>
  <si>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</si>
  <si>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</si>
  <si>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</si>
  <si>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</si>
  <si>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</si>
  <si>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</si>
  <si>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</si>
  <si>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</si>
  <si>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</si>
  <si>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</si>
  <si>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</si>
  <si>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</si>
  <si>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</si>
  <si>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</si>
  <si>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</si>
  <si>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</si>
  <si>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</si>
  <si>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</si>
  <si>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</si>
  <si>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</si>
  <si>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</si>
  <si>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</si>
  <si>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</si>
  <si>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</si>
  <si>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</si>
  <si>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</si>
  <si>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</si>
  <si>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</si>
  <si>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</si>
  <si>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</si>
  <si>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</si>
  <si>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</si>
  <si>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</si>
  <si>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</si>
  <si>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</si>
  <si>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</si>
  <si>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</si>
  <si>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</si>
  <si>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</si>
  <si>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</si>
  <si>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</si>
  <si>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</si>
  <si>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</si>
  <si>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</si>
  <si>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</si>
  <si>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</si>
  <si>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</si>
  <si>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</si>
  <si>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</si>
  <si>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</si>
  <si>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</si>
  <si>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</si>
  <si>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</si>
  <si>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</si>
  <si>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</si>
  <si>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</si>
  <si>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</si>
  <si>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</si>
  <si>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</si>
  <si>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</si>
  <si>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</si>
  <si>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</si>
  <si>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</si>
  <si>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</si>
  <si>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</si>
  <si>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</si>
  <si>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</si>
  <si>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</si>
  <si>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</si>
  <si>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</si>
  <si>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</si>
  <si>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</si>
  <si>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</si>
  <si>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</si>
  <si>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</si>
  <si>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</si>
  <si>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</si>
  <si>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</si>
  <si>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</si>
  <si>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</si>
  <si>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</si>
  <si>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</si>
  <si>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</si>
  <si>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</si>
  <si>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</si>
  <si>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</si>
  <si>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</si>
  <si>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</si>
  <si>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</si>
  <si>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</si>
  <si>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</si>
  <si>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</si>
  <si>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</si>
  <si>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</si>
  <si>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</si>
  <si>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</si>
  <si>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</si>
  <si>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</si>
  <si>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</si>
  <si>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</si>
  <si>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</si>
  <si>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</si>
  <si>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</si>
  <si>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</si>
  <si>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</si>
  <si>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</si>
  <si>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</si>
  <si>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</si>
  <si>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</si>
  <si>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</si>
  <si>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</si>
  <si>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</si>
  <si>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</si>
  <si>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</si>
  <si>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</si>
  <si>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</si>
  <si>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</si>
  <si>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</si>
  <si>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</si>
  <si>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</si>
  <si>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</si>
  <si>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</si>
  <si>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</si>
  <si>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</si>
  <si>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</si>
  <si>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</si>
  <si>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</si>
  <si>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</si>
  <si>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</si>
  <si>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</si>
  <si>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</si>
  <si>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</si>
  <si>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</si>
  <si>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</si>
  <si>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</si>
  <si>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</si>
  <si>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</si>
  <si>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</si>
  <si>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</si>
  <si>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</si>
  <si>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</si>
  <si>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</si>
  <si>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</si>
  <si>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</si>
  <si>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</si>
  <si>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</si>
  <si>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</si>
  <si>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</si>
  <si>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</si>
  <si>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</si>
  <si>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</si>
  <si>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</si>
  <si>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</si>
  <si>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</si>
  <si>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</si>
  <si>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</si>
  <si>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</si>
  <si>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</si>
  <si>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</si>
  <si>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</si>
  <si>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</si>
  <si>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</si>
  <si>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</si>
  <si>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</si>
  <si>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</si>
  <si>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</si>
  <si>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</si>
  <si>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</si>
  <si>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</si>
  <si>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</si>
  <si>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</si>
  <si>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</si>
  <si>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</si>
  <si>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</si>
  <si>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</si>
  <si>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</si>
  <si>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</si>
  <si>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</si>
  <si>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</si>
  <si>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</si>
  <si>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</si>
  <si>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</si>
  <si>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</si>
  <si>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</si>
  <si>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</si>
  <si>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</si>
  <si>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</si>
  <si>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</si>
  <si>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</si>
  <si>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</si>
  <si>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</si>
  <si>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</si>
  <si>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</si>
  <si>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</si>
  <si>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</si>
  <si>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</si>
  <si>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</si>
  <si>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</si>
  <si>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</si>
  <si>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</si>
  <si>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</si>
  <si>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</si>
  <si>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</si>
  <si>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</si>
  <si>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</si>
  <si>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</si>
  <si>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</si>
  <si>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</si>
  <si>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</si>
  <si>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</si>
  <si>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</si>
  <si>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</si>
  <si>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</si>
  <si>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</si>
  <si>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</si>
  <si>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</si>
  <si>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</si>
  <si>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</si>
  <si>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</si>
  <si>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</si>
  <si>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</si>
  <si>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</si>
  <si>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</si>
  <si>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</si>
  <si>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</si>
  <si>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</si>
  <si>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</si>
  <si>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</si>
  <si>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</si>
  <si>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</si>
  <si>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</si>
  <si>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</si>
  <si>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</si>
  <si>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</si>
  <si>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</si>
  <si>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</si>
  <si>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</si>
  <si>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</si>
  <si>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</si>
  <si>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</si>
  <si>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</si>
  <si>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</si>
  <si>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</si>
  <si>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</si>
  <si>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</si>
  <si>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</si>
  <si>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</si>
  <si>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</si>
  <si>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</si>
  <si>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</si>
  <si>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</si>
  <si>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</si>
  <si>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</si>
  <si>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</si>
  <si>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</si>
  <si>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</si>
  <si>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</si>
  <si>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</si>
  <si>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</si>
  <si>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</si>
  <si>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</si>
  <si>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</si>
  <si>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</si>
  <si>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</si>
  <si>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</si>
  <si>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</si>
  <si>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</si>
  <si>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</si>
  <si>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</si>
  <si>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</si>
  <si>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</si>
  <si>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</si>
  <si>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</si>
  <si>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</si>
  <si>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</si>
  <si>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</si>
  <si>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</si>
  <si>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</si>
  <si>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</si>
  <si>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</si>
  <si>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</si>
  <si>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</si>
  <si>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</si>
  <si>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</si>
  <si>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</si>
  <si>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</si>
  <si>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</si>
  <si>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</si>
  <si>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</si>
  <si>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</si>
  <si>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</si>
  <si>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</si>
  <si>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</si>
  <si>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</si>
  <si>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</si>
  <si>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</si>
  <si>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</si>
  <si>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</si>
  <si>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</si>
  <si>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</si>
  <si>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</si>
  <si>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</si>
  <si>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</si>
  <si>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</si>
  <si>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</si>
  <si>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</si>
  <si>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</si>
  <si>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</si>
  <si>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</si>
  <si>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</si>
  <si>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</si>
  <si>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</si>
  <si>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</si>
  <si>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</si>
  <si>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</si>
  <si>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</si>
  <si>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</si>
  <si>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</si>
  <si>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</si>
  <si>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</si>
  <si>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</si>
  <si>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</si>
  <si>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</si>
  <si>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</si>
  <si>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</si>
  <si>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</si>
  <si>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</si>
  <si>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</si>
  <si>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</si>
  <si>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</si>
  <si>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</si>
  <si>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</si>
  <si>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</si>
  <si>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</si>
  <si>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</si>
  <si>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</si>
  <si>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</si>
  <si>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</si>
  <si>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</si>
  <si>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</si>
  <si>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</si>
  <si>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</si>
  <si>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</si>
  <si>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</si>
  <si>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</si>
  <si>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</si>
  <si>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</si>
  <si>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</si>
  <si>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</si>
  <si>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</si>
  <si>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</si>
  <si>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</si>
  <si>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</si>
  <si>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</si>
  <si>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</si>
  <si>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</si>
  <si>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</si>
  <si>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</si>
  <si>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</si>
  <si>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</si>
  <si>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</si>
  <si>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</si>
  <si>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</si>
  <si>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</si>
  <si>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</si>
  <si>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</si>
  <si>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</si>
  <si>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</si>
  <si>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</si>
  <si>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</si>
  <si>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</si>
  <si>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</si>
  <si>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</si>
  <si>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</si>
  <si>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</si>
  <si>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</si>
  <si>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</si>
  <si>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</si>
  <si>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</si>
  <si>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</si>
  <si>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</si>
  <si>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</si>
  <si>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</si>
  <si>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</si>
  <si>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</si>
  <si>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</si>
  <si>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</si>
  <si>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</si>
  <si>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</si>
  <si>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</si>
  <si>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</si>
  <si>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</si>
  <si>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</si>
  <si>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</si>
  <si>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</si>
  <si>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</si>
  <si>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</si>
  <si>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</si>
  <si>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</si>
  <si>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</si>
  <si>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</si>
  <si>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</si>
  <si>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</si>
  <si>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</si>
  <si>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</si>
  <si>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</si>
  <si>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</si>
  <si>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</si>
  <si>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</si>
  <si>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</si>
  <si>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</si>
  <si>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</si>
  <si>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</si>
  <si>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</si>
  <si>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</si>
  <si>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</si>
  <si>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</si>
  <si>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</si>
  <si>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</si>
  <si>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</si>
  <si>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</si>
  <si>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</si>
  <si>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</si>
  <si>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</si>
  <si>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</si>
  <si>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</si>
  <si>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</si>
  <si>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</si>
  <si>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</si>
  <si>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</si>
  <si>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</si>
  <si>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</si>
  <si>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</si>
  <si>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</si>
  <si>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</si>
  <si>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</si>
  <si>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</si>
  <si>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</si>
  <si>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</si>
  <si>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</si>
  <si>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</si>
  <si>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</si>
  <si>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</si>
  <si>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</si>
  <si>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</si>
  <si>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</si>
  <si>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</si>
  <si>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</si>
  <si>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</si>
  <si>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</si>
  <si>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</si>
  <si>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</si>
  <si>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</si>
  <si>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</si>
  <si>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</si>
  <si>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</si>
  <si>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</si>
  <si>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</si>
  <si>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</si>
  <si>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</si>
  <si>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</si>
  <si>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</si>
  <si>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</si>
  <si>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</si>
  <si>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</si>
  <si>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</si>
  <si>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</si>
  <si>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</si>
  <si>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</si>
  <si>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</si>
  <si>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</si>
  <si>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</si>
  <si>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</si>
  <si>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</si>
  <si>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</si>
  <si>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</si>
  <si>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</si>
  <si>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</si>
  <si>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</si>
  <si>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</si>
  <si>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</si>
  <si>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</si>
  <si>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</si>
  <si>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</si>
  <si>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</si>
  <si>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</si>
  <si>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</si>
  <si>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</si>
  <si>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</si>
  <si>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</si>
  <si>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</si>
  <si>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</si>
  <si>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</si>
  <si>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</si>
  <si>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</si>
  <si>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</si>
  <si>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</si>
  <si>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</si>
  <si>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</si>
  <si>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</si>
  <si>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</si>
  <si>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</si>
  <si>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</si>
  <si>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</si>
  <si>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</si>
  <si>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</si>
  <si>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</si>
  <si>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</si>
  <si>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</si>
  <si>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</si>
  <si>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</si>
  <si>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</si>
  <si>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</si>
  <si>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</si>
  <si>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</si>
  <si>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</si>
  <si>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</si>
  <si>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</si>
  <si>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</si>
  <si>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</si>
  <si>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</si>
  <si>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</si>
  <si>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</si>
  <si>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</si>
  <si>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</si>
  <si>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</si>
  <si>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</si>
  <si>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</si>
  <si>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</si>
  <si>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</si>
  <si>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</si>
  <si>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</si>
  <si>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</si>
  <si>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</si>
  <si>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</si>
  <si>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</si>
  <si>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</si>
  <si>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</si>
  <si>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</si>
  <si>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</si>
  <si>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</si>
  <si>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</si>
  <si>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</si>
  <si>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</si>
  <si>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</si>
  <si>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</si>
  <si>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</si>
  <si>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</si>
  <si>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</si>
  <si>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</si>
  <si>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</si>
  <si>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</si>
  <si>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</si>
  <si>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</si>
  <si>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</si>
  <si>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</si>
  <si>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</si>
  <si>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</si>
  <si>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</si>
  <si>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</si>
  <si>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</si>
  <si>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</si>
  <si>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</si>
  <si>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</si>
  <si>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</si>
  <si>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</si>
  <si>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</si>
  <si>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</si>
  <si>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</si>
  <si>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</si>
  <si>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</si>
  <si>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</si>
  <si>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</si>
  <si>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</si>
  <si>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</si>
  <si>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</si>
  <si>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</si>
  <si>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</si>
  <si>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</si>
  <si>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</si>
  <si>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</si>
  <si>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</si>
  <si>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</si>
  <si>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</si>
  <si>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</si>
  <si>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</si>
  <si>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</si>
  <si>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</si>
  <si>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</si>
  <si>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</si>
  <si>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</si>
  <si>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</si>
  <si>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</si>
  <si>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</si>
  <si>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</si>
  <si>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</si>
  <si>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</si>
  <si>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</si>
  <si>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</si>
  <si>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</si>
  <si>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</si>
  <si>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</si>
  <si>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</si>
  <si>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</si>
  <si>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</si>
  <si>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</si>
  <si>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</si>
  <si>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</si>
  <si>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</si>
  <si>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</si>
  <si>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</si>
  <si>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</si>
  <si>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</si>
  <si>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</si>
  <si>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</si>
  <si>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</si>
  <si>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</si>
  <si>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</si>
  <si>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</si>
  <si>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</si>
  <si>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</si>
  <si>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</si>
  <si>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</si>
  <si>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</si>
  <si>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</si>
  <si>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</si>
  <si>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</si>
  <si>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</si>
  <si>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</si>
  <si>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</si>
  <si>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</si>
  <si>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</si>
  <si>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</si>
  <si>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</si>
  <si>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</si>
  <si>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</si>
  <si>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</si>
  <si>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</si>
  <si>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</si>
  <si>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</si>
  <si>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</si>
  <si>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</si>
  <si>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</si>
  <si>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</si>
  <si>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</si>
  <si>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</si>
  <si>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</si>
  <si>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</si>
  <si>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</si>
  <si>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</si>
  <si>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</si>
  <si>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</si>
  <si>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</si>
  <si>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</si>
  <si>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</si>
  <si>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</si>
  <si>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</si>
  <si>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</si>
  <si>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</si>
  <si>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</si>
  <si>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</si>
  <si>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</si>
  <si>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</si>
  <si>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</si>
  <si>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</si>
  <si>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</si>
  <si>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</si>
  <si>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</si>
  <si>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</si>
  <si>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</si>
  <si>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</si>
  <si>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</si>
  <si>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</si>
  <si>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</si>
  <si>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</si>
  <si>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</si>
  <si>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</si>
  <si>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</si>
  <si>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</si>
  <si>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</si>
  <si>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</si>
  <si>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</si>
  <si>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</si>
  <si>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</si>
  <si>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</si>
  <si>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</si>
  <si>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</si>
  <si>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</si>
  <si>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</si>
  <si>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</si>
  <si>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</si>
  <si>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</si>
  <si>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</si>
  <si>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</si>
  <si>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</si>
  <si>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</si>
  <si>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</si>
  <si>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</si>
  <si>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</si>
  <si>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</si>
  <si>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</si>
  <si>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</si>
  <si>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</si>
  <si>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</si>
  <si>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</si>
  <si>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</si>
  <si>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</si>
  <si>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</si>
  <si>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</si>
  <si>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</si>
  <si>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</si>
  <si>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</si>
  <si>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</si>
  <si>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</si>
  <si>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</si>
  <si>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</si>
  <si>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</si>
  <si>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</si>
  <si>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</si>
  <si>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</si>
  <si>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</si>
  <si>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</si>
  <si>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</si>
  <si>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</si>
  <si>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</si>
  <si>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</si>
  <si>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</si>
  <si>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</si>
  <si>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</si>
  <si>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</si>
  <si>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</si>
  <si>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</si>
  <si>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</si>
  <si>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</si>
  <si>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</si>
  <si>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</si>
  <si>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</si>
  <si>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</si>
  <si>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</si>
  <si>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</si>
  <si>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</si>
  <si>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</si>
  <si>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</si>
  <si>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</si>
  <si>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</si>
  <si>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</si>
  <si>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</si>
  <si>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</si>
  <si>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</si>
  <si>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</si>
  <si>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</si>
  <si>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</si>
  <si>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</si>
  <si>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</si>
  <si>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</si>
  <si>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</si>
  <si>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</si>
  <si>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</si>
  <si>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</si>
  <si>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</si>
  <si>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</si>
  <si>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</si>
  <si>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</si>
  <si>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</si>
  <si>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</si>
  <si>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</si>
  <si>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</si>
  <si>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</si>
  <si>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</si>
  <si>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</si>
  <si>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</si>
  <si>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</si>
  <si>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</si>
  <si>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</si>
  <si>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</si>
  <si>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</si>
  <si>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</si>
  <si>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</si>
  <si>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</si>
  <si>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</si>
  <si>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</si>
  <si>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</si>
  <si>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</si>
  <si>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</si>
  <si>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</si>
  <si>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</si>
  <si>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</si>
  <si>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</si>
  <si>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</si>
  <si>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</si>
  <si>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</si>
  <si>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</si>
  <si>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</si>
  <si>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</si>
  <si>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</si>
  <si>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</si>
  <si>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</si>
  <si>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</si>
  <si>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</si>
  <si>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</si>
  <si>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</si>
  <si>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</si>
  <si>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</si>
  <si>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</si>
  <si>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</si>
  <si>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</si>
  <si>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</si>
  <si>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</si>
  <si>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</si>
  <si>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</si>
  <si>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</si>
  <si>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</si>
  <si>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</si>
  <si>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</si>
  <si>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</si>
  <si>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</si>
  <si>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</si>
  <si>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</si>
  <si>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</si>
  <si>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</si>
  <si>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</si>
  <si>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</si>
  <si>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</si>
  <si>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</si>
  <si>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</si>
  <si>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</si>
  <si>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</si>
  <si>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</si>
  <si>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</si>
  <si>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</si>
  <si>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</si>
  <si>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</si>
  <si>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</si>
  <si>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</si>
  <si>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</si>
  <si>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</si>
  <si>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</si>
  <si>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</si>
  <si>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</si>
  <si>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</si>
  <si>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</si>
  <si>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</si>
  <si>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</si>
  <si>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</si>
  <si>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</si>
  <si>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</si>
  <si>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</si>
  <si>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</si>
  <si>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</si>
  <si>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</si>
  <si>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</si>
  <si>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</si>
  <si>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</si>
  <si>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</si>
  <si>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</si>
  <si>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</si>
  <si>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</si>
  <si>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</si>
  <si>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</si>
  <si>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</si>
  <si>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</si>
  <si>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</si>
  <si>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</si>
  <si>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</si>
  <si>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</si>
  <si>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</si>
  <si>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</si>
  <si>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</si>
  <si>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</si>
  <si>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</si>
  <si>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</si>
  <si>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</si>
  <si>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</si>
  <si>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</si>
  <si>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</si>
  <si>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</si>
  <si>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</si>
  <si>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</si>
  <si>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</si>
  <si>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</si>
  <si>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</si>
  <si>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</si>
  <si>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</si>
  <si>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</si>
  <si>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</si>
  <si>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</si>
  <si>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</si>
  <si>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</si>
  <si>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</si>
  <si>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</si>
  <si>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</si>
  <si>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</si>
  <si>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</si>
  <si>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</si>
  <si>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</si>
  <si>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</si>
  <si>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</si>
  <si>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</si>
  <si>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</si>
  <si>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</si>
  <si>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</si>
  <si>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</si>
  <si>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</si>
  <si>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</si>
  <si>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</si>
  <si>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</si>
  <si>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</si>
  <si>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</si>
  <si>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</si>
  <si>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</si>
  <si>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</si>
  <si>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</si>
  <si>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</si>
  <si>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</si>
  <si>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</si>
  <si>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</si>
  <si>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</si>
  <si>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</si>
  <si>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</si>
  <si>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</si>
  <si>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</si>
  <si>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</si>
  <si>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</si>
  <si>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</si>
  <si>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</si>
  <si>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</si>
  <si>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</si>
  <si>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</si>
  <si>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</si>
  <si>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</si>
  <si>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</si>
  <si>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</si>
  <si>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</si>
  <si>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</si>
  <si>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</si>
  <si>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</si>
  <si>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</si>
  <si>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</si>
  <si>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</si>
  <si>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</si>
  <si>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</si>
  <si>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</si>
  <si>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</si>
  <si>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</si>
  <si>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</si>
  <si>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</si>
  <si>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</si>
  <si>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</si>
  <si>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</si>
  <si>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</si>
  <si>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</si>
  <si>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</si>
  <si>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</si>
  <si>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</si>
  <si>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</si>
  <si>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</si>
  <si>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</si>
  <si>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</si>
  <si>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</si>
  <si>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</si>
  <si>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</si>
  <si>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</si>
  <si>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</si>
  <si>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</si>
  <si>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</si>
  <si>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</si>
  <si>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</si>
  <si>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</si>
  <si>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</si>
  <si>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</si>
  <si>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</si>
  <si>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</si>
  <si>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</si>
  <si>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</si>
  <si>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</si>
  <si>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</si>
  <si>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</si>
  <si>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</si>
  <si>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</si>
  <si>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</si>
  <si>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</si>
  <si>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</si>
  <si>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</si>
  <si>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</si>
  <si>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</si>
  <si>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</si>
  <si>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</si>
  <si>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</si>
  <si>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</si>
  <si>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</si>
  <si>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</si>
  <si>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</si>
  <si>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</si>
  <si>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</si>
  <si>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</si>
  <si>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</si>
  <si>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</si>
  <si>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</si>
  <si>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</si>
  <si>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</si>
  <si>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</si>
  <si>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</si>
  <si>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</si>
  <si>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</si>
  <si>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</si>
  <si>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</si>
  <si>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</si>
  <si>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</si>
  <si>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</si>
  <si>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</si>
  <si>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</si>
  <si>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</si>
  <si>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</si>
  <si>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</si>
  <si>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</si>
  <si>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</si>
  <si>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</si>
  <si>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</si>
  <si>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</si>
  <si>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</si>
  <si>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</si>
  <si>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</si>
  <si>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</si>
  <si>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</si>
  <si>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</si>
  <si>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</si>
  <si>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</si>
  <si>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</si>
  <si>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</si>
  <si>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</si>
  <si>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</si>
  <si>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</si>
  <si>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</si>
  <si>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</si>
  <si>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</si>
  <si>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</si>
  <si>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</si>
  <si>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</si>
  <si>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</si>
  <si>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</si>
  <si>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</si>
  <si>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</si>
  <si>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</si>
  <si>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</si>
  <si>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</si>
  <si>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</si>
  <si>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</si>
  <si>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</si>
  <si>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</si>
  <si>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</si>
  <si>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</si>
  <si>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</si>
  <si>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</si>
  <si>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</si>
  <si>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</si>
  <si>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</si>
  <si>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</si>
  <si>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</si>
  <si>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</si>
  <si>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</si>
  <si>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</si>
  <si>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</si>
  <si>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</si>
  <si>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</si>
  <si>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</si>
  <si>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</si>
  <si>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</si>
  <si>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</si>
  <si>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</si>
  <si>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</si>
  <si>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</si>
  <si>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</si>
  <si>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</si>
  <si>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</si>
  <si>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</si>
  <si>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</si>
  <si>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</si>
  <si>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</si>
  <si>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</si>
  <si>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</si>
  <si>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</si>
  <si>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</si>
  <si>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</si>
  <si>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</si>
  <si>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</si>
  <si>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</si>
  <si>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</si>
  <si>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</si>
  <si>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</si>
  <si>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</si>
  <si>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</si>
  <si>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</si>
  <si>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</si>
  <si>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</si>
  <si>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</si>
  <si>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</si>
  <si>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</si>
  <si>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</si>
  <si>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</si>
  <si>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</si>
  <si>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</si>
  <si>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</si>
  <si>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</si>
  <si>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</si>
  <si>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</si>
  <si>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</si>
  <si>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</si>
  <si>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</si>
  <si>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</si>
  <si>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</si>
  <si>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</si>
  <si>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</si>
  <si>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</si>
  <si>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</si>
  <si>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</si>
  <si>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</si>
  <si>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</si>
  <si>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</si>
  <si>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</si>
  <si>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</si>
  <si>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</si>
  <si>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</si>
  <si>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</si>
  <si>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</si>
  <si>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</si>
  <si>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</si>
  <si>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</si>
  <si>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</si>
  <si>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</si>
  <si>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</si>
  <si>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</si>
  <si>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</si>
  <si>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</si>
  <si>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</si>
  <si>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</si>
  <si>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</si>
  <si>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</si>
  <si>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</si>
  <si>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</si>
  <si>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</si>
  <si>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</si>
  <si>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</si>
  <si>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</si>
  <si>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</si>
  <si>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</si>
  <si>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</si>
  <si>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</si>
  <si>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</si>
  <si>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</si>
  <si>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</si>
  <si>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</si>
  <si>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</si>
  <si>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</si>
  <si>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</si>
  <si>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</si>
  <si>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</si>
  <si>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</si>
  <si>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</si>
  <si>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</si>
  <si>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</si>
  <si>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</si>
  <si>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</si>
  <si>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</si>
  <si>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</si>
  <si>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</si>
  <si>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</si>
  <si>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</si>
  <si>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</si>
  <si>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</si>
  <si>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</si>
  <si>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</si>
  <si>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</si>
  <si>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</si>
  <si>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</si>
  <si>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</si>
  <si>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</si>
  <si>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</si>
  <si>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</si>
  <si>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</si>
  <si>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</si>
  <si>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</si>
  <si>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</si>
  <si>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</si>
  <si>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</si>
  <si>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</si>
  <si>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</si>
  <si>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</si>
  <si>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</si>
  <si>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</si>
  <si>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</si>
  <si>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</si>
  <si>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</si>
  <si>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</si>
  <si>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</si>
  <si>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</si>
  <si>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</si>
  <si>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</si>
  <si>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</si>
  <si>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</si>
  <si>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</si>
  <si>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</si>
  <si>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</si>
  <si>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</si>
  <si>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</si>
  <si>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</si>
  <si>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</si>
  <si>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</si>
  <si>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</si>
  <si>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</si>
  <si>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</si>
  <si>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</si>
  <si>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</si>
  <si>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</si>
  <si>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</si>
  <si>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</si>
  <si>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</si>
  <si>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</si>
  <si>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</si>
  <si>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</si>
  <si>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</si>
  <si>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</si>
  <si>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</si>
  <si>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</si>
  <si>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</si>
  <si>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</si>
  <si>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</si>
  <si>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</si>
  <si>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</si>
  <si>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</si>
  <si>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</si>
  <si>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</si>
  <si>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</si>
  <si>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</si>
  <si>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</si>
  <si>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</si>
  <si>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</si>
  <si>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</si>
  <si>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</si>
  <si>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</si>
  <si>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</si>
  <si>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</si>
  <si>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</si>
  <si>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</si>
  <si>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</si>
  <si>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</si>
  <si>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</si>
  <si>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</si>
  <si>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</si>
  <si>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</si>
  <si>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</si>
  <si>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</si>
  <si>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</si>
  <si>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</si>
  <si>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</si>
  <si>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</si>
  <si>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</si>
  <si>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</si>
  <si>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</si>
  <si>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</si>
  <si>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</si>
  <si>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</si>
  <si>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</si>
  <si>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</si>
  <si>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</si>
  <si>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</si>
  <si>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</si>
  <si>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</si>
  <si>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</si>
  <si>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</si>
  <si>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</si>
  <si>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</si>
  <si>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</si>
  <si>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</si>
  <si>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</si>
  <si>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</si>
  <si>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</si>
  <si>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</si>
  <si>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</si>
  <si>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</si>
  <si>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</si>
  <si>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</si>
  <si>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</si>
  <si>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</si>
  <si>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</si>
  <si>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</si>
  <si>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</si>
  <si>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</si>
  <si>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</si>
  <si>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</si>
  <si>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</si>
  <si>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</si>
  <si>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</si>
  <si>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</si>
  <si>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</si>
  <si>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</si>
  <si>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</si>
  <si>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</si>
  <si>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</si>
  <si>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</si>
  <si>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</si>
  <si>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</si>
  <si>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</si>
  <si>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</si>
  <si>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</si>
  <si>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</si>
  <si>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</si>
  <si>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</si>
  <si>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</si>
  <si>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</si>
  <si>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</si>
  <si>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</si>
  <si>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</si>
  <si>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</si>
  <si>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</si>
  <si>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</si>
  <si>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</si>
  <si>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</si>
  <si>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</si>
  <si>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</si>
  <si>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</si>
  <si>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</si>
  <si>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</si>
  <si>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</si>
  <si>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</si>
  <si>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</si>
  <si>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</si>
  <si>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</si>
  <si>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</si>
  <si>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</si>
  <si>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</si>
  <si>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</si>
  <si>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</si>
  <si>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</si>
  <si>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</si>
  <si>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</si>
  <si>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</si>
  <si>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</si>
  <si>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</si>
  <si>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</si>
  <si>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</si>
  <si>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</si>
  <si>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</si>
  <si>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</si>
  <si>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</si>
  <si>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</si>
  <si>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</si>
  <si>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</si>
  <si>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</si>
  <si>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</si>
  <si>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</si>
  <si>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</si>
  <si>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</si>
  <si>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</si>
  <si>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</si>
  <si>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</si>
  <si>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</si>
  <si>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</si>
  <si>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</si>
  <si>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</si>
  <si>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</si>
  <si>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</si>
  <si>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</si>
  <si>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</si>
  <si>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</si>
  <si>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</si>
  <si>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</si>
  <si>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</si>
  <si>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</si>
  <si>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</si>
  <si>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</si>
  <si>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</si>
  <si>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</si>
  <si>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</si>
  <si>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</si>
  <si>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</si>
  <si>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</si>
  <si>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</si>
  <si>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</si>
  <si>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</si>
  <si>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</si>
  <si>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</si>
  <si>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</si>
  <si>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</si>
  <si>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</si>
  <si>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</si>
  <si>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</si>
  <si>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</si>
  <si>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</si>
  <si>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</si>
  <si>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</si>
  <si>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</si>
  <si>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</si>
  <si>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</si>
  <si>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</si>
  <si>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</si>
  <si>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</si>
  <si>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</si>
  <si>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</si>
  <si>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</si>
  <si>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</si>
  <si>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</si>
  <si>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</si>
  <si>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</si>
  <si>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</si>
  <si>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</si>
  <si>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</si>
  <si>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</si>
  <si>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</si>
  <si>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</si>
  <si>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</si>
  <si>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</si>
  <si>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</si>
  <si>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</si>
  <si>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</si>
  <si>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</si>
  <si>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</si>
  <si>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</si>
  <si>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</si>
  <si>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</si>
  <si>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</si>
  <si>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</si>
  <si>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</si>
  <si>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</si>
  <si>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</si>
  <si>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</si>
  <si>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</si>
  <si>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</si>
  <si>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</si>
  <si>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</si>
  <si>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</si>
  <si>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</si>
  <si>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</si>
  <si>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</si>
  <si>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</si>
  <si>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</si>
  <si>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</si>
  <si>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</si>
  <si>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</si>
  <si>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</si>
  <si>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</si>
  <si>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</si>
  <si>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</si>
  <si>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</si>
  <si>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</si>
  <si>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</si>
  <si>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</si>
  <si>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</si>
  <si>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</si>
  <si>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</si>
  <si>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</si>
  <si>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</si>
  <si>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</si>
  <si>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</si>
  <si>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</si>
  <si>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</si>
  <si>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</si>
  <si>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</si>
  <si>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</si>
  <si>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</si>
  <si>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</si>
  <si>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</si>
  <si>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</si>
  <si>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</si>
  <si>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</si>
  <si>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</si>
  <si>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</si>
  <si>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</si>
  <si>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</si>
  <si>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</si>
  <si>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</si>
  <si>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</si>
  <si>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</si>
  <si>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</si>
  <si>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</si>
  <si>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</si>
  <si>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</si>
  <si>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</si>
  <si>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</si>
  <si>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</si>
  <si>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</si>
  <si>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</si>
  <si>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</si>
  <si>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</si>
  <si>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</si>
  <si>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</si>
  <si>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</si>
  <si>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</si>
  <si>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</si>
  <si>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</si>
  <si>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</si>
  <si>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</si>
  <si>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</si>
  <si>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</si>
  <si>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</si>
  <si>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</si>
  <si>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</si>
  <si>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</si>
  <si>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</si>
  <si>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</si>
  <si>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</si>
  <si>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</si>
  <si>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</si>
  <si>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</si>
  <si>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</si>
  <si>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</si>
  <si>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</si>
  <si>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</si>
  <si>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</si>
  <si>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</si>
  <si>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</si>
  <si>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</si>
  <si>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</si>
  <si>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</si>
  <si>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</si>
  <si>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</si>
  <si>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</si>
  <si>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</si>
  <si>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</si>
  <si>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</si>
  <si>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</si>
  <si>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</si>
  <si>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</si>
  <si>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</si>
  <si>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</si>
  <si>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</si>
  <si>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</si>
  <si>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</si>
  <si>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</si>
  <si>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</si>
  <si>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</si>
  <si>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</si>
  <si>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</si>
  <si>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</si>
  <si>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</si>
  <si>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</si>
  <si>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</si>
  <si>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</si>
  <si>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</si>
  <si>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</si>
  <si>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</si>
  <si>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</si>
  <si>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</si>
  <si>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</si>
  <si>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</si>
  <si>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</si>
  <si>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</si>
  <si>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</si>
  <si>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</si>
  <si>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</si>
  <si>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</si>
  <si>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</si>
  <si>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</si>
  <si>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</si>
  <si>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</si>
  <si>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</si>
  <si>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</si>
  <si>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</si>
  <si>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</si>
  <si>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</si>
  <si>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</si>
  <si>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</si>
  <si>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</si>
  <si>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</si>
  <si>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</si>
  <si>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</si>
  <si>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</si>
  <si>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</si>
  <si>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</si>
  <si>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</si>
  <si>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</si>
  <si>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</si>
  <si>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</si>
  <si>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</si>
  <si>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</si>
  <si>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</si>
  <si>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</si>
  <si>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</si>
  <si>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</si>
  <si>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</si>
  <si>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</si>
  <si>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</si>
  <si>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</si>
  <si>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</si>
  <si>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</si>
  <si>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</si>
  <si>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</si>
  <si>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</si>
  <si>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</si>
  <si>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</si>
  <si>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</si>
  <si>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</si>
  <si>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</si>
  <si>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</si>
  <si>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</si>
  <si>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</si>
  <si>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</si>
  <si>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</si>
  <si>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</si>
  <si>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</si>
  <si>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</si>
  <si>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</si>
  <si>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</si>
  <si>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</si>
  <si>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</si>
  <si>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</si>
  <si>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</si>
  <si>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</si>
  <si>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</si>
  <si>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</si>
  <si>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</si>
  <si>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</si>
  <si>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</si>
  <si>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</si>
  <si>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</si>
  <si>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</si>
  <si>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</si>
  <si>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</si>
  <si>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</si>
  <si>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</si>
  <si>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</si>
  <si>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</si>
  <si>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</si>
  <si>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</si>
  <si>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</si>
  <si>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</si>
  <si>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</si>
  <si>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</si>
  <si>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</si>
  <si>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</si>
  <si>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</si>
  <si>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</si>
  <si>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</si>
  <si>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</si>
  <si>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</si>
  <si>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</si>
  <si>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</si>
  <si>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</si>
  <si>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</si>
  <si>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</si>
  <si>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</si>
  <si>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</si>
  <si>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</si>
  <si>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</si>
  <si>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</si>
  <si>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</si>
  <si>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</si>
  <si>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</si>
  <si>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</si>
  <si>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</si>
  <si>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</si>
  <si>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</si>
  <si>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</si>
  <si>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</si>
  <si>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</si>
  <si>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</si>
  <si>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</si>
  <si>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</si>
  <si>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</si>
  <si>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</si>
  <si>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</si>
  <si>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</si>
  <si>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</si>
  <si>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</si>
  <si>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</si>
  <si>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</si>
  <si>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</si>
  <si>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</si>
  <si>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</si>
  <si>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</si>
  <si>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</si>
  <si>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</si>
  <si>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</si>
  <si>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</si>
  <si>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</si>
  <si>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</si>
  <si>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</si>
  <si>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</si>
  <si>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</si>
  <si>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</si>
  <si>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</si>
  <si>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</si>
  <si>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</si>
  <si>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</si>
  <si>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</si>
  <si>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</si>
  <si>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</si>
  <si>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</si>
  <si>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</si>
  <si>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</si>
  <si>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</si>
  <si>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</si>
  <si>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</si>
  <si>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</si>
  <si>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</si>
  <si>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</si>
  <si>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</si>
  <si>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</si>
  <si>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</si>
  <si>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</si>
  <si>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</si>
  <si>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</si>
  <si>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</si>
  <si>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</si>
  <si>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</si>
  <si>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</si>
  <si>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</si>
  <si>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</si>
  <si>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</si>
  <si>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</si>
  <si>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</si>
  <si>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</si>
  <si>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</si>
  <si>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</si>
  <si>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</si>
  <si>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</si>
  <si>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</si>
  <si>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</si>
  <si>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</si>
  <si>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</si>
  <si>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</si>
  <si>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</si>
  <si>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</si>
  <si>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</si>
  <si>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</si>
  <si>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</si>
  <si>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</si>
  <si>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</si>
  <si>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</si>
  <si>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</si>
  <si>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</si>
  <si>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</si>
  <si>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</si>
  <si>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</si>
  <si>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</si>
  <si>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</si>
  <si>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</si>
  <si>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</si>
  <si>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</si>
  <si>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</si>
  <si>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Grand Total</t>
  </si>
  <si>
    <t>Rating Count</t>
  </si>
  <si>
    <t>Rating</t>
  </si>
  <si>
    <t>Discount Percentage</t>
  </si>
  <si>
    <t>Actual Price</t>
  </si>
  <si>
    <t>Discounted Price</t>
  </si>
  <si>
    <t>Product Name</t>
  </si>
  <si>
    <t>Product ID</t>
  </si>
  <si>
    <t>Price Range</t>
  </si>
  <si>
    <t>Potential Revenue</t>
  </si>
  <si>
    <t>Price Range Lookup Table</t>
  </si>
  <si>
    <t>Question 7</t>
  </si>
  <si>
    <t>Question 12</t>
  </si>
  <si>
    <t>sort column</t>
  </si>
  <si>
    <t>Calc. %Discount</t>
  </si>
  <si>
    <t>Price Bucket</t>
  </si>
  <si>
    <t>&lt;₹1000</t>
  </si>
  <si>
    <t>₹1000 — ₹5000</t>
  </si>
  <si>
    <t>₹5001 — ₹10000</t>
  </si>
  <si>
    <t>₹10001 — ₹25000</t>
  </si>
  <si>
    <t>₹25001 — ₹50000</t>
  </si>
  <si>
    <t>&gt;₹50000</t>
  </si>
  <si>
    <t>Average of Actual Price</t>
  </si>
  <si>
    <t>Average of Discounted Price</t>
  </si>
  <si>
    <t>No. of Products With Discount % of 50 or More:</t>
  </si>
  <si>
    <t>Rounded Rating</t>
  </si>
  <si>
    <t>Discount Bucket</t>
  </si>
  <si>
    <t>%Discount Bucket</t>
  </si>
  <si>
    <t>%Discounts</t>
  </si>
  <si>
    <t>11 — 25%</t>
  </si>
  <si>
    <t>26 — 40%</t>
  </si>
  <si>
    <t>41 — 55%</t>
  </si>
  <si>
    <t>56 — 70%</t>
  </si>
  <si>
    <t>71 — 85%</t>
  </si>
  <si>
    <t>86 — 100%</t>
  </si>
  <si>
    <t>1 — 10%</t>
  </si>
  <si>
    <t>Average of Rating</t>
  </si>
  <si>
    <t>No. of Products With Fewer Reviews Than 1000:</t>
  </si>
  <si>
    <t>Rating Score</t>
  </si>
  <si>
    <t xml:space="preserve">Rating </t>
  </si>
  <si>
    <t>Average %Discount</t>
  </si>
  <si>
    <t>Number of Products</t>
  </si>
  <si>
    <t>Number of Reviews</t>
  </si>
  <si>
    <t>Potential_Revenue</t>
  </si>
  <si>
    <t>Max of %Discount</t>
  </si>
  <si>
    <t>Computers &amp;  Accessories</t>
  </si>
  <si>
    <t>Musical Instruments</t>
  </si>
  <si>
    <t>Office Products</t>
  </si>
  <si>
    <t>Home &amp;  Kitchen</t>
  </si>
  <si>
    <t>Home Improvement</t>
  </si>
  <si>
    <t>Toys &amp;  Games</t>
  </si>
  <si>
    <t>Car &amp;  Motorbike</t>
  </si>
  <si>
    <t>Health &amp;  Personal Care</t>
  </si>
  <si>
    <t>Top 10 Products by Rating</t>
  </si>
  <si>
    <t>Top 10 Products by Number of Reviews</t>
  </si>
  <si>
    <t>Top 5 Products by Rating and Number of Reviews Combined</t>
  </si>
  <si>
    <t>Products With Discounts ≥ 50%</t>
  </si>
  <si>
    <t>Total Potential Revenue</t>
  </si>
  <si>
    <t>Average Rating</t>
  </si>
  <si>
    <t>Total Reviews</t>
  </si>
  <si>
    <t>Max of Calc. %Discount</t>
  </si>
  <si>
    <t>Product_Category</t>
  </si>
  <si>
    <t>Min of Calc.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</si>
</sst>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0.0"/>
    <numFmt numFmtId="166" formatCode="_ [$₹-4009]\ * #,##0.00_ ;_ [$₹-4009]\ * \-#,##0.00_ ;_ [$₹-4009]\ * &quot;-&quot;??_ ;_ @_ "/>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79998168889431442"/>
        <bgColor theme="5" tint="0.79998168889431442"/>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bottom style="thin">
        <color theme="5"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43" fontId="0" fillId="0" borderId="0" xfId="0" applyNumberFormat="1"/>
    <xf numFmtId="165" fontId="0" fillId="0" borderId="0" xfId="0" applyNumberFormat="1"/>
    <xf numFmtId="2" fontId="0" fillId="0" borderId="0" xfId="0" applyNumberFormat="1"/>
    <xf numFmtId="0" fontId="0" fillId="0" borderId="0" xfId="0" pivotButton="1"/>
    <xf numFmtId="0" fontId="0" fillId="0" borderId="10" xfId="0" applyBorder="1"/>
    <xf numFmtId="3" fontId="0" fillId="0" borderId="0" xfId="42" applyNumberFormat="1" applyFont="1"/>
    <xf numFmtId="0" fontId="0" fillId="0" borderId="11" xfId="0" applyBorder="1"/>
    <xf numFmtId="165" fontId="0" fillId="0" borderId="10" xfId="0" applyNumberFormat="1" applyBorder="1"/>
    <xf numFmtId="165" fontId="0" fillId="0" borderId="11" xfId="0" applyNumberFormat="1" applyBorder="1"/>
    <xf numFmtId="3" fontId="0" fillId="0" borderId="10" xfId="42" applyNumberFormat="1" applyFont="1" applyBorder="1"/>
    <xf numFmtId="1" fontId="0" fillId="0" borderId="0" xfId="0" applyNumberFormat="1"/>
    <xf numFmtId="165" fontId="0" fillId="0" borderId="0" xfId="0" applyNumberFormat="1" applyAlignment="1">
      <alignment horizontal="center"/>
    </xf>
    <xf numFmtId="0" fontId="0" fillId="34" borderId="10" xfId="0" applyFill="1" applyBorder="1"/>
    <xf numFmtId="9" fontId="0" fillId="0" borderId="10" xfId="0" applyNumberFormat="1" applyBorder="1"/>
    <xf numFmtId="49" fontId="0" fillId="0" borderId="0" xfId="0" applyNumberFormat="1"/>
    <xf numFmtId="0" fontId="16" fillId="33" borderId="10" xfId="0" applyFont="1" applyFill="1" applyBorder="1"/>
    <xf numFmtId="0" fontId="16" fillId="35" borderId="15" xfId="0" applyFont="1" applyFill="1" applyBorder="1"/>
    <xf numFmtId="0" fontId="16" fillId="35" borderId="16" xfId="0" applyFont="1" applyFill="1" applyBorder="1"/>
    <xf numFmtId="0" fontId="16" fillId="35" borderId="17" xfId="0" applyFont="1" applyFill="1" applyBorder="1" applyAlignment="1">
      <alignment horizontal="right"/>
    </xf>
    <xf numFmtId="0" fontId="16" fillId="35" borderId="12" xfId="0" applyFont="1" applyFill="1" applyBorder="1"/>
    <xf numFmtId="0" fontId="16" fillId="35" borderId="13" xfId="0" applyFont="1" applyFill="1" applyBorder="1"/>
    <xf numFmtId="0" fontId="16" fillId="35" borderId="14" xfId="0" applyFont="1" applyFill="1" applyBorder="1" applyAlignment="1">
      <alignment horizontal="right"/>
    </xf>
    <xf numFmtId="0" fontId="16" fillId="36" borderId="18" xfId="0" applyFont="1" applyFill="1" applyBorder="1"/>
    <xf numFmtId="166" fontId="0" fillId="0" borderId="0" xfId="0" applyNumberFormat="1"/>
    <xf numFmtId="0" fontId="0" fillId="37" borderId="0" xfId="0" applyFill="1"/>
    <xf numFmtId="0" fontId="16" fillId="33" borderId="10" xfId="0" applyFont="1" applyFill="1" applyBorder="1" applyAlignment="1">
      <alignment horizontal="center"/>
    </xf>
    <xf numFmtId="0" fontId="16" fillId="0" borderId="10" xfId="0" applyFont="1" applyBorder="1" applyAlignment="1">
      <alignment horizontal="center"/>
    </xf>
    <xf numFmtId="0" fontId="0" fillId="0" borderId="0" xfId="0"/>
    <xf numFmtId="0" fontId="0" fillId="0" borderId="0" xfId="0" applyAlignment="1">
      <alignment horizontal="center" vertical="top"/>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3" formatCode="#,##0"/>
    </dxf>
    <dxf>
      <numFmt numFmtId="3" formatCode="#,##0"/>
    </dxf>
    <dxf>
      <numFmt numFmtId="3" formatCode="#,##0"/>
    </dxf>
    <dxf>
      <numFmt numFmtId="2" formatCode="0.00"/>
    </dxf>
    <dxf>
      <numFmt numFmtId="2" formatCode="0.00"/>
    </dxf>
    <dxf>
      <numFmt numFmtId="3" formatCode="#,##0"/>
    </dxf>
    <dxf>
      <numFmt numFmtId="3" formatCode="#,##0"/>
    </dxf>
    <dxf>
      <numFmt numFmtId="3" formatCode="#,##0"/>
    </dxf>
    <dxf>
      <numFmt numFmtId="2" formatCode="0.00"/>
    </dxf>
    <dxf>
      <numFmt numFmtId="2" formatCode="0.00"/>
    </dxf>
    <dxf>
      <numFmt numFmtId="35" formatCode="_(* #,##0.00_);_(* \(#,##0.00\);_(* &quot;-&quot;??_);_(@_)"/>
    </dxf>
    <dxf>
      <font>
        <b val="0"/>
        <i val="0"/>
        <strike val="0"/>
        <condense val="0"/>
        <extend val="0"/>
        <outline val="0"/>
        <shadow val="0"/>
        <u val="none"/>
        <vertAlign val="baseline"/>
        <sz val="12"/>
        <color theme="1"/>
        <name val="Aptos Narrow"/>
        <family val="2"/>
        <scheme val="minor"/>
      </font>
      <numFmt numFmtId="3" formatCode="#,##0"/>
    </dxf>
    <dxf>
      <numFmt numFmtId="165" formatCode="0.0"/>
    </dxf>
    <dxf>
      <numFmt numFmtId="165" formatCode="0.0"/>
    </dxf>
    <dxf>
      <numFmt numFmtId="30" formatCode="@"/>
    </dxf>
    <dxf>
      <numFmt numFmtId="2" formatCode="0.00"/>
    </dxf>
    <dxf>
      <numFmt numFmtId="13" formatCode="0%"/>
    </dxf>
    <dxf>
      <numFmt numFmtId="35" formatCode="_(* #,##0.00_);_(* \(#,##0.00\);_(* &quot;-&quot;??_);_(@_)"/>
    </dxf>
    <dxf>
      <numFmt numFmtId="35" formatCode="_(* #,##0.00_);_(* \(#,##0.00\);_(* &quot;-&quot;??_);_(@_)"/>
    </dxf>
    <dxf>
      <numFmt numFmtId="35" formatCode="_(* #,##0.00_);_(* \(#,##0.00\);_(* &quot;-&quot;??_);_(@_)"/>
    </dxf>
    <dxf>
      <numFmt numFmtId="0" formatCode="General"/>
    </dxf>
    <dxf>
      <numFmt numFmtId="1" formatCode="0"/>
    </dxf>
    <dxf>
      <font>
        <color auto="1"/>
      </font>
      <fill>
        <patternFill>
          <bgColor theme="5" tint="-0.24994659260841701"/>
        </patternFill>
      </fill>
    </dxf>
    <dxf>
      <fill>
        <patternFill>
          <fgColor theme="5" tint="-0.24994659260841701"/>
        </patternFill>
      </fill>
    </dxf>
    <dxf>
      <fill>
        <patternFill>
          <fgColor theme="5" tint="-0.24994659260841701"/>
        </patternFill>
      </fill>
    </dxf>
    <dxf>
      <fill>
        <patternFill>
          <fgColor theme="5" tint="-0.24994659260841701"/>
        </patternFill>
      </fill>
    </dxf>
    <dxf>
      <fill>
        <patternFill>
          <fgColor theme="5" tint="-0.24994659260841701"/>
          <bgColor theme="0"/>
        </patternFill>
      </fill>
    </dxf>
    <dxf>
      <fill>
        <patternFill>
          <fgColor theme="5" tint="-0.24994659260841701"/>
        </patternFill>
      </fill>
    </dxf>
    <dxf>
      <fill>
        <patternFill>
          <fgColor theme="5" tint="-0.24994659260841701"/>
        </patternFill>
      </fill>
    </dxf>
    <dxf>
      <fill>
        <patternFill>
          <bgColor theme="5" tint="0.79998168889431442"/>
        </patternFill>
      </fill>
    </dxf>
    <dxf>
      <fill>
        <patternFill>
          <fgColor theme="5" tint="-0.24994659260841701"/>
          <bgColor theme="5" tint="-0.24994659260841701"/>
        </patternFill>
      </fill>
    </dxf>
    <dxf>
      <fill>
        <patternFill>
          <fgColor theme="5" tint="-0.24994659260841701"/>
        </patternFill>
      </fill>
    </dxf>
  </dxfs>
  <tableStyles count="3" defaultTableStyle="TableStyleMedium2" defaultPivotStyle="PivotStyleLight16">
    <tableStyle name="PivotTable Style 1" table="0" count="3" xr9:uid="{7C0A4179-655B-4FC1-9AA5-090E0DCA2AD4}">
      <tableStyleElement type="headerRow" dxfId="32"/>
      <tableStyleElement type="totalRow" dxfId="31"/>
      <tableStyleElement type="firstColumn" dxfId="30"/>
    </tableStyle>
    <tableStyle name="PivotTable Style 2" table="0" count="6" xr9:uid="{556D3276-0C60-4B31-B833-4776CDF3BD44}">
      <tableStyleElement type="headerRow" dxfId="29"/>
      <tableStyleElement type="firstColumnSubheading" dxfId="28"/>
      <tableStyleElement type="firstRowSubheading" dxfId="27"/>
      <tableStyleElement type="secondRowSubheading" dxfId="26"/>
      <tableStyleElement type="thirdRowSubheading" dxfId="25"/>
      <tableStyleElement type="pageFieldLabels" dxfId="24"/>
    </tableStyle>
    <tableStyle name="Table Style 1" pivot="0" count="1" xr9:uid="{3C26DFFA-D368-464D-9A02-9EFA60630739}">
      <tableStyleElement type="headerRow" dxfId="23"/>
    </tableStyle>
  </tableStyles>
  <colors>
    <mruColors>
      <color rgb="FFE97D11"/>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2!Products_by_Category</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0"/>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0"/>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1"/>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'Analysis 2'!$C$2</c:f>
              <c:strCache>
                <c:ptCount val="1"/>
                <c:pt idx="0">
                  <c:v>Total</c:v>
                </c:pt>
              </c:strCache>
            </c:strRef>
          </c:tx>
          <c:spPr>
            <a:solidFill>
              <a:srgbClr val="E97D11"/>
            </a:solidFill>
          </c:spPr>
          <c:invertIfNegative val="0"/>
          <c:dPt>
            <c:idx val="0"/>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116-40C3-9DC5-84399F0ACF17}"/>
              </c:ext>
            </c:extLst>
          </c:dPt>
          <c:dPt>
            <c:idx val="1"/>
            <c:invertIfNegative val="0"/>
            <c:bubble3D val="0"/>
            <c:spPr>
              <a:solidFill>
                <a:srgbClr val="E97D11"/>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B116-40C3-9DC5-84399F0ACF17}"/>
              </c:ext>
            </c:extLst>
          </c:dPt>
          <c:dPt>
            <c:idx val="2"/>
            <c:invertIfNegative val="0"/>
            <c:bubble3D val="0"/>
            <c:spPr>
              <a:solidFill>
                <a:srgbClr val="E97D11"/>
              </a:solid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B116-40C3-9DC5-84399F0ACF17}"/>
              </c:ext>
            </c:extLst>
          </c:dPt>
          <c:dPt>
            <c:idx val="3"/>
            <c:invertIfNegative val="0"/>
            <c:bubble3D val="0"/>
            <c:spPr>
              <a:solidFill>
                <a:srgbClr val="E97D11"/>
              </a:solid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B116-40C3-9DC5-84399F0ACF17}"/>
              </c:ext>
            </c:extLst>
          </c:dPt>
          <c:dPt>
            <c:idx val="4"/>
            <c:invertIfNegative val="0"/>
            <c:bubble3D val="0"/>
            <c:spPr>
              <a:solidFill>
                <a:srgbClr val="E97D11"/>
              </a:solid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B116-40C3-9DC5-84399F0ACF17}"/>
              </c:ext>
            </c:extLst>
          </c:dPt>
          <c:dPt>
            <c:idx val="5"/>
            <c:invertIfNegative val="0"/>
            <c:bubble3D val="0"/>
            <c:spPr>
              <a:solidFill>
                <a:srgbClr val="E97D11"/>
              </a:solid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B116-40C3-9DC5-84399F0ACF17}"/>
              </c:ext>
            </c:extLst>
          </c:dPt>
          <c:dPt>
            <c:idx val="6"/>
            <c:invertIfNegative val="0"/>
            <c:bubble3D val="0"/>
            <c:spPr>
              <a:solidFill>
                <a:srgbClr val="E97D11"/>
              </a:solid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B116-40C3-9DC5-84399F0ACF17}"/>
              </c:ext>
            </c:extLst>
          </c:dPt>
          <c:dPt>
            <c:idx val="7"/>
            <c:invertIfNegative val="0"/>
            <c:bubble3D val="0"/>
            <c:spPr>
              <a:solidFill>
                <a:srgbClr val="E97D11"/>
              </a:solid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B116-40C3-9DC5-84399F0ACF17}"/>
              </c:ext>
            </c:extLst>
          </c:dPt>
          <c:dPt>
            <c:idx val="8"/>
            <c:invertIfNegative val="0"/>
            <c:bubble3D val="0"/>
            <c:spPr>
              <a:solidFill>
                <a:srgbClr val="E97D11"/>
              </a:solid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B116-40C3-9DC5-84399F0AC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2'!$B$3:$B$12</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'Analysis 2'!$C$3:$C$12</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12-B116-40C3-9DC5-84399F0ACF17}"/>
            </c:ext>
          </c:extLst>
        </c:ser>
        <c:dLbls>
          <c:showLegendKey val="0"/>
          <c:showVal val="0"/>
          <c:showCatName val="0"/>
          <c:showSerName val="0"/>
          <c:showPercent val="0"/>
          <c:showBubbleSize val="0"/>
        </c:dLbls>
        <c:gapWidth val="182"/>
        <c:overlap val="-50"/>
        <c:axId val="874159152"/>
        <c:axId val="874155912"/>
      </c:barChart>
      <c:catAx>
        <c:axId val="8741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55912"/>
        <c:crosses val="autoZero"/>
        <c:auto val="1"/>
        <c:lblAlgn val="ctr"/>
        <c:lblOffset val="100"/>
        <c:noMultiLvlLbl val="0"/>
      </c:catAx>
      <c:valAx>
        <c:axId val="874155912"/>
        <c:scaling>
          <c:orientation val="minMax"/>
        </c:scaling>
        <c:delete val="1"/>
        <c:axPos val="b"/>
        <c:numFmt formatCode="General" sourceLinked="1"/>
        <c:majorTickMark val="none"/>
        <c:minorTickMark val="none"/>
        <c:tickLblPos val="nextTo"/>
        <c:crossAx val="87415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9!PR_by_PC</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Potential 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2"/>
        <c:dLbl>
          <c:idx val="0"/>
          <c:layout>
            <c:manualLayout>
              <c:x val="-5.83332239720035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4444444444444"/>
                  <c:h val="0.10164370078740158"/>
                </c:manualLayout>
              </c15:layout>
            </c:ext>
          </c:extLst>
        </c:dLbl>
      </c:pivotFmt>
      <c:pivotFmt>
        <c:idx val="3"/>
        <c:dLbl>
          <c:idx val="0"/>
          <c:layout>
            <c:manualLayout>
              <c:x val="-4.5833333333333434E-2"/>
              <c:y val="-3.0092410323709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33333333333333"/>
                  <c:h val="0.14331036745406822"/>
                </c:manualLayout>
              </c15:layout>
            </c:ext>
          </c:extLst>
        </c:dLbl>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7"/>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9"/>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10"/>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1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13"/>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1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s>
    <c:plotArea>
      <c:layout/>
      <c:barChart>
        <c:barDir val="bar"/>
        <c:grouping val="clustered"/>
        <c:varyColors val="0"/>
        <c:ser>
          <c:idx val="0"/>
          <c:order val="0"/>
          <c:tx>
            <c:strRef>
              <c:f>'Analysis 9'!$C$2</c:f>
              <c:strCache>
                <c:ptCount val="1"/>
                <c:pt idx="0">
                  <c:v>Total</c:v>
                </c:pt>
              </c:strCache>
            </c:strRef>
          </c:tx>
          <c:spPr>
            <a:solidFill>
              <a:srgbClr val="E97D11"/>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0-4CC4-46E7-B7BF-035E76938937}"/>
              </c:ext>
            </c:extLst>
          </c:dPt>
          <c:dPt>
            <c:idx val="1"/>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4CC4-46E7-B7BF-035E76938937}"/>
              </c:ext>
            </c:extLst>
          </c:dPt>
          <c:dPt>
            <c:idx val="2"/>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4CC4-46E7-B7BF-035E76938937}"/>
              </c:ext>
            </c:extLst>
          </c:dPt>
          <c:dLbls>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 xmlns:c16="http://schemas.microsoft.com/office/drawing/2014/chart" uri="{C3380CC4-5D6E-409C-BE32-E72D297353CC}">
                  <c16:uniqueId val="{00000000-4CC4-46E7-B7BF-035E76938937}"/>
                </c:ext>
              </c:extLst>
            </c:dLbl>
            <c:dLbl>
              <c:idx val="1"/>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 xmlns:c16="http://schemas.microsoft.com/office/drawing/2014/chart" uri="{C3380CC4-5D6E-409C-BE32-E72D297353CC}">
                  <c16:uniqueId val="{00000001-4CC4-46E7-B7BF-035E76938937}"/>
                </c:ext>
              </c:extLst>
            </c:dLbl>
            <c:dLbl>
              <c:idx val="2"/>
              <c:layout>
                <c:manualLayout>
                  <c:x val="1.0936132978284544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 xmlns:c16="http://schemas.microsoft.com/office/drawing/2014/chart" uri="{C3380CC4-5D6E-409C-BE32-E72D297353CC}">
                  <c16:uniqueId val="{00000002-4CC4-46E7-B7BF-035E76938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9'!$B$3:$B$12</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'Analysis 9'!$C$3:$C$12</c:f>
              <c:numCache>
                <c:formatCode>_(* #,##0.00_);_(* \(#,##0.00\);_(*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3-4CC4-46E7-B7BF-035E76938937}"/>
            </c:ext>
          </c:extLst>
        </c:ser>
        <c:dLbls>
          <c:showLegendKey val="0"/>
          <c:showVal val="0"/>
          <c:showCatName val="0"/>
          <c:showSerName val="0"/>
          <c:showPercent val="0"/>
          <c:showBubbleSize val="0"/>
        </c:dLbls>
        <c:gapWidth val="182"/>
        <c:overlap val="-50"/>
        <c:axId val="874162752"/>
        <c:axId val="874163112"/>
      </c:barChart>
      <c:catAx>
        <c:axId val="8741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63112"/>
        <c:crosses val="autoZero"/>
        <c:auto val="1"/>
        <c:lblAlgn val="ctr"/>
        <c:lblOffset val="100"/>
        <c:noMultiLvlLbl val="0"/>
      </c:catAx>
      <c:valAx>
        <c:axId val="874163112"/>
        <c:scaling>
          <c:orientation val="minMax"/>
        </c:scaling>
        <c:delete val="1"/>
        <c:axPos val="b"/>
        <c:numFmt formatCode="_(* #,##0.00_);_(* \(#,##0.00\);_(* &quot;-&quot;??_);_(@_)" sourceLinked="1"/>
        <c:majorTickMark val="none"/>
        <c:minorTickMark val="none"/>
        <c:tickLblPos val="nextTo"/>
        <c:crossAx val="8741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1!Avg%Discount_by_PC</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%Discount by Product Category</a:t>
            </a:r>
          </a:p>
        </c:rich>
      </c:tx>
      <c:layout>
        <c:manualLayout>
          <c:xMode val="edge"/>
          <c:yMode val="edge"/>
          <c:x val="0.17097433444467922"/>
          <c:y val="1.749781277340332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2357653243497"/>
          <c:y val="0.21898148148148147"/>
          <c:w val="0.63465070556808501"/>
          <c:h val="0.38555847185768444"/>
        </c:manualLayout>
      </c:layout>
      <c:barChart>
        <c:barDir val="col"/>
        <c:grouping val="clustered"/>
        <c:varyColors val="0"/>
        <c:ser>
          <c:idx val="0"/>
          <c:order val="0"/>
          <c:tx>
            <c:strRef>
              <c:f>'Analysis 1'!$C$2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1'!$B$3:$B$12</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'Analysis 1'!$C$3:$C$12</c:f>
              <c:numCache>
                <c:formatCode>0.00</c:formatCode>
                <c:ptCount val="9"/>
                <c:pt idx="0">
                  <c:v>57.944087660281312</c:v>
                </c:pt>
                <c:pt idx="1">
                  <c:v>53.219537580734659</c:v>
                </c:pt>
                <c:pt idx="2">
                  <c:v>52.684210526315788</c:v>
                </c:pt>
                <c:pt idx="3">
                  <c:v>49.890217514541121</c:v>
                </c:pt>
                <c:pt idx="4">
                  <c:v>45.80829756795422</c:v>
                </c:pt>
                <c:pt idx="5">
                  <c:v>41.524999999999999</c:v>
                </c:pt>
                <c:pt idx="6">
                  <c:v>40.116869509904369</c:v>
                </c:pt>
                <c:pt idx="7">
                  <c:v>12.359817023136248</c:v>
                </c:pt>
                <c:pt idx="8">
                  <c:v>0</c:v>
                </c:pt>
              </c:numCache>
            </c:numRef>
          </c:val>
          <c:extLst>
            <c:ext xmlns:c16="http://schemas.microsoft.com/office/drawing/2014/chart" uri="{C3380CC4-5D6E-409C-BE32-E72D297353CC}">
              <c16:uniqueId val="{00000001-2D14-49D5-8888-F953BC3FC365}"/>
            </c:ext>
          </c:extLst>
        </c:ser>
        <c:dLbls>
          <c:dLblPos val="outEnd"/>
          <c:showLegendKey val="0"/>
          <c:showVal val="1"/>
          <c:showCatName val="0"/>
          <c:showSerName val="0"/>
          <c:showPercent val="0"/>
          <c:showBubbleSize val="0"/>
        </c:dLbls>
        <c:gapWidth val="100"/>
        <c:overlap val="-24"/>
        <c:axId val="469662248"/>
        <c:axId val="469657568"/>
      </c:barChart>
      <c:catAx>
        <c:axId val="469662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657568"/>
        <c:crosses val="autoZero"/>
        <c:auto val="1"/>
        <c:lblAlgn val="ctr"/>
        <c:lblOffset val="100"/>
        <c:noMultiLvlLbl val="0"/>
      </c:catAx>
      <c:valAx>
        <c:axId val="469657568"/>
        <c:scaling>
          <c:orientation val="minMax"/>
        </c:scaling>
        <c:delete val="1"/>
        <c:axPos val="l"/>
        <c:numFmt formatCode="0.00" sourceLinked="1"/>
        <c:majorTickMark val="none"/>
        <c:minorTickMark val="none"/>
        <c:tickLblPos val="nextTo"/>
        <c:crossAx val="46966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2!Products_by_Category</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'Analysis 2'!$C$2</c:f>
              <c:strCache>
                <c:ptCount val="1"/>
                <c:pt idx="0">
                  <c:v>Total</c:v>
                </c:pt>
              </c:strCache>
            </c:strRef>
          </c:tx>
          <c:spPr>
            <a:solidFill>
              <a:srgbClr val="E97D11"/>
            </a:solidFill>
          </c:spPr>
          <c:invertIfNegative val="0"/>
          <c:dPt>
            <c:idx val="0"/>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4521-4955-9566-6A0C71210F74}"/>
              </c:ext>
            </c:extLst>
          </c:dPt>
          <c:dPt>
            <c:idx val="1"/>
            <c:invertIfNegative val="0"/>
            <c:bubble3D val="0"/>
            <c:spPr>
              <a:solidFill>
                <a:srgbClr val="E97D11"/>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4521-4955-9566-6A0C71210F74}"/>
              </c:ext>
            </c:extLst>
          </c:dPt>
          <c:dPt>
            <c:idx val="2"/>
            <c:invertIfNegative val="0"/>
            <c:bubble3D val="0"/>
            <c:spPr>
              <a:solidFill>
                <a:srgbClr val="E97D11"/>
              </a:solid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4521-4955-9566-6A0C71210F74}"/>
              </c:ext>
            </c:extLst>
          </c:dPt>
          <c:dPt>
            <c:idx val="3"/>
            <c:invertIfNegative val="0"/>
            <c:bubble3D val="0"/>
            <c:spPr>
              <a:solidFill>
                <a:srgbClr val="E97D11"/>
              </a:solid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4521-4955-9566-6A0C71210F74}"/>
              </c:ext>
            </c:extLst>
          </c:dPt>
          <c:dPt>
            <c:idx val="4"/>
            <c:invertIfNegative val="0"/>
            <c:bubble3D val="0"/>
            <c:spPr>
              <a:solidFill>
                <a:srgbClr val="E97D11"/>
              </a:solid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4521-4955-9566-6A0C71210F74}"/>
              </c:ext>
            </c:extLst>
          </c:dPt>
          <c:dPt>
            <c:idx val="5"/>
            <c:invertIfNegative val="0"/>
            <c:bubble3D val="0"/>
            <c:spPr>
              <a:solidFill>
                <a:srgbClr val="E97D11"/>
              </a:solid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4521-4955-9566-6A0C71210F74}"/>
              </c:ext>
            </c:extLst>
          </c:dPt>
          <c:dPt>
            <c:idx val="6"/>
            <c:invertIfNegative val="0"/>
            <c:bubble3D val="0"/>
            <c:spPr>
              <a:solidFill>
                <a:srgbClr val="E97D11"/>
              </a:solid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4521-4955-9566-6A0C71210F74}"/>
              </c:ext>
            </c:extLst>
          </c:dPt>
          <c:dPt>
            <c:idx val="7"/>
            <c:invertIfNegative val="0"/>
            <c:bubble3D val="0"/>
            <c:spPr>
              <a:solidFill>
                <a:srgbClr val="E97D11"/>
              </a:solid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4521-4955-9566-6A0C71210F74}"/>
              </c:ext>
            </c:extLst>
          </c:dPt>
          <c:dPt>
            <c:idx val="8"/>
            <c:invertIfNegative val="0"/>
            <c:bubble3D val="0"/>
            <c:spPr>
              <a:solidFill>
                <a:srgbClr val="E97D11"/>
              </a:solid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4521-4955-9566-6A0C71210F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2'!$B$3:$B$12</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'Analysis 2'!$C$3:$C$12</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40AF-45ED-853F-AB7BE1D2AAA6}"/>
            </c:ext>
          </c:extLst>
        </c:ser>
        <c:dLbls>
          <c:showLegendKey val="0"/>
          <c:showVal val="0"/>
          <c:showCatName val="0"/>
          <c:showSerName val="0"/>
          <c:showPercent val="0"/>
          <c:showBubbleSize val="0"/>
        </c:dLbls>
        <c:gapWidth val="182"/>
        <c:overlap val="-50"/>
        <c:axId val="874159152"/>
        <c:axId val="874155912"/>
      </c:barChart>
      <c:catAx>
        <c:axId val="8741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55912"/>
        <c:crosses val="autoZero"/>
        <c:auto val="1"/>
        <c:lblAlgn val="ctr"/>
        <c:lblOffset val="100"/>
        <c:noMultiLvlLbl val="0"/>
      </c:catAx>
      <c:valAx>
        <c:axId val="874155912"/>
        <c:scaling>
          <c:orientation val="minMax"/>
        </c:scaling>
        <c:delete val="1"/>
        <c:axPos val="b"/>
        <c:numFmt formatCode="General" sourceLinked="1"/>
        <c:majorTickMark val="none"/>
        <c:minorTickMark val="none"/>
        <c:tickLblPos val="nextTo"/>
        <c:crossAx val="87415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3!Reviews_by_PC</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97D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3'!$C$2</c:f>
              <c:strCache>
                <c:ptCount val="1"/>
                <c:pt idx="0">
                  <c:v>Total</c:v>
                </c:pt>
              </c:strCache>
            </c:strRef>
          </c:tx>
          <c:spPr>
            <a:solidFill>
              <a:srgbClr val="E97D1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3'!$B$3:$B$12</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'Analysis 3'!$C$3:$C$12</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8BB9-4693-8779-13FFB5F1C126}"/>
            </c:ext>
          </c:extLst>
        </c:ser>
        <c:dLbls>
          <c:showLegendKey val="0"/>
          <c:showVal val="0"/>
          <c:showCatName val="0"/>
          <c:showSerName val="0"/>
          <c:showPercent val="0"/>
          <c:showBubbleSize val="0"/>
        </c:dLbls>
        <c:gapWidth val="100"/>
        <c:overlap val="-24"/>
        <c:axId val="878246048"/>
        <c:axId val="878247128"/>
      </c:barChart>
      <c:catAx>
        <c:axId val="87824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7128"/>
        <c:crosses val="autoZero"/>
        <c:auto val="1"/>
        <c:lblAlgn val="ctr"/>
        <c:lblOffset val="100"/>
        <c:noMultiLvlLbl val="0"/>
      </c:catAx>
      <c:valAx>
        <c:axId val="878247128"/>
        <c:scaling>
          <c:orientation val="minMax"/>
        </c:scaling>
        <c:delete val="1"/>
        <c:axPos val="l"/>
        <c:numFmt formatCode="#,##0" sourceLinked="1"/>
        <c:majorTickMark val="none"/>
        <c:minorTickMark val="none"/>
        <c:tickLblPos val="nextTo"/>
        <c:crossAx val="878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-Rated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4'!$D$4</c:f>
              <c:strCache>
                <c:ptCount val="1"/>
                <c:pt idx="0">
                  <c:v>Rating</c:v>
                </c:pt>
              </c:strCache>
            </c:strRef>
          </c:tx>
          <c:spPr>
            <a:solidFill>
              <a:srgbClr val="E97D11"/>
            </a:solidFill>
            <a:ln>
              <a:noFill/>
            </a:ln>
            <a:effectLst>
              <a:outerShdw blurRad="57150" dist="19050" dir="5400000" algn="ctr" rotWithShape="0">
                <a:srgbClr val="000000">
                  <a:alpha val="63000"/>
                </a:srgbClr>
              </a:outerShdw>
            </a:effectLst>
          </c:spPr>
          <c:invertIfNegative val="0"/>
          <c:cat>
            <c:strRef>
              <c:f>'Analysis 4'!$B$5:$B$14</c:f>
              <c:strCache>
                <c:ptCount val="10"/>
                <c:pt idx="0">
                  <c:v>B0BP7XLX48</c:v>
                </c:pt>
                <c:pt idx="1">
                  <c:v>B0BQRJ3C47</c:v>
                </c:pt>
                <c:pt idx="2">
                  <c:v>B09ZHCJDP1</c:v>
                </c:pt>
                <c:pt idx="3">
                  <c:v>B0BR4F878Q</c:v>
                </c:pt>
                <c:pt idx="4">
                  <c:v>B0BQ3K23Y1</c:v>
                </c:pt>
                <c:pt idx="5">
                  <c:v>B0B53DS4TF</c:v>
                </c:pt>
                <c:pt idx="6">
                  <c:v>B09WN3SRC7</c:v>
                </c:pt>
                <c:pt idx="7">
                  <c:v>B0B23LW7NV</c:v>
                </c:pt>
                <c:pt idx="8">
                  <c:v>B0BM4KTNL1</c:v>
                </c:pt>
                <c:pt idx="9">
                  <c:v>B0BLC2BYPX</c:v>
                </c:pt>
              </c:strCache>
            </c:strRef>
          </c:cat>
          <c:val>
            <c:numRef>
              <c:f>'Analysis 4'!$D$5:$D$14</c:f>
              <c:numCache>
                <c:formatCode>0.0</c:formatCode>
                <c:ptCount val="10"/>
                <c:pt idx="0">
                  <c:v>5</c:v>
                </c:pt>
                <c:pt idx="1">
                  <c:v>5</c:v>
                </c:pt>
                <c:pt idx="2">
                  <c:v>5</c:v>
                </c:pt>
                <c:pt idx="3">
                  <c:v>4.8</c:v>
                </c:pt>
                <c:pt idx="4">
                  <c:v>4.8</c:v>
                </c:pt>
                <c:pt idx="5">
                  <c:v>4.8</c:v>
                </c:pt>
                <c:pt idx="6">
                  <c:v>4.7</c:v>
                </c:pt>
                <c:pt idx="7">
                  <c:v>4.7</c:v>
                </c:pt>
                <c:pt idx="8">
                  <c:v>4.7</c:v>
                </c:pt>
                <c:pt idx="9">
                  <c:v>4.7</c:v>
                </c:pt>
              </c:numCache>
            </c:numRef>
          </c:val>
          <c:extLst>
            <c:ext xmlns:c16="http://schemas.microsoft.com/office/drawing/2014/chart" uri="{C3380CC4-5D6E-409C-BE32-E72D297353CC}">
              <c16:uniqueId val="{00000000-5186-492E-9D28-DE365397C214}"/>
            </c:ext>
          </c:extLst>
        </c:ser>
        <c:dLbls>
          <c:showLegendKey val="0"/>
          <c:showVal val="0"/>
          <c:showCatName val="0"/>
          <c:showSerName val="0"/>
          <c:showPercent val="0"/>
          <c:showBubbleSize val="0"/>
        </c:dLbls>
        <c:gapWidth val="115"/>
        <c:overlap val="-20"/>
        <c:axId val="1452618104"/>
        <c:axId val="1452620624"/>
      </c:barChart>
      <c:catAx>
        <c:axId val="145261810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20624"/>
        <c:crosses val="autoZero"/>
        <c:auto val="1"/>
        <c:lblAlgn val="ctr"/>
        <c:lblOffset val="100"/>
        <c:noMultiLvlLbl val="0"/>
      </c:catAx>
      <c:valAx>
        <c:axId val="1452620624"/>
        <c:scaling>
          <c:orientation val="minMax"/>
          <c:max val="5"/>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18104"/>
        <c:crosses val="autoZero"/>
        <c:crossBetween val="between"/>
        <c:majorUnit val="0.1"/>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5!PivotTable4</c:name>
    <c:fmtId val="1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Average Actual vs Discounted Price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6447944007"/>
          <c:y val="0.24962355318942472"/>
          <c:w val="0.74496828521434821"/>
          <c:h val="0.42798738699329253"/>
        </c:manualLayout>
      </c:layout>
      <c:barChart>
        <c:barDir val="col"/>
        <c:grouping val="clustered"/>
        <c:varyColors val="0"/>
        <c:ser>
          <c:idx val="0"/>
          <c:order val="0"/>
          <c:tx>
            <c:strRef>
              <c:f>'Analysis 5'!$C$2</c:f>
              <c:strCache>
                <c:ptCount val="1"/>
                <c:pt idx="0">
                  <c:v>Average of Actual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5'!$C$3:$C$12</c:f>
              <c:numCache>
                <c:formatCode>_(* #,##0.00_);_(* \(#,##0.00\);_(* "-"??_);_(@_)</c:formatCode>
                <c:ptCount val="9"/>
                <c:pt idx="0">
                  <c:v>10418.083673469388</c:v>
                </c:pt>
                <c:pt idx="1">
                  <c:v>4162.0736607142853</c:v>
                </c:pt>
                <c:pt idx="2">
                  <c:v>4000</c:v>
                </c:pt>
                <c:pt idx="3">
                  <c:v>1900</c:v>
                </c:pt>
                <c:pt idx="4">
                  <c:v>1857.7456533333336</c:v>
                </c:pt>
                <c:pt idx="5">
                  <c:v>1347</c:v>
                </c:pt>
                <c:pt idx="6">
                  <c:v>799</c:v>
                </c:pt>
                <c:pt idx="7">
                  <c:v>397.19354838709677</c:v>
                </c:pt>
                <c:pt idx="8">
                  <c:v>150</c:v>
                </c:pt>
              </c:numCache>
            </c:numRef>
          </c:val>
          <c:extLst>
            <c:ext xmlns:c16="http://schemas.microsoft.com/office/drawing/2014/chart" uri="{C3380CC4-5D6E-409C-BE32-E72D297353CC}">
              <c16:uniqueId val="{00000000-AF8F-44A8-A694-1656D8495576}"/>
            </c:ext>
          </c:extLst>
        </c:ser>
        <c:ser>
          <c:idx val="1"/>
          <c:order val="1"/>
          <c:tx>
            <c:strRef>
              <c:f>'Analysis 5'!$D$2</c:f>
              <c:strCache>
                <c:ptCount val="1"/>
                <c:pt idx="0">
                  <c:v>Average of Discounted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5'!$D$3:$D$12</c:f>
              <c:numCache>
                <c:formatCode>_(* #,##0.00_);_(* \(#,##0.00\);_(* "-"??_);_(@_)</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extLst>
            <c:ext xmlns:c16="http://schemas.microsoft.com/office/drawing/2014/chart" uri="{C3380CC4-5D6E-409C-BE32-E72D297353CC}">
              <c16:uniqueId val="{00000001-AF8F-44A8-A694-1656D8495576}"/>
            </c:ext>
          </c:extLst>
        </c:ser>
        <c:dLbls>
          <c:dLblPos val="outEnd"/>
          <c:showLegendKey val="0"/>
          <c:showVal val="1"/>
          <c:showCatName val="0"/>
          <c:showSerName val="0"/>
          <c:showPercent val="0"/>
          <c:showBubbleSize val="0"/>
        </c:dLbls>
        <c:gapWidth val="100"/>
        <c:overlap val="-24"/>
        <c:axId val="1192819216"/>
        <c:axId val="1192816696"/>
      </c:barChart>
      <c:catAx>
        <c:axId val="119281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6696"/>
        <c:crosses val="autoZero"/>
        <c:auto val="1"/>
        <c:lblAlgn val="ctr"/>
        <c:lblOffset val="100"/>
        <c:noMultiLvlLbl val="0"/>
      </c:catAx>
      <c:valAx>
        <c:axId val="1192816696"/>
        <c:scaling>
          <c:orientation val="minMax"/>
        </c:scaling>
        <c:delete val="1"/>
        <c:axPos val="l"/>
        <c:numFmt formatCode="_(* #,##0.00_);_(* \(#,##0.00\);_(* &quot;-&quot;??_);_(@_)" sourceLinked="1"/>
        <c:majorTickMark val="none"/>
        <c:minorTickMark val="none"/>
        <c:tickLblPos val="nextTo"/>
        <c:crossAx val="1192819216"/>
        <c:crosses val="autoZero"/>
        <c:crossBetween val="between"/>
      </c:valAx>
      <c:spPr>
        <a:noFill/>
        <a:ln w="25400">
          <a:noFill/>
        </a:ln>
        <a:effectLst/>
      </c:spPr>
    </c:plotArea>
    <c:legend>
      <c:legendPos val="r"/>
      <c:layout>
        <c:manualLayout>
          <c:xMode val="edge"/>
          <c:yMode val="edge"/>
          <c:x val="0.67768832020997372"/>
          <c:y val="0.84337890055409737"/>
          <c:w val="0.3223116797900262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Reviewed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6'!$D$4</c:f>
              <c:strCache>
                <c:ptCount val="1"/>
                <c:pt idx="0">
                  <c:v>Rating Count</c:v>
                </c:pt>
              </c:strCache>
            </c:strRef>
          </c:tx>
          <c:spPr>
            <a:solidFill>
              <a:srgbClr val="E97D11"/>
            </a:solidFill>
            <a:ln>
              <a:noFill/>
            </a:ln>
            <a:effectLst>
              <a:outerShdw blurRad="57150" dist="19050" dir="5400000" algn="ctr" rotWithShape="0">
                <a:srgbClr val="000000">
                  <a:alpha val="63000"/>
                </a:srgbClr>
              </a:outerShdw>
            </a:effectLst>
          </c:spPr>
          <c:invertIfNegative val="0"/>
          <c:dLbls>
            <c:dLbl>
              <c:idx val="0"/>
              <c:layout>
                <c:manualLayout>
                  <c:x val="-9.4444444444444345E-2"/>
                  <c:y val="-4.62853601633124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73-42C8-A5CC-96A649F405E4}"/>
                </c:ext>
              </c:extLst>
            </c:dLbl>
            <c:dLbl>
              <c:idx val="1"/>
              <c:layout>
                <c:manualLayout>
                  <c:x val="-6.1111111111111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73-42C8-A5CC-96A649F405E4}"/>
                </c:ext>
              </c:extLst>
            </c:dLbl>
            <c:dLbl>
              <c:idx val="2"/>
              <c:layout>
                <c:manualLayout>
                  <c:x val="-0.10277777777777768"/>
                  <c:y val="-4.6292650918634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73-42C8-A5CC-96A649F405E4}"/>
                </c:ext>
              </c:extLst>
            </c:dLbl>
            <c:dLbl>
              <c:idx val="3"/>
              <c:layout>
                <c:manualLayout>
                  <c:x val="1.6666666666666462E-2"/>
                  <c:y val="-4.628900554097404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73-42C8-A5CC-96A649F405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6'!$B$5:$B$14</c:f>
              <c:strCache>
                <c:ptCount val="10"/>
                <c:pt idx="0">
                  <c:v>B07KSMBL2H</c:v>
                </c:pt>
                <c:pt idx="1">
                  <c:v>B014I8SSD0</c:v>
                </c:pt>
                <c:pt idx="2">
                  <c:v>B014I8SX4Y</c:v>
                </c:pt>
                <c:pt idx="3">
                  <c:v>B07GPXXNNG</c:v>
                </c:pt>
                <c:pt idx="4">
                  <c:v>B07GQD4K6L</c:v>
                </c:pt>
                <c:pt idx="5">
                  <c:v>B071Z8M4KX</c:v>
                </c:pt>
                <c:pt idx="6">
                  <c:v>B09GFPVD9Y</c:v>
                </c:pt>
                <c:pt idx="7">
                  <c:v>B09GFLXVH9</c:v>
                </c:pt>
                <c:pt idx="8">
                  <c:v>B09GFM8CGS</c:v>
                </c:pt>
                <c:pt idx="9">
                  <c:v>B09GFPN6TP</c:v>
                </c:pt>
              </c:strCache>
            </c:strRef>
          </c:cat>
          <c:val>
            <c:numRef>
              <c:f>'Analysis 6'!$D$5:$D$14</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993E-41BC-A683-D230D2B9145E}"/>
            </c:ext>
          </c:extLst>
        </c:ser>
        <c:dLbls>
          <c:showLegendKey val="0"/>
          <c:showVal val="0"/>
          <c:showCatName val="0"/>
          <c:showSerName val="0"/>
          <c:showPercent val="0"/>
          <c:showBubbleSize val="0"/>
        </c:dLbls>
        <c:gapWidth val="115"/>
        <c:overlap val="-20"/>
        <c:axId val="882166160"/>
        <c:axId val="882163280"/>
      </c:barChart>
      <c:catAx>
        <c:axId val="88216616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163280"/>
        <c:crosses val="autoZero"/>
        <c:auto val="1"/>
        <c:lblAlgn val="ctr"/>
        <c:lblOffset val="100"/>
        <c:noMultiLvlLbl val="0"/>
      </c:catAx>
      <c:valAx>
        <c:axId val="882163280"/>
        <c:scaling>
          <c:orientation val="minMax"/>
        </c:scaling>
        <c:delete val="1"/>
        <c:axPos val="t"/>
        <c:numFmt formatCode="#,##0" sourceLinked="1"/>
        <c:majorTickMark val="none"/>
        <c:minorTickMark val="none"/>
        <c:tickLblPos val="nextTo"/>
        <c:crossAx val="8821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8!Distribution_of_Product_Ratiing</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Products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 8'!$C$2</c:f>
              <c:strCache>
                <c:ptCount val="1"/>
                <c:pt idx="0">
                  <c:v>Total</c:v>
                </c:pt>
              </c:strCache>
            </c:strRef>
          </c:tx>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8'!$B$3:$B$11</c:f>
              <c:strCache>
                <c:ptCount val="8"/>
                <c:pt idx="0">
                  <c:v>0.0</c:v>
                </c:pt>
                <c:pt idx="1">
                  <c:v>2.0</c:v>
                </c:pt>
                <c:pt idx="2">
                  <c:v>2.5</c:v>
                </c:pt>
                <c:pt idx="3">
                  <c:v>3.0</c:v>
                </c:pt>
                <c:pt idx="4">
                  <c:v>3.5</c:v>
                </c:pt>
                <c:pt idx="5">
                  <c:v>4.0</c:v>
                </c:pt>
                <c:pt idx="6">
                  <c:v>4.5</c:v>
                </c:pt>
                <c:pt idx="7">
                  <c:v>5.0</c:v>
                </c:pt>
              </c:strCache>
            </c:strRef>
          </c:cat>
          <c:val>
            <c:numRef>
              <c:f>'Analysis 8'!$C$3:$C$11</c:f>
              <c:numCache>
                <c:formatCode>General</c:formatCode>
                <c:ptCount val="8"/>
                <c:pt idx="0">
                  <c:v>1</c:v>
                </c:pt>
                <c:pt idx="1">
                  <c:v>1</c:v>
                </c:pt>
                <c:pt idx="2">
                  <c:v>2</c:v>
                </c:pt>
                <c:pt idx="3">
                  <c:v>13</c:v>
                </c:pt>
                <c:pt idx="4">
                  <c:v>126</c:v>
                </c:pt>
                <c:pt idx="5">
                  <c:v>789</c:v>
                </c:pt>
                <c:pt idx="6">
                  <c:v>413</c:v>
                </c:pt>
                <c:pt idx="7">
                  <c:v>6</c:v>
                </c:pt>
              </c:numCache>
            </c:numRef>
          </c:val>
          <c:smooth val="0"/>
          <c:extLst>
            <c:ext xmlns:c16="http://schemas.microsoft.com/office/drawing/2014/chart" uri="{C3380CC4-5D6E-409C-BE32-E72D297353CC}">
              <c16:uniqueId val="{00000000-A63B-4812-8997-B073228FB5A7}"/>
            </c:ext>
          </c:extLst>
        </c:ser>
        <c:dLbls>
          <c:showLegendKey val="0"/>
          <c:showVal val="0"/>
          <c:showCatName val="0"/>
          <c:showSerName val="0"/>
          <c:showPercent val="0"/>
          <c:showBubbleSize val="0"/>
        </c:dLbls>
        <c:marker val="1"/>
        <c:smooth val="0"/>
        <c:axId val="874161312"/>
        <c:axId val="874165992"/>
      </c:lineChart>
      <c:catAx>
        <c:axId val="874161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65992"/>
        <c:crosses val="autoZero"/>
        <c:auto val="1"/>
        <c:lblAlgn val="ctr"/>
        <c:lblOffset val="100"/>
        <c:noMultiLvlLbl val="0"/>
      </c:catAx>
      <c:valAx>
        <c:axId val="874165992"/>
        <c:scaling>
          <c:orientation val="minMax"/>
        </c:scaling>
        <c:delete val="1"/>
        <c:axPos val="l"/>
        <c:numFmt formatCode="General" sourceLinked="1"/>
        <c:majorTickMark val="none"/>
        <c:minorTickMark val="none"/>
        <c:tickLblPos val="nextTo"/>
        <c:crossAx val="8741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9!PR_by_PC</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Potential 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2"/>
        <c:dLbl>
          <c:idx val="0"/>
          <c:layout>
            <c:manualLayout>
              <c:x val="-5.83332239720035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4444444444444"/>
                  <c:h val="0.10164370078740158"/>
                </c:manualLayout>
              </c15:layout>
            </c:ext>
          </c:extLst>
        </c:dLbl>
      </c:pivotFmt>
      <c:pivotFmt>
        <c:idx val="3"/>
        <c:dLbl>
          <c:idx val="0"/>
          <c:layout>
            <c:manualLayout>
              <c:x val="-4.5833333333333434E-2"/>
              <c:y val="-3.0092410323709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33333333333333"/>
                  <c:h val="0.14331036745406822"/>
                </c:manualLayout>
              </c15:layout>
            </c:ext>
          </c:extLst>
        </c:dLbl>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s>
    <c:plotArea>
      <c:layout/>
      <c:barChart>
        <c:barDir val="bar"/>
        <c:grouping val="clustered"/>
        <c:varyColors val="0"/>
        <c:ser>
          <c:idx val="0"/>
          <c:order val="0"/>
          <c:tx>
            <c:strRef>
              <c:f>'Analysis 9'!$C$2</c:f>
              <c:strCache>
                <c:ptCount val="1"/>
                <c:pt idx="0">
                  <c:v>Total</c:v>
                </c:pt>
              </c:strCache>
            </c:strRef>
          </c:tx>
          <c:spPr>
            <a:solidFill>
              <a:srgbClr val="E97D11"/>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2-F415-4966-9871-D4424C4FE5E7}"/>
              </c:ext>
            </c:extLst>
          </c:dPt>
          <c:dPt>
            <c:idx val="1"/>
            <c:invertIfNegative val="0"/>
            <c:bubble3D val="0"/>
            <c:extLst>
              <c:ext xmlns:c16="http://schemas.microsoft.com/office/drawing/2014/chart" uri="{C3380CC4-5D6E-409C-BE32-E72D297353CC}">
                <c16:uniqueId val="{00000001-F415-4966-9871-D4424C4FE5E7}"/>
              </c:ext>
            </c:extLst>
          </c:dPt>
          <c:dPt>
            <c:idx val="2"/>
            <c:invertIfNegative val="0"/>
            <c:bubble3D val="0"/>
            <c:extLst>
              <c:ext xmlns:c16="http://schemas.microsoft.com/office/drawing/2014/chart" uri="{C3380CC4-5D6E-409C-BE32-E72D297353CC}">
                <c16:uniqueId val="{00000000-F415-4966-9871-D4424C4FE5E7}"/>
              </c:ext>
            </c:extLst>
          </c:dPt>
          <c:dLbls>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 xmlns:c16="http://schemas.microsoft.com/office/drawing/2014/chart" uri="{C3380CC4-5D6E-409C-BE32-E72D297353CC}">
                  <c16:uniqueId val="{00000002-F415-4966-9871-D4424C4FE5E7}"/>
                </c:ext>
              </c:extLst>
            </c:dLbl>
            <c:dLbl>
              <c:idx val="1"/>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 xmlns:c16="http://schemas.microsoft.com/office/drawing/2014/chart" uri="{C3380CC4-5D6E-409C-BE32-E72D297353CC}">
                  <c16:uniqueId val="{00000001-F415-4966-9871-D4424C4FE5E7}"/>
                </c:ext>
              </c:extLst>
            </c:dLbl>
            <c:dLbl>
              <c:idx val="2"/>
              <c:layout>
                <c:manualLayout>
                  <c:x val="1.0936132978284544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 xmlns:c16="http://schemas.microsoft.com/office/drawing/2014/chart" uri="{C3380CC4-5D6E-409C-BE32-E72D297353CC}">
                  <c16:uniqueId val="{00000000-F415-4966-9871-D4424C4FE5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9'!$B$3:$B$12</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'Analysis 9'!$C$3:$C$12</c:f>
              <c:numCache>
                <c:formatCode>_(* #,##0.00_);_(* \(#,##0.00\);_(*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97F3-4909-8A68-E8E3A81D26E6}"/>
            </c:ext>
          </c:extLst>
        </c:ser>
        <c:dLbls>
          <c:showLegendKey val="0"/>
          <c:showVal val="0"/>
          <c:showCatName val="0"/>
          <c:showSerName val="0"/>
          <c:showPercent val="0"/>
          <c:showBubbleSize val="0"/>
        </c:dLbls>
        <c:gapWidth val="182"/>
        <c:overlap val="-50"/>
        <c:axId val="874162752"/>
        <c:axId val="874163112"/>
      </c:barChart>
      <c:catAx>
        <c:axId val="8741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63112"/>
        <c:crosses val="autoZero"/>
        <c:auto val="1"/>
        <c:lblAlgn val="ctr"/>
        <c:lblOffset val="100"/>
        <c:noMultiLvlLbl val="0"/>
      </c:catAx>
      <c:valAx>
        <c:axId val="874163112"/>
        <c:scaling>
          <c:orientation val="minMax"/>
        </c:scaling>
        <c:delete val="1"/>
        <c:axPos val="b"/>
        <c:numFmt formatCode="_(* #,##0.00_);_(* \(#,##0.00\);_(* &quot;-&quot;??_);_(@_)" sourceLinked="1"/>
        <c:majorTickMark val="none"/>
        <c:minorTickMark val="none"/>
        <c:tickLblPos val="nextTo"/>
        <c:crossAx val="8741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10!Products_by_PriceBucket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Count by Price Range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10'!$C$2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10'!$B$3:$B$9</c:f>
              <c:strCache>
                <c:ptCount val="6"/>
                <c:pt idx="0">
                  <c:v>&lt;₹1000</c:v>
                </c:pt>
                <c:pt idx="1">
                  <c:v>₹1000 — ₹5000</c:v>
                </c:pt>
                <c:pt idx="2">
                  <c:v>₹5001 — ₹10000</c:v>
                </c:pt>
                <c:pt idx="3">
                  <c:v>₹10001 — ₹25000</c:v>
                </c:pt>
                <c:pt idx="4">
                  <c:v>₹25001 — ₹50000</c:v>
                </c:pt>
                <c:pt idx="5">
                  <c:v>&gt;₹50000</c:v>
                </c:pt>
              </c:strCache>
            </c:strRef>
          </c:cat>
          <c:val>
            <c:numRef>
              <c:f>'Analysis 10'!$C$3:$C$9</c:f>
              <c:numCache>
                <c:formatCode>General</c:formatCode>
                <c:ptCount val="6"/>
                <c:pt idx="0">
                  <c:v>738</c:v>
                </c:pt>
                <c:pt idx="1">
                  <c:v>410</c:v>
                </c:pt>
                <c:pt idx="2">
                  <c:v>84</c:v>
                </c:pt>
                <c:pt idx="3">
                  <c:v>82</c:v>
                </c:pt>
                <c:pt idx="4">
                  <c:v>34</c:v>
                </c:pt>
                <c:pt idx="5">
                  <c:v>3</c:v>
                </c:pt>
              </c:numCache>
            </c:numRef>
          </c:val>
          <c:extLst>
            <c:ext xmlns:c16="http://schemas.microsoft.com/office/drawing/2014/chart" uri="{C3380CC4-5D6E-409C-BE32-E72D297353CC}">
              <c16:uniqueId val="{00000000-EAD4-48E4-B036-17AD3F6C5839}"/>
            </c:ext>
          </c:extLst>
        </c:ser>
        <c:dLbls>
          <c:showLegendKey val="0"/>
          <c:showVal val="0"/>
          <c:showCatName val="0"/>
          <c:showSerName val="0"/>
          <c:showPercent val="0"/>
          <c:showBubbleSize val="0"/>
        </c:dLbls>
        <c:gapWidth val="100"/>
        <c:overlap val="-24"/>
        <c:axId val="878246768"/>
        <c:axId val="878248568"/>
      </c:barChart>
      <c:catAx>
        <c:axId val="87824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8568"/>
        <c:crosses val="autoZero"/>
        <c:auto val="1"/>
        <c:lblAlgn val="ctr"/>
        <c:lblOffset val="100"/>
        <c:noMultiLvlLbl val="0"/>
      </c:catAx>
      <c:valAx>
        <c:axId val="878248568"/>
        <c:scaling>
          <c:orientation val="minMax"/>
        </c:scaling>
        <c:delete val="1"/>
        <c:axPos val="l"/>
        <c:numFmt formatCode="General" sourceLinked="1"/>
        <c:majorTickMark val="none"/>
        <c:minorTickMark val="none"/>
        <c:tickLblPos val="nextTo"/>
        <c:crossAx val="878246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3!Reviews_by_PC</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97D1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7D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7D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3'!$C$2</c:f>
              <c:strCache>
                <c:ptCount val="1"/>
                <c:pt idx="0">
                  <c:v>Total</c:v>
                </c:pt>
              </c:strCache>
            </c:strRef>
          </c:tx>
          <c:spPr>
            <a:solidFill>
              <a:srgbClr val="E97D1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3'!$B$3:$B$12</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'Analysis 3'!$C$3:$C$12</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FC38-4B12-99D7-030D3DE08870}"/>
            </c:ext>
          </c:extLst>
        </c:ser>
        <c:dLbls>
          <c:showLegendKey val="0"/>
          <c:showVal val="0"/>
          <c:showCatName val="0"/>
          <c:showSerName val="0"/>
          <c:showPercent val="0"/>
          <c:showBubbleSize val="0"/>
        </c:dLbls>
        <c:gapWidth val="100"/>
        <c:overlap val="-24"/>
        <c:axId val="878246048"/>
        <c:axId val="878247128"/>
      </c:barChart>
      <c:catAx>
        <c:axId val="87824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7128"/>
        <c:crosses val="autoZero"/>
        <c:auto val="1"/>
        <c:lblAlgn val="ctr"/>
        <c:lblOffset val="100"/>
        <c:noMultiLvlLbl val="0"/>
      </c:catAx>
      <c:valAx>
        <c:axId val="878247128"/>
        <c:scaling>
          <c:orientation val="minMax"/>
        </c:scaling>
        <c:delete val="1"/>
        <c:axPos val="l"/>
        <c:numFmt formatCode="#,##0" sourceLinked="1"/>
        <c:majorTickMark val="none"/>
        <c:minorTickMark val="none"/>
        <c:tickLblPos val="nextTo"/>
        <c:crossAx val="878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vs Discount % Relationship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 11'!$C$14</c:f>
              <c:strCache>
                <c:ptCount val="1"/>
                <c:pt idx="0">
                  <c:v>Average of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11'!$B$15:$B$22</c:f>
              <c:strCache>
                <c:ptCount val="8"/>
                <c:pt idx="0">
                  <c:v>0</c:v>
                </c:pt>
                <c:pt idx="1">
                  <c:v>1 — 10%</c:v>
                </c:pt>
                <c:pt idx="2">
                  <c:v>11 — 25%</c:v>
                </c:pt>
                <c:pt idx="3">
                  <c:v>26 — 40%</c:v>
                </c:pt>
                <c:pt idx="4">
                  <c:v>41 — 55%</c:v>
                </c:pt>
                <c:pt idx="5">
                  <c:v>56 — 70%</c:v>
                </c:pt>
                <c:pt idx="6">
                  <c:v>71 — 85%</c:v>
                </c:pt>
                <c:pt idx="7">
                  <c:v>86 — 100%</c:v>
                </c:pt>
              </c:strCache>
            </c:strRef>
          </c:cat>
          <c:val>
            <c:numRef>
              <c:f>'Analysis 11'!$C$15:$C$22</c:f>
              <c:numCache>
                <c:formatCode>0.0</c:formatCode>
                <c:ptCount val="8"/>
                <c:pt idx="0">
                  <c:v>4.238297872340425</c:v>
                </c:pt>
                <c:pt idx="1">
                  <c:v>4.1432432432432424</c:v>
                </c:pt>
                <c:pt idx="2">
                  <c:v>4.1313953488372093</c:v>
                </c:pt>
                <c:pt idx="3">
                  <c:v>4.109448818897639</c:v>
                </c:pt>
                <c:pt idx="4">
                  <c:v>4.082608695652171</c:v>
                </c:pt>
                <c:pt idx="5">
                  <c:v>4.075884244372987</c:v>
                </c:pt>
                <c:pt idx="6">
                  <c:v>4.0067901234567911</c:v>
                </c:pt>
                <c:pt idx="7">
                  <c:v>3.9956521739130433</c:v>
                </c:pt>
              </c:numCache>
            </c:numRef>
          </c:val>
          <c:smooth val="0"/>
          <c:extLst>
            <c:ext xmlns:c16="http://schemas.microsoft.com/office/drawing/2014/chart" uri="{C3380CC4-5D6E-409C-BE32-E72D297353CC}">
              <c16:uniqueId val="{00000000-3111-43DD-82CA-D3742C12848D}"/>
            </c:ext>
          </c:extLst>
        </c:ser>
        <c:dLbls>
          <c:showLegendKey val="0"/>
          <c:showVal val="0"/>
          <c:showCatName val="0"/>
          <c:showSerName val="0"/>
          <c:showPercent val="0"/>
          <c:showBubbleSize val="0"/>
        </c:dLbls>
        <c:marker val="1"/>
        <c:smooth val="0"/>
        <c:axId val="646829136"/>
        <c:axId val="646828776"/>
      </c:lineChart>
      <c:catAx>
        <c:axId val="646829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8776"/>
        <c:crosses val="autoZero"/>
        <c:auto val="1"/>
        <c:lblAlgn val="ctr"/>
        <c:lblOffset val="100"/>
        <c:noMultiLvlLbl val="0"/>
      </c:catAx>
      <c:valAx>
        <c:axId val="646828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-Rated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4'!$D$4</c:f>
              <c:strCache>
                <c:ptCount val="1"/>
                <c:pt idx="0">
                  <c:v>Rating</c:v>
                </c:pt>
              </c:strCache>
            </c:strRef>
          </c:tx>
          <c:spPr>
            <a:solidFill>
              <a:srgbClr val="E97D11"/>
            </a:solidFill>
            <a:ln>
              <a:noFill/>
            </a:ln>
            <a:effectLst>
              <a:outerShdw blurRad="57150" dist="19050" dir="5400000" algn="ctr" rotWithShape="0">
                <a:srgbClr val="000000">
                  <a:alpha val="63000"/>
                </a:srgbClr>
              </a:outerShdw>
            </a:effectLst>
          </c:spPr>
          <c:invertIfNegative val="0"/>
          <c:cat>
            <c:strRef>
              <c:f>'Analysis 4'!$B$5:$B$14</c:f>
              <c:strCache>
                <c:ptCount val="10"/>
                <c:pt idx="0">
                  <c:v>B0BP7XLX48</c:v>
                </c:pt>
                <c:pt idx="1">
                  <c:v>B0BQRJ3C47</c:v>
                </c:pt>
                <c:pt idx="2">
                  <c:v>B09ZHCJDP1</c:v>
                </c:pt>
                <c:pt idx="3">
                  <c:v>B0BR4F878Q</c:v>
                </c:pt>
                <c:pt idx="4">
                  <c:v>B0BQ3K23Y1</c:v>
                </c:pt>
                <c:pt idx="5">
                  <c:v>B0B53DS4TF</c:v>
                </c:pt>
                <c:pt idx="6">
                  <c:v>B09WN3SRC7</c:v>
                </c:pt>
                <c:pt idx="7">
                  <c:v>B0B23LW7NV</c:v>
                </c:pt>
                <c:pt idx="8">
                  <c:v>B0BM4KTNL1</c:v>
                </c:pt>
                <c:pt idx="9">
                  <c:v>B0BLC2BYPX</c:v>
                </c:pt>
              </c:strCache>
            </c:strRef>
          </c:cat>
          <c:val>
            <c:numRef>
              <c:f>'Analysis 4'!$D$5:$D$14</c:f>
              <c:numCache>
                <c:formatCode>0.0</c:formatCode>
                <c:ptCount val="10"/>
                <c:pt idx="0">
                  <c:v>5</c:v>
                </c:pt>
                <c:pt idx="1">
                  <c:v>5</c:v>
                </c:pt>
                <c:pt idx="2">
                  <c:v>5</c:v>
                </c:pt>
                <c:pt idx="3">
                  <c:v>4.8</c:v>
                </c:pt>
                <c:pt idx="4">
                  <c:v>4.8</c:v>
                </c:pt>
                <c:pt idx="5">
                  <c:v>4.8</c:v>
                </c:pt>
                <c:pt idx="6">
                  <c:v>4.7</c:v>
                </c:pt>
                <c:pt idx="7">
                  <c:v>4.7</c:v>
                </c:pt>
                <c:pt idx="8">
                  <c:v>4.7</c:v>
                </c:pt>
                <c:pt idx="9">
                  <c:v>4.7</c:v>
                </c:pt>
              </c:numCache>
            </c:numRef>
          </c:val>
          <c:extLst>
            <c:ext xmlns:c16="http://schemas.microsoft.com/office/drawing/2014/chart" uri="{C3380CC4-5D6E-409C-BE32-E72D297353CC}">
              <c16:uniqueId val="{00000000-DA41-4FEA-AF07-9BD592BADCE8}"/>
            </c:ext>
          </c:extLst>
        </c:ser>
        <c:dLbls>
          <c:showLegendKey val="0"/>
          <c:showVal val="0"/>
          <c:showCatName val="0"/>
          <c:showSerName val="0"/>
          <c:showPercent val="0"/>
          <c:showBubbleSize val="0"/>
        </c:dLbls>
        <c:gapWidth val="115"/>
        <c:overlap val="-20"/>
        <c:axId val="1452618104"/>
        <c:axId val="1452620624"/>
      </c:barChart>
      <c:catAx>
        <c:axId val="145261810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20624"/>
        <c:crosses val="autoZero"/>
        <c:auto val="1"/>
        <c:lblAlgn val="ctr"/>
        <c:lblOffset val="100"/>
        <c:noMultiLvlLbl val="0"/>
      </c:catAx>
      <c:valAx>
        <c:axId val="1452620624"/>
        <c:scaling>
          <c:orientation val="minMax"/>
          <c:max val="5"/>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18104"/>
        <c:crosses val="autoZero"/>
        <c:crossBetween val="between"/>
        <c:majorUnit val="0.1"/>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5!PivotTable4</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Average Actual vs Discounted Price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6447944007"/>
          <c:y val="0.24962355318942472"/>
          <c:w val="0.74496828521434821"/>
          <c:h val="0.42798738699329253"/>
        </c:manualLayout>
      </c:layout>
      <c:barChart>
        <c:barDir val="col"/>
        <c:grouping val="clustered"/>
        <c:varyColors val="0"/>
        <c:ser>
          <c:idx val="0"/>
          <c:order val="0"/>
          <c:tx>
            <c:strRef>
              <c:f>'Analysis 5'!$C$2</c:f>
              <c:strCache>
                <c:ptCount val="1"/>
                <c:pt idx="0">
                  <c:v>Average of Actual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5'!$C$3:$C$12</c:f>
              <c:numCache>
                <c:formatCode>_(* #,##0.00_);_(* \(#,##0.00\);_(* "-"??_);_(@_)</c:formatCode>
                <c:ptCount val="9"/>
                <c:pt idx="0">
                  <c:v>10418.083673469388</c:v>
                </c:pt>
                <c:pt idx="1">
                  <c:v>4162.0736607142853</c:v>
                </c:pt>
                <c:pt idx="2">
                  <c:v>4000</c:v>
                </c:pt>
                <c:pt idx="3">
                  <c:v>1900</c:v>
                </c:pt>
                <c:pt idx="4">
                  <c:v>1857.7456533333336</c:v>
                </c:pt>
                <c:pt idx="5">
                  <c:v>1347</c:v>
                </c:pt>
                <c:pt idx="6">
                  <c:v>799</c:v>
                </c:pt>
                <c:pt idx="7">
                  <c:v>397.19354838709677</c:v>
                </c:pt>
                <c:pt idx="8">
                  <c:v>150</c:v>
                </c:pt>
              </c:numCache>
            </c:numRef>
          </c:val>
          <c:extLst>
            <c:ext xmlns:c16="http://schemas.microsoft.com/office/drawing/2014/chart" uri="{C3380CC4-5D6E-409C-BE32-E72D297353CC}">
              <c16:uniqueId val="{00000000-DD9C-495B-B9F6-6ECC055A6B80}"/>
            </c:ext>
          </c:extLst>
        </c:ser>
        <c:ser>
          <c:idx val="1"/>
          <c:order val="1"/>
          <c:tx>
            <c:strRef>
              <c:f>'Analysis 5'!$D$2</c:f>
              <c:strCache>
                <c:ptCount val="1"/>
                <c:pt idx="0">
                  <c:v>Average of Discounted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5'!$D$3:$D$12</c:f>
              <c:numCache>
                <c:formatCode>_(* #,##0.00_);_(* \(#,##0.00\);_(* "-"??_);_(@_)</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extLst>
            <c:ext xmlns:c16="http://schemas.microsoft.com/office/drawing/2014/chart" uri="{C3380CC4-5D6E-409C-BE32-E72D297353CC}">
              <c16:uniqueId val="{00000001-DD9C-495B-B9F6-6ECC055A6B80}"/>
            </c:ext>
          </c:extLst>
        </c:ser>
        <c:dLbls>
          <c:dLblPos val="outEnd"/>
          <c:showLegendKey val="0"/>
          <c:showVal val="1"/>
          <c:showCatName val="0"/>
          <c:showSerName val="0"/>
          <c:showPercent val="0"/>
          <c:showBubbleSize val="0"/>
        </c:dLbls>
        <c:gapWidth val="100"/>
        <c:overlap val="-24"/>
        <c:axId val="1192819216"/>
        <c:axId val="1192816696"/>
      </c:barChart>
      <c:catAx>
        <c:axId val="119281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6696"/>
        <c:crosses val="autoZero"/>
        <c:auto val="1"/>
        <c:lblAlgn val="ctr"/>
        <c:lblOffset val="100"/>
        <c:noMultiLvlLbl val="0"/>
      </c:catAx>
      <c:valAx>
        <c:axId val="1192816696"/>
        <c:scaling>
          <c:orientation val="minMax"/>
        </c:scaling>
        <c:delete val="1"/>
        <c:axPos val="l"/>
        <c:numFmt formatCode="_(* #,##0.00_);_(* \(#,##0.00\);_(* &quot;-&quot;??_);_(@_)" sourceLinked="1"/>
        <c:majorTickMark val="none"/>
        <c:minorTickMark val="none"/>
        <c:tickLblPos val="nextTo"/>
        <c:crossAx val="1192819216"/>
        <c:crosses val="autoZero"/>
        <c:crossBetween val="between"/>
      </c:valAx>
      <c:spPr>
        <a:noFill/>
        <a:ln w="25400">
          <a:noFill/>
        </a:ln>
        <a:effectLst/>
      </c:spPr>
    </c:plotArea>
    <c:legend>
      <c:legendPos val="r"/>
      <c:layout>
        <c:manualLayout>
          <c:xMode val="edge"/>
          <c:yMode val="edge"/>
          <c:x val="0.67768832020997372"/>
          <c:y val="0.84337890055409737"/>
          <c:w val="0.3223116797900262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1!Avg%Discount_by_PC</c:name>
    <c:fmtId val="2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%Discount by Product Category</a:t>
            </a:r>
          </a:p>
        </c:rich>
      </c:tx>
      <c:layout>
        <c:manualLayout>
          <c:xMode val="edge"/>
          <c:yMode val="edge"/>
          <c:x val="0.17097433444467922"/>
          <c:y val="1.749781277340332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2357653243497"/>
          <c:y val="0.21898148148148147"/>
          <c:w val="0.63465070556808501"/>
          <c:h val="0.38555847185768444"/>
        </c:manualLayout>
      </c:layout>
      <c:barChart>
        <c:barDir val="col"/>
        <c:grouping val="clustered"/>
        <c:varyColors val="0"/>
        <c:ser>
          <c:idx val="0"/>
          <c:order val="0"/>
          <c:tx>
            <c:strRef>
              <c:f>'Analysis 1'!$C$2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1'!$B$3:$B$12</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'Analysis 1'!$C$3:$C$12</c:f>
              <c:numCache>
                <c:formatCode>0.00</c:formatCode>
                <c:ptCount val="9"/>
                <c:pt idx="0">
                  <c:v>57.944087660281312</c:v>
                </c:pt>
                <c:pt idx="1">
                  <c:v>53.219537580734659</c:v>
                </c:pt>
                <c:pt idx="2">
                  <c:v>52.684210526315788</c:v>
                </c:pt>
                <c:pt idx="3">
                  <c:v>49.890217514541121</c:v>
                </c:pt>
                <c:pt idx="4">
                  <c:v>45.80829756795422</c:v>
                </c:pt>
                <c:pt idx="5">
                  <c:v>41.524999999999999</c:v>
                </c:pt>
                <c:pt idx="6">
                  <c:v>40.116869509904369</c:v>
                </c:pt>
                <c:pt idx="7">
                  <c:v>12.359817023136248</c:v>
                </c:pt>
                <c:pt idx="8">
                  <c:v>0</c:v>
                </c:pt>
              </c:numCache>
            </c:numRef>
          </c:val>
          <c:extLst>
            <c:ext xmlns:c16="http://schemas.microsoft.com/office/drawing/2014/chart" uri="{C3380CC4-5D6E-409C-BE32-E72D297353CC}">
              <c16:uniqueId val="{00000000-9CEF-4E2E-8DC6-D6754FB31F41}"/>
            </c:ext>
          </c:extLst>
        </c:ser>
        <c:dLbls>
          <c:dLblPos val="outEnd"/>
          <c:showLegendKey val="0"/>
          <c:showVal val="1"/>
          <c:showCatName val="0"/>
          <c:showSerName val="0"/>
          <c:showPercent val="0"/>
          <c:showBubbleSize val="0"/>
        </c:dLbls>
        <c:gapWidth val="100"/>
        <c:overlap val="-24"/>
        <c:axId val="469662248"/>
        <c:axId val="469657568"/>
      </c:barChart>
      <c:catAx>
        <c:axId val="469662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657568"/>
        <c:crosses val="autoZero"/>
        <c:auto val="1"/>
        <c:lblAlgn val="ctr"/>
        <c:lblOffset val="100"/>
        <c:noMultiLvlLbl val="0"/>
      </c:catAx>
      <c:valAx>
        <c:axId val="469657568"/>
        <c:scaling>
          <c:orientation val="minMax"/>
        </c:scaling>
        <c:delete val="1"/>
        <c:axPos val="l"/>
        <c:numFmt formatCode="0.00" sourceLinked="1"/>
        <c:majorTickMark val="none"/>
        <c:minorTickMark val="none"/>
        <c:tickLblPos val="nextTo"/>
        <c:crossAx val="46966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Reviewed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6'!$D$4</c:f>
              <c:strCache>
                <c:ptCount val="1"/>
                <c:pt idx="0">
                  <c:v>Rating Count</c:v>
                </c:pt>
              </c:strCache>
            </c:strRef>
          </c:tx>
          <c:spPr>
            <a:solidFill>
              <a:srgbClr val="E97D11"/>
            </a:solidFill>
            <a:ln>
              <a:noFill/>
            </a:ln>
            <a:effectLst>
              <a:outerShdw blurRad="57150" dist="19050" dir="5400000" algn="ctr" rotWithShape="0">
                <a:srgbClr val="000000">
                  <a:alpha val="63000"/>
                </a:srgbClr>
              </a:outerShdw>
            </a:effectLst>
          </c:spPr>
          <c:invertIfNegative val="0"/>
          <c:dLbls>
            <c:dLbl>
              <c:idx val="0"/>
              <c:layout>
                <c:manualLayout>
                  <c:x val="-9.4444444444444345E-2"/>
                  <c:y val="-4.62853601633124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A0-4467-8D8B-5FE6310CA597}"/>
                </c:ext>
              </c:extLst>
            </c:dLbl>
            <c:dLbl>
              <c:idx val="1"/>
              <c:layout>
                <c:manualLayout>
                  <c:x val="-6.1111111111111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A0-4467-8D8B-5FE6310CA597}"/>
                </c:ext>
              </c:extLst>
            </c:dLbl>
            <c:dLbl>
              <c:idx val="2"/>
              <c:layout>
                <c:manualLayout>
                  <c:x val="-0.10277777777777768"/>
                  <c:y val="-4.6292650918634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A0-4467-8D8B-5FE6310CA597}"/>
                </c:ext>
              </c:extLst>
            </c:dLbl>
            <c:dLbl>
              <c:idx val="3"/>
              <c:layout>
                <c:manualLayout>
                  <c:x val="1.6666666666666462E-2"/>
                  <c:y val="-4.628900554097404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A0-4467-8D8B-5FE6310CA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6'!$B$5:$B$14</c:f>
              <c:strCache>
                <c:ptCount val="10"/>
                <c:pt idx="0">
                  <c:v>B07KSMBL2H</c:v>
                </c:pt>
                <c:pt idx="1">
                  <c:v>B014I8SSD0</c:v>
                </c:pt>
                <c:pt idx="2">
                  <c:v>B014I8SX4Y</c:v>
                </c:pt>
                <c:pt idx="3">
                  <c:v>B07GPXXNNG</c:v>
                </c:pt>
                <c:pt idx="4">
                  <c:v>B07GQD4K6L</c:v>
                </c:pt>
                <c:pt idx="5">
                  <c:v>B071Z8M4KX</c:v>
                </c:pt>
                <c:pt idx="6">
                  <c:v>B09GFPVD9Y</c:v>
                </c:pt>
                <c:pt idx="7">
                  <c:v>B09GFLXVH9</c:v>
                </c:pt>
                <c:pt idx="8">
                  <c:v>B09GFM8CGS</c:v>
                </c:pt>
                <c:pt idx="9">
                  <c:v>B09GFPN6TP</c:v>
                </c:pt>
              </c:strCache>
            </c:strRef>
          </c:cat>
          <c:val>
            <c:numRef>
              <c:f>'Analysis 6'!$D$5:$D$14</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4-3CA0-4467-8D8B-5FE6310CA597}"/>
            </c:ext>
          </c:extLst>
        </c:ser>
        <c:dLbls>
          <c:showLegendKey val="0"/>
          <c:showVal val="0"/>
          <c:showCatName val="0"/>
          <c:showSerName val="0"/>
          <c:showPercent val="0"/>
          <c:showBubbleSize val="0"/>
        </c:dLbls>
        <c:gapWidth val="115"/>
        <c:overlap val="-20"/>
        <c:axId val="882166160"/>
        <c:axId val="882163280"/>
      </c:barChart>
      <c:catAx>
        <c:axId val="88216616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163280"/>
        <c:crosses val="autoZero"/>
        <c:auto val="1"/>
        <c:lblAlgn val="ctr"/>
        <c:lblOffset val="100"/>
        <c:noMultiLvlLbl val="0"/>
      </c:catAx>
      <c:valAx>
        <c:axId val="882163280"/>
        <c:scaling>
          <c:orientation val="minMax"/>
        </c:scaling>
        <c:delete val="1"/>
        <c:axPos val="t"/>
        <c:numFmt formatCode="#,##0" sourceLinked="1"/>
        <c:majorTickMark val="none"/>
        <c:minorTickMark val="none"/>
        <c:tickLblPos val="nextTo"/>
        <c:crossAx val="8821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8!Distribution_of_Product_Ratiing</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Products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8'!$C$2</c:f>
              <c:strCache>
                <c:ptCount val="1"/>
                <c:pt idx="0">
                  <c:v>Total</c:v>
                </c:pt>
              </c:strCache>
            </c:strRef>
          </c:tx>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8'!$B$3:$B$11</c:f>
              <c:strCache>
                <c:ptCount val="8"/>
                <c:pt idx="0">
                  <c:v>0.0</c:v>
                </c:pt>
                <c:pt idx="1">
                  <c:v>2.0</c:v>
                </c:pt>
                <c:pt idx="2">
                  <c:v>2.5</c:v>
                </c:pt>
                <c:pt idx="3">
                  <c:v>3.0</c:v>
                </c:pt>
                <c:pt idx="4">
                  <c:v>3.5</c:v>
                </c:pt>
                <c:pt idx="5">
                  <c:v>4.0</c:v>
                </c:pt>
                <c:pt idx="6">
                  <c:v>4.5</c:v>
                </c:pt>
                <c:pt idx="7">
                  <c:v>5.0</c:v>
                </c:pt>
              </c:strCache>
            </c:strRef>
          </c:cat>
          <c:val>
            <c:numRef>
              <c:f>'Analysis 8'!$C$3:$C$11</c:f>
              <c:numCache>
                <c:formatCode>General</c:formatCode>
                <c:ptCount val="8"/>
                <c:pt idx="0">
                  <c:v>1</c:v>
                </c:pt>
                <c:pt idx="1">
                  <c:v>1</c:v>
                </c:pt>
                <c:pt idx="2">
                  <c:v>2</c:v>
                </c:pt>
                <c:pt idx="3">
                  <c:v>13</c:v>
                </c:pt>
                <c:pt idx="4">
                  <c:v>126</c:v>
                </c:pt>
                <c:pt idx="5">
                  <c:v>789</c:v>
                </c:pt>
                <c:pt idx="6">
                  <c:v>413</c:v>
                </c:pt>
                <c:pt idx="7">
                  <c:v>6</c:v>
                </c:pt>
              </c:numCache>
            </c:numRef>
          </c:val>
          <c:smooth val="0"/>
          <c:extLst>
            <c:ext xmlns:c16="http://schemas.microsoft.com/office/drawing/2014/chart" uri="{C3380CC4-5D6E-409C-BE32-E72D297353CC}">
              <c16:uniqueId val="{00000000-C87D-481F-9237-7088D3901150}"/>
            </c:ext>
          </c:extLst>
        </c:ser>
        <c:dLbls>
          <c:showLegendKey val="0"/>
          <c:showVal val="0"/>
          <c:showCatName val="0"/>
          <c:showSerName val="0"/>
          <c:showPercent val="0"/>
          <c:showBubbleSize val="0"/>
        </c:dLbls>
        <c:marker val="1"/>
        <c:smooth val="0"/>
        <c:axId val="874161312"/>
        <c:axId val="874165992"/>
      </c:lineChart>
      <c:catAx>
        <c:axId val="874161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65992"/>
        <c:crosses val="autoZero"/>
        <c:auto val="1"/>
        <c:lblAlgn val="ctr"/>
        <c:lblOffset val="100"/>
        <c:noMultiLvlLbl val="0"/>
      </c:catAx>
      <c:valAx>
        <c:axId val="874165992"/>
        <c:scaling>
          <c:orientation val="minMax"/>
        </c:scaling>
        <c:delete val="1"/>
        <c:axPos val="l"/>
        <c:numFmt formatCode="General" sourceLinked="1"/>
        <c:majorTickMark val="none"/>
        <c:minorTickMark val="none"/>
        <c:tickLblPos val="nextTo"/>
        <c:crossAx val="8741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[Amazon_Product_Review_DSA.xlsx]Analysis 10!Products_by_PriceBucket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Count by Price Range</a:t>
            </a:r>
            <a:endParaRPr lang="en-US"/>
          </a:p>
        </c:rich>
      </c:tx>
      <c:layout>
        <c:manualLayout>
          <c:xMode val="edge"/>
          <c:yMode val="edge"/>
          <c:x val="0.12182633420822397"/>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10'!$C$2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10'!$B$3:$B$9</c:f>
              <c:strCache>
                <c:ptCount val="6"/>
                <c:pt idx="0">
                  <c:v>&lt;₹1000</c:v>
                </c:pt>
                <c:pt idx="1">
                  <c:v>₹1000 — ₹5000</c:v>
                </c:pt>
                <c:pt idx="2">
                  <c:v>₹5001 — ₹10000</c:v>
                </c:pt>
                <c:pt idx="3">
                  <c:v>₹10001 — ₹25000</c:v>
                </c:pt>
                <c:pt idx="4">
                  <c:v>₹25001 — ₹50000</c:v>
                </c:pt>
                <c:pt idx="5">
                  <c:v>&gt;₹50000</c:v>
                </c:pt>
              </c:strCache>
            </c:strRef>
          </c:cat>
          <c:val>
            <c:numRef>
              <c:f>'Analysis 10'!$C$3:$C$9</c:f>
              <c:numCache>
                <c:formatCode>General</c:formatCode>
                <c:ptCount val="6"/>
                <c:pt idx="0">
                  <c:v>738</c:v>
                </c:pt>
                <c:pt idx="1">
                  <c:v>410</c:v>
                </c:pt>
                <c:pt idx="2">
                  <c:v>84</c:v>
                </c:pt>
                <c:pt idx="3">
                  <c:v>82</c:v>
                </c:pt>
                <c:pt idx="4">
                  <c:v>34</c:v>
                </c:pt>
                <c:pt idx="5">
                  <c:v>3</c:v>
                </c:pt>
              </c:numCache>
            </c:numRef>
          </c:val>
          <c:extLst>
            <c:ext xmlns:c16="http://schemas.microsoft.com/office/drawing/2014/chart" uri="{C3380CC4-5D6E-409C-BE32-E72D297353CC}">
              <c16:uniqueId val="{00000000-E8E0-4824-A49B-06B1228D7E12}"/>
            </c:ext>
          </c:extLst>
        </c:ser>
        <c:dLbls>
          <c:showLegendKey val="0"/>
          <c:showVal val="0"/>
          <c:showCatName val="0"/>
          <c:showSerName val="0"/>
          <c:showPercent val="0"/>
          <c:showBubbleSize val="0"/>
        </c:dLbls>
        <c:gapWidth val="100"/>
        <c:overlap val="-24"/>
        <c:axId val="878246768"/>
        <c:axId val="878248568"/>
      </c:barChart>
      <c:catAx>
        <c:axId val="87824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8568"/>
        <c:crosses val="autoZero"/>
        <c:auto val="1"/>
        <c:lblAlgn val="ctr"/>
        <c:lblOffset val="100"/>
        <c:noMultiLvlLbl val="0"/>
      </c:catAx>
      <c:valAx>
        <c:axId val="878248568"/>
        <c:scaling>
          <c:orientation val="minMax"/>
        </c:scaling>
        <c:delete val="1"/>
        <c:axPos val="l"/>
        <c:numFmt formatCode="General" sourceLinked="1"/>
        <c:majorTickMark val="none"/>
        <c:minorTickMark val="none"/>
        <c:tickLblPos val="nextTo"/>
        <c:crossAx val="878246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vs Discount % Relationship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 11'!$C$14</c:f>
              <c:strCache>
                <c:ptCount val="1"/>
                <c:pt idx="0">
                  <c:v>Average of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11'!$B$15:$B$22</c:f>
              <c:strCache>
                <c:ptCount val="8"/>
                <c:pt idx="0">
                  <c:v>0</c:v>
                </c:pt>
                <c:pt idx="1">
                  <c:v>1 — 10%</c:v>
                </c:pt>
                <c:pt idx="2">
                  <c:v>11 — 25%</c:v>
                </c:pt>
                <c:pt idx="3">
                  <c:v>26 — 40%</c:v>
                </c:pt>
                <c:pt idx="4">
                  <c:v>41 — 55%</c:v>
                </c:pt>
                <c:pt idx="5">
                  <c:v>56 — 70%</c:v>
                </c:pt>
                <c:pt idx="6">
                  <c:v>71 — 85%</c:v>
                </c:pt>
                <c:pt idx="7">
                  <c:v>86 — 100%</c:v>
                </c:pt>
              </c:strCache>
            </c:strRef>
          </c:cat>
          <c:val>
            <c:numRef>
              <c:f>'Analysis 11'!$C$15:$C$22</c:f>
              <c:numCache>
                <c:formatCode>0.0</c:formatCode>
                <c:ptCount val="8"/>
                <c:pt idx="0">
                  <c:v>4.238297872340425</c:v>
                </c:pt>
                <c:pt idx="1">
                  <c:v>4.1432432432432424</c:v>
                </c:pt>
                <c:pt idx="2">
                  <c:v>4.1313953488372093</c:v>
                </c:pt>
                <c:pt idx="3">
                  <c:v>4.109448818897639</c:v>
                </c:pt>
                <c:pt idx="4">
                  <c:v>4.082608695652171</c:v>
                </c:pt>
                <c:pt idx="5">
                  <c:v>4.075884244372987</c:v>
                </c:pt>
                <c:pt idx="6">
                  <c:v>4.0067901234567911</c:v>
                </c:pt>
                <c:pt idx="7">
                  <c:v>3.9956521739130433</c:v>
                </c:pt>
              </c:numCache>
            </c:numRef>
          </c:val>
          <c:smooth val="0"/>
          <c:extLst>
            <c:ext xmlns:c16="http://schemas.microsoft.com/office/drawing/2014/chart" uri="{C3380CC4-5D6E-409C-BE32-E72D297353CC}">
              <c16:uniqueId val="{00000000-8DDA-41DC-81A2-E7203C9BE619}"/>
            </c:ext>
          </c:extLst>
        </c:ser>
        <c:dLbls>
          <c:showLegendKey val="0"/>
          <c:showVal val="0"/>
          <c:showCatName val="0"/>
          <c:showSerName val="0"/>
          <c:showPercent val="0"/>
          <c:showBubbleSize val="0"/>
        </c:dLbls>
        <c:marker val="1"/>
        <c:smooth val="0"/>
        <c:axId val="646829136"/>
        <c:axId val="646828776"/>
      </c:lineChart>
      <c:catAx>
        <c:axId val="646829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8776"/>
        <c:crosses val="autoZero"/>
        <c:auto val="1"/>
        <c:lblAlgn val="ctr"/>
        <c:lblOffset val="100"/>
        <c:noMultiLvlLbl val="0"/>
      </c:catAx>
      <c:valAx>
        <c:axId val="646828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5 Products by Rating and Review Scores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Top 5 Products by Rating and Review Scores</a:t>
          </a:r>
        </a:p>
      </cx:txPr>
    </cx:title>
    <cx:plotArea>
      <cx:plotAreaRegion>
        <cx:series layoutId="funnel" uniqueId="{35319AF3-DF3F-4650-8656-5F91D5309176}">
          <cx:tx>
            <cx:txData>
              <cx:f>_xlchart.v2.1</cx:f>
              <cx:v>Rating </cx:v>
            </cx:txData>
          </cx:tx>
          <cx:spPr>
            <a:solidFill>
              <a:schemeClr val="accent2">
                <a:lumMod val="75000"/>
              </a:schemeClr>
            </a:solidFill>
          </cx:spPr>
          <cx:dataLabels>
            <cx:visibility seriesName="0" categoryName="0" value="1"/>
          </cx:dataLabels>
          <cx:dataId val="0"/>
        </cx:series>
      </cx:plotAreaRegion>
      <cx:axis id="0">
        <cx:catScaling gapWidth="0.5"/>
        <cx:tickLabels/>
      </cx:axis>
    </cx:plotArea>
  </cx:chart>
  <cx:spPr>
    <a:solidFill>
      <a:schemeClr val="tx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5 Products by Rating and Review Scores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Top 5 Products by Rating and Review Scores</a:t>
          </a:r>
        </a:p>
      </cx:txPr>
    </cx:title>
    <cx:plotArea>
      <cx:plotAreaRegion>
        <cx:series layoutId="funnel" uniqueId="{35319AF3-DF3F-4650-8656-5F91D5309176}">
          <cx:tx>
            <cx:txData>
              <cx:f>_xlchart.v2.4</cx:f>
              <cx:v>Rating </cx:v>
            </cx:txData>
          </cx:tx>
          <cx:spPr>
            <a:solidFill>
              <a:schemeClr val="accent2">
                <a:lumMod val="75000"/>
              </a:schemeClr>
            </a:solidFill>
          </cx:spPr>
          <cx:dataLabels>
            <cx:visibility seriesName="0" categoryName="0" value="1"/>
          </cx:dataLabels>
          <cx:dataId val="0"/>
        </cx:series>
      </cx:plotAreaRegion>
      <cx:axis id="0">
        <cx:catScaling gapWidth="0.5"/>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microsoft.com/office/2014/relationships/chartEx" Target="../charts/chartEx1.xml"/><Relationship Id="rId2" Type="http://schemas.openxmlformats.org/officeDocument/2006/relationships/hyperlink" Target="https://sakomar.blogspot.com/2015/07/estate-al-mare-tanti-ebook-acquatici.html"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1</xdr:col>
      <xdr:colOff>0</xdr:colOff>
      <xdr:row>16</xdr:row>
      <xdr:rowOff>49701</xdr:rowOff>
    </xdr:from>
    <xdr:ext cx="6476190" cy="233205"/>
    <xdr:sp macro="" textlink="">
      <xdr:nvSpPr>
        <xdr:cNvPr id="4" name="TextBox 3">
          <a:extLst>
            <a:ext uri="{FF2B5EF4-FFF2-40B4-BE49-F238E27FC236}">
              <a16:creationId xmlns:a16="http://schemas.microsoft.com/office/drawing/2014/main" id="{4217C3CB-6E55-BBED-7E28-AA7D74CBE19D}"/>
            </a:ext>
          </a:extLst>
        </xdr:cNvPr>
        <xdr:cNvSpPr txBox="1"/>
      </xdr:nvSpPr>
      <xdr:spPr>
        <a:xfrm rot="10800000">
          <a:off x="1519464" y="3315415"/>
          <a:ext cx="647619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0</xdr:col>
      <xdr:colOff>0</xdr:colOff>
      <xdr:row>0</xdr:row>
      <xdr:rowOff>50800</xdr:rowOff>
    </xdr:from>
    <xdr:to>
      <xdr:col>26</xdr:col>
      <xdr:colOff>0</xdr:colOff>
      <xdr:row>3</xdr:row>
      <xdr:rowOff>126999</xdr:rowOff>
    </xdr:to>
    <xdr:sp macro="" textlink="">
      <xdr:nvSpPr>
        <xdr:cNvPr id="5" name="Rectangle 4">
          <a:extLst>
            <a:ext uri="{FF2B5EF4-FFF2-40B4-BE49-F238E27FC236}">
              <a16:creationId xmlns:a16="http://schemas.microsoft.com/office/drawing/2014/main" id="{34497F0A-232F-475B-0B7A-1202D00A37A3}"/>
            </a:ext>
          </a:extLst>
        </xdr:cNvPr>
        <xdr:cNvSpPr/>
      </xdr:nvSpPr>
      <xdr:spPr>
        <a:xfrm>
          <a:off x="0" y="50800"/>
          <a:ext cx="19894960" cy="675352"/>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ysClr val="windowText" lastClr="000000"/>
              </a:solidFill>
              <a:latin typeface="Arial Rounded MT Bold" panose="020F0704030504030204" pitchFamily="34" charset="0"/>
            </a:rPr>
            <a:t>Amazon Products Reviews</a:t>
          </a:r>
          <a:r>
            <a:rPr lang="en-US" sz="4400" baseline="0">
              <a:solidFill>
                <a:sysClr val="windowText" lastClr="000000"/>
              </a:solidFill>
              <a:latin typeface="Arial Rounded MT Bold" panose="020F0704030504030204" pitchFamily="34" charset="0"/>
            </a:rPr>
            <a:t> Dashboard</a:t>
          </a:r>
          <a:endParaRPr lang="en-US" sz="4400">
            <a:solidFill>
              <a:sysClr val="windowText" lastClr="000000"/>
            </a:solidFill>
            <a:latin typeface="Arial Rounded MT Bold" panose="020F0704030504030204" pitchFamily="34" charset="0"/>
          </a:endParaRPr>
        </a:p>
      </xdr:txBody>
    </xdr:sp>
    <xdr:clientData/>
  </xdr:twoCellAnchor>
  <xdr:twoCellAnchor editAs="oneCell">
    <xdr:from>
      <xdr:col>5</xdr:col>
      <xdr:colOff>141134</xdr:colOff>
      <xdr:row>0</xdr:row>
      <xdr:rowOff>0</xdr:rowOff>
    </xdr:from>
    <xdr:to>
      <xdr:col>6</xdr:col>
      <xdr:colOff>553065</xdr:colOff>
      <xdr:row>3</xdr:row>
      <xdr:rowOff>190500</xdr:rowOff>
    </xdr:to>
    <xdr:pic>
      <xdr:nvPicPr>
        <xdr:cNvPr id="12" name="Picture 11">
          <a:extLst>
            <a:ext uri="{FF2B5EF4-FFF2-40B4-BE49-F238E27FC236}">
              <a16:creationId xmlns:a16="http://schemas.microsoft.com/office/drawing/2014/main" id="{05065659-BA17-23E4-CC79-2934AC0C86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597787" y="0"/>
          <a:ext cx="1103262" cy="789653"/>
        </a:xfrm>
        <a:prstGeom prst="rect">
          <a:avLst/>
        </a:prstGeom>
      </xdr:spPr>
    </xdr:pic>
    <xdr:clientData/>
  </xdr:twoCellAnchor>
  <xdr:oneCellAnchor>
    <xdr:from>
      <xdr:col>16</xdr:col>
      <xdr:colOff>0</xdr:colOff>
      <xdr:row>28</xdr:row>
      <xdr:rowOff>121924</xdr:rowOff>
    </xdr:from>
    <xdr:ext cx="1950724" cy="233205"/>
    <xdr:sp macro="" textlink="">
      <xdr:nvSpPr>
        <xdr:cNvPr id="13" name="TextBox 12">
          <a:extLst>
            <a:ext uri="{FF2B5EF4-FFF2-40B4-BE49-F238E27FC236}">
              <a16:creationId xmlns:a16="http://schemas.microsoft.com/office/drawing/2014/main" id="{BB0D9EA0-BECE-FC56-7966-8354974C118B}"/>
            </a:ext>
          </a:extLst>
        </xdr:cNvPr>
        <xdr:cNvSpPr txBox="1"/>
      </xdr:nvSpPr>
      <xdr:spPr>
        <a:xfrm>
          <a:off x="10972800" y="5811524"/>
          <a:ext cx="195072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0</xdr:col>
      <xdr:colOff>76200</xdr:colOff>
      <xdr:row>4</xdr:row>
      <xdr:rowOff>177800</xdr:rowOff>
    </xdr:from>
    <xdr:ext cx="825500" cy="368300"/>
    <xdr:sp macro="" textlink="">
      <xdr:nvSpPr>
        <xdr:cNvPr id="14" name="TextBox 13">
          <a:extLst>
            <a:ext uri="{FF2B5EF4-FFF2-40B4-BE49-F238E27FC236}">
              <a16:creationId xmlns:a16="http://schemas.microsoft.com/office/drawing/2014/main" id="{AFBDA003-1ED6-4CC1-0A92-FBB7A65E053F}"/>
            </a:ext>
          </a:extLst>
        </xdr:cNvPr>
        <xdr:cNvSpPr txBox="1"/>
      </xdr:nvSpPr>
      <xdr:spPr>
        <a:xfrm>
          <a:off x="76200" y="990600"/>
          <a:ext cx="825500" cy="368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50800</xdr:colOff>
      <xdr:row>3</xdr:row>
      <xdr:rowOff>177800</xdr:rowOff>
    </xdr:from>
    <xdr:to>
      <xdr:col>2</xdr:col>
      <xdr:colOff>660400</xdr:colOff>
      <xdr:row>8</xdr:row>
      <xdr:rowOff>177800</xdr:rowOff>
    </xdr:to>
    <xdr:sp macro="" textlink="">
      <xdr:nvSpPr>
        <xdr:cNvPr id="15" name="Rectangle: Rounded Corners 14">
          <a:extLst>
            <a:ext uri="{FF2B5EF4-FFF2-40B4-BE49-F238E27FC236}">
              <a16:creationId xmlns:a16="http://schemas.microsoft.com/office/drawing/2014/main" id="{8B52E58E-331C-AC92-2AC6-242785BB8BF8}"/>
            </a:ext>
          </a:extLst>
        </xdr:cNvPr>
        <xdr:cNvSpPr/>
      </xdr:nvSpPr>
      <xdr:spPr>
        <a:xfrm>
          <a:off x="50800" y="787400"/>
          <a:ext cx="19812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Number of Products</a:t>
          </a:r>
        </a:p>
      </xdr:txBody>
    </xdr:sp>
    <xdr:clientData/>
  </xdr:twoCellAnchor>
  <xdr:twoCellAnchor>
    <xdr:from>
      <xdr:col>0</xdr:col>
      <xdr:colOff>508000</xdr:colOff>
      <xdr:row>5</xdr:row>
      <xdr:rowOff>165100</xdr:rowOff>
    </xdr:from>
    <xdr:to>
      <xdr:col>1</xdr:col>
      <xdr:colOff>635000</xdr:colOff>
      <xdr:row>8</xdr:row>
      <xdr:rowOff>38100</xdr:rowOff>
    </xdr:to>
    <xdr:sp macro="" textlink="'Analysis 7 &amp; 12'!A9">
      <xdr:nvSpPr>
        <xdr:cNvPr id="21" name="TextBox 20">
          <a:extLst>
            <a:ext uri="{FF2B5EF4-FFF2-40B4-BE49-F238E27FC236}">
              <a16:creationId xmlns:a16="http://schemas.microsoft.com/office/drawing/2014/main" id="{13231C5A-09E4-3389-F1D1-F4297835350C}"/>
            </a:ext>
          </a:extLst>
        </xdr:cNvPr>
        <xdr:cNvSpPr txBox="1"/>
      </xdr:nvSpPr>
      <xdr:spPr>
        <a:xfrm>
          <a:off x="508000" y="1181100"/>
          <a:ext cx="812800" cy="4826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FC5DF8-8036-4396-91BF-410A9341869E}" type="TxLink">
            <a:rPr lang="en-US" sz="1600" b="0" i="1" u="none" strike="noStrike">
              <a:solidFill>
                <a:srgbClr val="000000"/>
              </a:solidFill>
              <a:latin typeface="Arial Black" panose="020B0A04020102020204" pitchFamily="34" charset="0"/>
            </a:rPr>
            <a:pPr/>
            <a:t>1351</a:t>
          </a:fld>
          <a:endParaRPr lang="en-US" sz="1600" i="1">
            <a:latin typeface="Arial Black" panose="020B0A04020102020204" pitchFamily="34" charset="0"/>
          </a:endParaRPr>
        </a:p>
      </xdr:txBody>
    </xdr:sp>
    <xdr:clientData/>
  </xdr:twoCellAnchor>
  <xdr:twoCellAnchor>
    <xdr:from>
      <xdr:col>14</xdr:col>
      <xdr:colOff>38100</xdr:colOff>
      <xdr:row>3</xdr:row>
      <xdr:rowOff>190500</xdr:rowOff>
    </xdr:from>
    <xdr:to>
      <xdr:col>17</xdr:col>
      <xdr:colOff>622300</xdr:colOff>
      <xdr:row>8</xdr:row>
      <xdr:rowOff>190500</xdr:rowOff>
    </xdr:to>
    <xdr:sp macro="" textlink="">
      <xdr:nvSpPr>
        <xdr:cNvPr id="22" name="Rectangle: Rounded Corners 21">
          <a:extLst>
            <a:ext uri="{FF2B5EF4-FFF2-40B4-BE49-F238E27FC236}">
              <a16:creationId xmlns:a16="http://schemas.microsoft.com/office/drawing/2014/main" id="{64788A79-9762-AB4E-EA5D-39FA0BC16491}"/>
            </a:ext>
          </a:extLst>
        </xdr:cNvPr>
        <xdr:cNvSpPr/>
      </xdr:nvSpPr>
      <xdr:spPr>
        <a:xfrm>
          <a:off x="9639300" y="800100"/>
          <a:ext cx="26416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Total</a:t>
          </a:r>
          <a:r>
            <a:rPr lang="en-US" sz="1200" baseline="0">
              <a:solidFill>
                <a:sysClr val="windowText" lastClr="000000"/>
              </a:solidFill>
              <a:latin typeface="Arial Black" panose="020B0A04020102020204" pitchFamily="34" charset="0"/>
            </a:rPr>
            <a:t> Potential Revenue</a:t>
          </a:r>
          <a:endParaRPr lang="en-US" sz="1200">
            <a:solidFill>
              <a:sysClr val="windowText" lastClr="000000"/>
            </a:solidFill>
            <a:latin typeface="Arial Black" panose="020B0A04020102020204" pitchFamily="34" charset="0"/>
          </a:endParaRPr>
        </a:p>
      </xdr:txBody>
    </xdr:sp>
    <xdr:clientData/>
  </xdr:twoCellAnchor>
  <xdr:twoCellAnchor>
    <xdr:from>
      <xdr:col>14</xdr:col>
      <xdr:colOff>215900</xdr:colOff>
      <xdr:row>6</xdr:row>
      <xdr:rowOff>139700</xdr:rowOff>
    </xdr:from>
    <xdr:to>
      <xdr:col>17</xdr:col>
      <xdr:colOff>622300</xdr:colOff>
      <xdr:row>8</xdr:row>
      <xdr:rowOff>101600</xdr:rowOff>
    </xdr:to>
    <xdr:sp macro="" textlink="'Analysis 7 &amp; 12'!B9">
      <xdr:nvSpPr>
        <xdr:cNvPr id="23" name="TextBox 22">
          <a:extLst>
            <a:ext uri="{FF2B5EF4-FFF2-40B4-BE49-F238E27FC236}">
              <a16:creationId xmlns:a16="http://schemas.microsoft.com/office/drawing/2014/main" id="{579336D9-12A6-65C5-F7A7-5C493D420059}"/>
            </a:ext>
          </a:extLst>
        </xdr:cNvPr>
        <xdr:cNvSpPr txBox="1"/>
      </xdr:nvSpPr>
      <xdr:spPr>
        <a:xfrm>
          <a:off x="9817100" y="1358900"/>
          <a:ext cx="24638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B45225-14B2-4711-B44C-6AD1A58E3FF5}" type="TxLink">
            <a:rPr lang="en-US" sz="1400" b="1" i="1" u="none" strike="noStrike">
              <a:solidFill>
                <a:srgbClr val="000000"/>
              </a:solidFill>
              <a:latin typeface="Arial Black" panose="020B0A04020102020204" pitchFamily="34" charset="0"/>
            </a:rPr>
            <a:pPr/>
            <a:t> ₹ 113,643,736,203.38 </a:t>
          </a:fld>
          <a:endParaRPr lang="en-US" sz="1400" b="1" i="1">
            <a:latin typeface="Arial Black" panose="020B0A04020102020204" pitchFamily="34" charset="0"/>
          </a:endParaRPr>
        </a:p>
      </xdr:txBody>
    </xdr:sp>
    <xdr:clientData/>
  </xdr:twoCellAnchor>
  <xdr:twoCellAnchor>
    <xdr:from>
      <xdr:col>7</xdr:col>
      <xdr:colOff>596090</xdr:colOff>
      <xdr:row>4</xdr:row>
      <xdr:rowOff>4645</xdr:rowOff>
    </xdr:from>
    <xdr:to>
      <xdr:col>10</xdr:col>
      <xdr:colOff>596090</xdr:colOff>
      <xdr:row>9</xdr:row>
      <xdr:rowOff>4645</xdr:rowOff>
    </xdr:to>
    <xdr:sp macro="" textlink="">
      <xdr:nvSpPr>
        <xdr:cNvPr id="24" name="Rectangle: Rounded Corners 23">
          <a:extLst>
            <a:ext uri="{FF2B5EF4-FFF2-40B4-BE49-F238E27FC236}">
              <a16:creationId xmlns:a16="http://schemas.microsoft.com/office/drawing/2014/main" id="{1CC9831E-99AA-6BDC-A667-F18E6536F637}"/>
            </a:ext>
          </a:extLst>
        </xdr:cNvPr>
        <xdr:cNvSpPr/>
      </xdr:nvSpPr>
      <xdr:spPr>
        <a:xfrm>
          <a:off x="5396690" y="817445"/>
          <a:ext cx="2057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Average</a:t>
          </a:r>
          <a:r>
            <a:rPr lang="en-US" sz="1200" baseline="0">
              <a:solidFill>
                <a:sysClr val="windowText" lastClr="000000"/>
              </a:solidFill>
              <a:latin typeface="Arial Black" panose="020B0A04020102020204" pitchFamily="34" charset="0"/>
            </a:rPr>
            <a:t> %Discount</a:t>
          </a:r>
          <a:endParaRPr lang="en-US" sz="1200">
            <a:solidFill>
              <a:sysClr val="windowText" lastClr="000000"/>
            </a:solidFill>
            <a:latin typeface="Arial Black" panose="020B0A04020102020204" pitchFamily="34" charset="0"/>
          </a:endParaRPr>
        </a:p>
      </xdr:txBody>
    </xdr:sp>
    <xdr:clientData/>
  </xdr:twoCellAnchor>
  <xdr:twoCellAnchor>
    <xdr:from>
      <xdr:col>8</xdr:col>
      <xdr:colOff>317500</xdr:colOff>
      <xdr:row>6</xdr:row>
      <xdr:rowOff>38100</xdr:rowOff>
    </xdr:from>
    <xdr:to>
      <xdr:col>10</xdr:col>
      <xdr:colOff>0</xdr:colOff>
      <xdr:row>8</xdr:row>
      <xdr:rowOff>0</xdr:rowOff>
    </xdr:to>
    <xdr:sp macro="" textlink="'Analysis 7 &amp; 12'!A12">
      <xdr:nvSpPr>
        <xdr:cNvPr id="25" name="TextBox 24">
          <a:extLst>
            <a:ext uri="{FF2B5EF4-FFF2-40B4-BE49-F238E27FC236}">
              <a16:creationId xmlns:a16="http://schemas.microsoft.com/office/drawing/2014/main" id="{22BDFF29-875B-40B5-966E-E6262AB29D2F}"/>
            </a:ext>
          </a:extLst>
        </xdr:cNvPr>
        <xdr:cNvSpPr txBox="1"/>
      </xdr:nvSpPr>
      <xdr:spPr>
        <a:xfrm>
          <a:off x="5803900" y="12573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A29B70-17EF-4960-A593-5D356F75C3D2}" type="TxLink">
            <a:rPr lang="en-US" sz="1600" b="1" i="1" u="none" strike="noStrike">
              <a:solidFill>
                <a:srgbClr val="000000"/>
              </a:solidFill>
              <a:latin typeface="Arial Black" panose="020B0A04020102020204" pitchFamily="34" charset="0"/>
            </a:rPr>
            <a:pPr algn="ctr"/>
            <a:t>46.68</a:t>
          </a:fld>
          <a:endParaRPr lang="en-US" sz="1600" b="1" i="1">
            <a:latin typeface="Arial Black" panose="020B0A04020102020204" pitchFamily="34" charset="0"/>
          </a:endParaRPr>
        </a:p>
      </xdr:txBody>
    </xdr:sp>
    <xdr:clientData/>
  </xdr:twoCellAnchor>
  <xdr:twoCellAnchor>
    <xdr:from>
      <xdr:col>5</xdr:col>
      <xdr:colOff>228600</xdr:colOff>
      <xdr:row>4</xdr:row>
      <xdr:rowOff>17345</xdr:rowOff>
    </xdr:from>
    <xdr:to>
      <xdr:col>7</xdr:col>
      <xdr:colOff>520700</xdr:colOff>
      <xdr:row>9</xdr:row>
      <xdr:rowOff>17345</xdr:rowOff>
    </xdr:to>
    <xdr:sp macro="" textlink="">
      <xdr:nvSpPr>
        <xdr:cNvPr id="26" name="Rectangle: Rounded Corners 25">
          <a:extLst>
            <a:ext uri="{FF2B5EF4-FFF2-40B4-BE49-F238E27FC236}">
              <a16:creationId xmlns:a16="http://schemas.microsoft.com/office/drawing/2014/main" id="{B2A2C94F-D79F-B7FC-7123-F1028DD5F49C}"/>
            </a:ext>
          </a:extLst>
        </xdr:cNvPr>
        <xdr:cNvSpPr/>
      </xdr:nvSpPr>
      <xdr:spPr>
        <a:xfrm>
          <a:off x="3657600" y="830145"/>
          <a:ext cx="16637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Average</a:t>
          </a:r>
          <a:r>
            <a:rPr lang="en-US" sz="1200" baseline="0">
              <a:solidFill>
                <a:sysClr val="windowText" lastClr="000000"/>
              </a:solidFill>
              <a:latin typeface="Arial Black" panose="020B0A04020102020204" pitchFamily="34" charset="0"/>
            </a:rPr>
            <a:t> Ratings</a:t>
          </a:r>
          <a:endParaRPr lang="en-US" sz="1200">
            <a:solidFill>
              <a:sysClr val="windowText" lastClr="000000"/>
            </a:solidFill>
            <a:latin typeface="Arial Black" panose="020B0A04020102020204" pitchFamily="34" charset="0"/>
          </a:endParaRPr>
        </a:p>
      </xdr:txBody>
    </xdr:sp>
    <xdr:clientData/>
  </xdr:twoCellAnchor>
  <xdr:twoCellAnchor>
    <xdr:from>
      <xdr:col>5</xdr:col>
      <xdr:colOff>444500</xdr:colOff>
      <xdr:row>6</xdr:row>
      <xdr:rowOff>0</xdr:rowOff>
    </xdr:from>
    <xdr:to>
      <xdr:col>7</xdr:col>
      <xdr:colOff>127000</xdr:colOff>
      <xdr:row>7</xdr:row>
      <xdr:rowOff>165100</xdr:rowOff>
    </xdr:to>
    <xdr:sp macro="" textlink="'Analysis 7 &amp; 12'!B12">
      <xdr:nvSpPr>
        <xdr:cNvPr id="27" name="TextBox 26">
          <a:extLst>
            <a:ext uri="{FF2B5EF4-FFF2-40B4-BE49-F238E27FC236}">
              <a16:creationId xmlns:a16="http://schemas.microsoft.com/office/drawing/2014/main" id="{EB634B4B-8BF1-5771-ABD2-D08540B1A9FD}"/>
            </a:ext>
          </a:extLst>
        </xdr:cNvPr>
        <xdr:cNvSpPr txBox="1"/>
      </xdr:nvSpPr>
      <xdr:spPr>
        <a:xfrm>
          <a:off x="3873500" y="12192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DA9C98-747E-4430-B0D6-8BA2FAD09259}" type="TxLink">
            <a:rPr lang="en-US" sz="1800" b="1" i="1" u="none" strike="noStrike">
              <a:solidFill>
                <a:srgbClr val="000000"/>
              </a:solidFill>
              <a:latin typeface="Arial Black" panose="020B0A04020102020204" pitchFamily="34" charset="0"/>
            </a:rPr>
            <a:pPr algn="ctr"/>
            <a:t>4.09</a:t>
          </a:fld>
          <a:endParaRPr lang="en-US" sz="1800" b="1" i="1">
            <a:latin typeface="Arial Black" panose="020B0A04020102020204" pitchFamily="34" charset="0"/>
          </a:endParaRPr>
        </a:p>
      </xdr:txBody>
    </xdr:sp>
    <xdr:clientData/>
  </xdr:twoCellAnchor>
  <xdr:twoCellAnchor>
    <xdr:from>
      <xdr:col>3</xdr:col>
      <xdr:colOff>0</xdr:colOff>
      <xdr:row>3</xdr:row>
      <xdr:rowOff>190500</xdr:rowOff>
    </xdr:from>
    <xdr:to>
      <xdr:col>5</xdr:col>
      <xdr:colOff>190500</xdr:colOff>
      <xdr:row>8</xdr:row>
      <xdr:rowOff>190500</xdr:rowOff>
    </xdr:to>
    <xdr:sp macro="" textlink="">
      <xdr:nvSpPr>
        <xdr:cNvPr id="28" name="Rectangle: Rounded Corners 27">
          <a:extLst>
            <a:ext uri="{FF2B5EF4-FFF2-40B4-BE49-F238E27FC236}">
              <a16:creationId xmlns:a16="http://schemas.microsoft.com/office/drawing/2014/main" id="{00D69119-76A7-66F7-617E-D1C00D05834A}"/>
            </a:ext>
          </a:extLst>
        </xdr:cNvPr>
        <xdr:cNvSpPr/>
      </xdr:nvSpPr>
      <xdr:spPr>
        <a:xfrm>
          <a:off x="2057400" y="800100"/>
          <a:ext cx="15621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Total</a:t>
          </a:r>
          <a:r>
            <a:rPr lang="en-US" sz="1200" baseline="0">
              <a:solidFill>
                <a:sysClr val="windowText" lastClr="000000"/>
              </a:solidFill>
              <a:latin typeface="Arial Black" panose="020B0A04020102020204" pitchFamily="34" charset="0"/>
            </a:rPr>
            <a:t> Reviews</a:t>
          </a:r>
          <a:endParaRPr lang="en-US" sz="1200">
            <a:solidFill>
              <a:sysClr val="windowText" lastClr="000000"/>
            </a:solidFill>
            <a:latin typeface="Arial Black" panose="020B0A04020102020204" pitchFamily="34" charset="0"/>
          </a:endParaRPr>
        </a:p>
      </xdr:txBody>
    </xdr:sp>
    <xdr:clientData/>
  </xdr:twoCellAnchor>
  <xdr:twoCellAnchor>
    <xdr:from>
      <xdr:col>3</xdr:col>
      <xdr:colOff>63500</xdr:colOff>
      <xdr:row>6</xdr:row>
      <xdr:rowOff>38100</xdr:rowOff>
    </xdr:from>
    <xdr:to>
      <xdr:col>5</xdr:col>
      <xdr:colOff>76200</xdr:colOff>
      <xdr:row>8</xdr:row>
      <xdr:rowOff>0</xdr:rowOff>
    </xdr:to>
    <xdr:sp macro="" textlink="'Analysis 7 &amp; 12'!A15">
      <xdr:nvSpPr>
        <xdr:cNvPr id="29" name="TextBox 28">
          <a:extLst>
            <a:ext uri="{FF2B5EF4-FFF2-40B4-BE49-F238E27FC236}">
              <a16:creationId xmlns:a16="http://schemas.microsoft.com/office/drawing/2014/main" id="{EC067E0C-177B-1789-B9B2-66C19E06D6B5}"/>
            </a:ext>
          </a:extLst>
        </xdr:cNvPr>
        <xdr:cNvSpPr txBox="1"/>
      </xdr:nvSpPr>
      <xdr:spPr>
        <a:xfrm>
          <a:off x="2120900" y="1257300"/>
          <a:ext cx="13843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531778-28C7-49F5-A582-8AA2723B66AF}" type="TxLink">
            <a:rPr lang="en-US" sz="1400" b="1" i="1" u="none" strike="noStrike">
              <a:solidFill>
                <a:srgbClr val="000000"/>
              </a:solidFill>
              <a:latin typeface="Arial Black" panose="020B0A04020102020204" pitchFamily="34" charset="0"/>
            </a:rPr>
            <a:pPr algn="ctr"/>
            <a:t>23,802,423</a:t>
          </a:fld>
          <a:endParaRPr lang="en-US" sz="1400" b="1" i="1">
            <a:latin typeface="Arial Black" panose="020B0A04020102020204" pitchFamily="34" charset="0"/>
          </a:endParaRPr>
        </a:p>
      </xdr:txBody>
    </xdr:sp>
    <xdr:clientData/>
  </xdr:twoCellAnchor>
  <xdr:twoCellAnchor>
    <xdr:from>
      <xdr:col>18</xdr:col>
      <xdr:colOff>0</xdr:colOff>
      <xdr:row>3</xdr:row>
      <xdr:rowOff>190500</xdr:rowOff>
    </xdr:from>
    <xdr:to>
      <xdr:col>21</xdr:col>
      <xdr:colOff>381000</xdr:colOff>
      <xdr:row>8</xdr:row>
      <xdr:rowOff>190500</xdr:rowOff>
    </xdr:to>
    <xdr:sp macro="" textlink="">
      <xdr:nvSpPr>
        <xdr:cNvPr id="30" name="Rectangle: Rounded Corners 29">
          <a:extLst>
            <a:ext uri="{FF2B5EF4-FFF2-40B4-BE49-F238E27FC236}">
              <a16:creationId xmlns:a16="http://schemas.microsoft.com/office/drawing/2014/main" id="{666D7194-607A-B14F-FEB1-D518B1E3B875}"/>
            </a:ext>
          </a:extLst>
        </xdr:cNvPr>
        <xdr:cNvSpPr/>
      </xdr:nvSpPr>
      <xdr:spPr>
        <a:xfrm>
          <a:off x="12344400" y="800100"/>
          <a:ext cx="2438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Products</a:t>
          </a:r>
          <a:r>
            <a:rPr lang="en-US" sz="1200" baseline="0">
              <a:solidFill>
                <a:sysClr val="windowText" lastClr="000000"/>
              </a:solidFill>
              <a:latin typeface="Arial Black" panose="020B0A04020102020204" pitchFamily="34" charset="0"/>
            </a:rPr>
            <a:t> With Discounts ≥ 50%</a:t>
          </a:r>
          <a:endParaRPr lang="en-US" sz="1200">
            <a:solidFill>
              <a:sysClr val="windowText" lastClr="000000"/>
            </a:solidFill>
            <a:latin typeface="Arial Black" panose="020B0A04020102020204" pitchFamily="34" charset="0"/>
          </a:endParaRPr>
        </a:p>
      </xdr:txBody>
    </xdr:sp>
    <xdr:clientData/>
  </xdr:twoCellAnchor>
  <xdr:twoCellAnchor>
    <xdr:from>
      <xdr:col>18</xdr:col>
      <xdr:colOff>525888</xdr:colOff>
      <xdr:row>6</xdr:row>
      <xdr:rowOff>127000</xdr:rowOff>
    </xdr:from>
    <xdr:to>
      <xdr:col>20</xdr:col>
      <xdr:colOff>538588</xdr:colOff>
      <xdr:row>8</xdr:row>
      <xdr:rowOff>101600</xdr:rowOff>
    </xdr:to>
    <xdr:sp macro="" textlink="'Analysis 7 &amp; 12'!C2">
      <xdr:nvSpPr>
        <xdr:cNvPr id="31" name="TextBox 30">
          <a:extLst>
            <a:ext uri="{FF2B5EF4-FFF2-40B4-BE49-F238E27FC236}">
              <a16:creationId xmlns:a16="http://schemas.microsoft.com/office/drawing/2014/main" id="{E0EE6447-A3B3-126A-EDC9-F04867A7A097}"/>
            </a:ext>
          </a:extLst>
        </xdr:cNvPr>
        <xdr:cNvSpPr txBox="1"/>
      </xdr:nvSpPr>
      <xdr:spPr>
        <a:xfrm>
          <a:off x="12870288" y="1346200"/>
          <a:ext cx="1384300" cy="3810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EDAF19-BA36-46C2-814F-25CBFEF4A402}" type="TxLink">
            <a:rPr lang="en-US" sz="1800" b="1" i="1" u="none" strike="noStrike">
              <a:solidFill>
                <a:srgbClr val="000000"/>
              </a:solidFill>
              <a:latin typeface="Arial Black" panose="020B0A04020102020204" pitchFamily="34" charset="0"/>
            </a:rPr>
            <a:pPr algn="ctr"/>
            <a:t>653</a:t>
          </a:fld>
          <a:endParaRPr lang="en-US" sz="1800" b="1" i="1">
            <a:latin typeface="Arial Black" panose="020B0A04020102020204" pitchFamily="34" charset="0"/>
          </a:endParaRPr>
        </a:p>
      </xdr:txBody>
    </xdr:sp>
    <xdr:clientData/>
  </xdr:twoCellAnchor>
  <xdr:twoCellAnchor>
    <xdr:from>
      <xdr:col>21</xdr:col>
      <xdr:colOff>408259</xdr:colOff>
      <xdr:row>3</xdr:row>
      <xdr:rowOff>177800</xdr:rowOff>
    </xdr:from>
    <xdr:to>
      <xdr:col>22</xdr:col>
      <xdr:colOff>2364059</xdr:colOff>
      <xdr:row>8</xdr:row>
      <xdr:rowOff>177799</xdr:rowOff>
    </xdr:to>
    <xdr:sp macro="" textlink="">
      <xdr:nvSpPr>
        <xdr:cNvPr id="32" name="Rectangle: Rounded Corners 31">
          <a:extLst>
            <a:ext uri="{FF2B5EF4-FFF2-40B4-BE49-F238E27FC236}">
              <a16:creationId xmlns:a16="http://schemas.microsoft.com/office/drawing/2014/main" id="{3ADC1F8F-F053-D2A4-53DD-C835154A7736}"/>
            </a:ext>
          </a:extLst>
        </xdr:cNvPr>
        <xdr:cNvSpPr/>
      </xdr:nvSpPr>
      <xdr:spPr>
        <a:xfrm>
          <a:off x="14810059" y="787400"/>
          <a:ext cx="2438400" cy="1015999"/>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Products</a:t>
          </a:r>
          <a:r>
            <a:rPr lang="en-US" sz="1200" baseline="0">
              <a:solidFill>
                <a:sysClr val="windowText" lastClr="000000"/>
              </a:solidFill>
              <a:latin typeface="Arial Black" panose="020B0A04020102020204" pitchFamily="34" charset="0"/>
            </a:rPr>
            <a:t> With Reviews &gt;1000</a:t>
          </a:r>
          <a:endParaRPr lang="en-US" sz="1200">
            <a:solidFill>
              <a:sysClr val="windowText" lastClr="000000"/>
            </a:solidFill>
            <a:latin typeface="Arial Black" panose="020B0A04020102020204" pitchFamily="34" charset="0"/>
          </a:endParaRPr>
        </a:p>
      </xdr:txBody>
    </xdr:sp>
    <xdr:clientData/>
  </xdr:twoCellAnchor>
  <xdr:twoCellAnchor>
    <xdr:from>
      <xdr:col>22</xdr:col>
      <xdr:colOff>475199</xdr:colOff>
      <xdr:row>6</xdr:row>
      <xdr:rowOff>90404</xdr:rowOff>
    </xdr:from>
    <xdr:to>
      <xdr:col>22</xdr:col>
      <xdr:colOff>1859499</xdr:colOff>
      <xdr:row>8</xdr:row>
      <xdr:rowOff>65004</xdr:rowOff>
    </xdr:to>
    <xdr:sp macro="" textlink="'Analysis 7 &amp; 12'!C5">
      <xdr:nvSpPr>
        <xdr:cNvPr id="33" name="TextBox 32">
          <a:extLst>
            <a:ext uri="{FF2B5EF4-FFF2-40B4-BE49-F238E27FC236}">
              <a16:creationId xmlns:a16="http://schemas.microsoft.com/office/drawing/2014/main" id="{385F6F7B-9BE8-904E-AE28-A6FE7BD9BA34}"/>
            </a:ext>
          </a:extLst>
        </xdr:cNvPr>
        <xdr:cNvSpPr txBox="1"/>
      </xdr:nvSpPr>
      <xdr:spPr>
        <a:xfrm>
          <a:off x="15439475" y="1293562"/>
          <a:ext cx="1384300" cy="375653"/>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143AA4-0ADE-432A-827D-6FA81452036E}" type="TxLink">
            <a:rPr lang="en-US" sz="1800" b="1" i="1" u="none" strike="noStrike">
              <a:solidFill>
                <a:srgbClr val="000000"/>
              </a:solidFill>
              <a:latin typeface="Arial Black" panose="020B0A04020102020204" pitchFamily="34" charset="0"/>
            </a:rPr>
            <a:pPr algn="ctr"/>
            <a:t>310</a:t>
          </a:fld>
          <a:endParaRPr lang="en-US" sz="1800" b="1" i="1">
            <a:latin typeface="Arial Black" panose="020B0A04020102020204" pitchFamily="34" charset="0"/>
          </a:endParaRPr>
        </a:p>
      </xdr:txBody>
    </xdr:sp>
    <xdr:clientData/>
  </xdr:twoCellAnchor>
  <xdr:twoCellAnchor>
    <xdr:from>
      <xdr:col>5</xdr:col>
      <xdr:colOff>126148</xdr:colOff>
      <xdr:row>8</xdr:row>
      <xdr:rowOff>190500</xdr:rowOff>
    </xdr:from>
    <xdr:to>
      <xdr:col>11</xdr:col>
      <xdr:colOff>586136</xdr:colOff>
      <xdr:row>23</xdr:row>
      <xdr:rowOff>76432</xdr:rowOff>
    </xdr:to>
    <xdr:graphicFrame macro="">
      <xdr:nvGraphicFramePr>
        <xdr:cNvPr id="36" name="Chart 35">
          <a:extLst>
            <a:ext uri="{FF2B5EF4-FFF2-40B4-BE49-F238E27FC236}">
              <a16:creationId xmlns:a16="http://schemas.microsoft.com/office/drawing/2014/main" id="{9059F22B-5903-4A82-9C79-93A1E8681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586136</xdr:colOff>
      <xdr:row>9</xdr:row>
      <xdr:rowOff>0</xdr:rowOff>
    </xdr:from>
    <xdr:to>
      <xdr:col>18</xdr:col>
      <xdr:colOff>360788</xdr:colOff>
      <xdr:row>23</xdr:row>
      <xdr:rowOff>74728</xdr:rowOff>
    </xdr:to>
    <xdr:graphicFrame macro="">
      <xdr:nvGraphicFramePr>
        <xdr:cNvPr id="37" name="Chart 36">
          <a:extLst>
            <a:ext uri="{FF2B5EF4-FFF2-40B4-BE49-F238E27FC236}">
              <a16:creationId xmlns:a16="http://schemas.microsoft.com/office/drawing/2014/main" id="{6B99BF47-662B-41E7-AB41-D507790E2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335931</xdr:colOff>
      <xdr:row>9</xdr:row>
      <xdr:rowOff>4645</xdr:rowOff>
    </xdr:from>
    <xdr:to>
      <xdr:col>22</xdr:col>
      <xdr:colOff>2364059</xdr:colOff>
      <xdr:row>23</xdr:row>
      <xdr:rowOff>74728</xdr:rowOff>
    </xdr:to>
    <xdr:graphicFrame macro="">
      <xdr:nvGraphicFramePr>
        <xdr:cNvPr id="38" name="Chart 37">
          <a:extLst>
            <a:ext uri="{FF2B5EF4-FFF2-40B4-BE49-F238E27FC236}">
              <a16:creationId xmlns:a16="http://schemas.microsoft.com/office/drawing/2014/main" id="{5F5F1BA2-241A-44D1-889B-12ECFA560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74728</xdr:rowOff>
    </xdr:from>
    <xdr:to>
      <xdr:col>7</xdr:col>
      <xdr:colOff>127000</xdr:colOff>
      <xdr:row>50</xdr:row>
      <xdr:rowOff>76432</xdr:rowOff>
    </xdr:to>
    <xdr:graphicFrame macro="">
      <xdr:nvGraphicFramePr>
        <xdr:cNvPr id="39" name="Chart 38">
          <a:extLst>
            <a:ext uri="{FF2B5EF4-FFF2-40B4-BE49-F238E27FC236}">
              <a16:creationId xmlns:a16="http://schemas.microsoft.com/office/drawing/2014/main" id="{E6F1F282-C091-455E-A7A4-C343E702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0</xdr:rowOff>
    </xdr:from>
    <xdr:to>
      <xdr:col>5</xdr:col>
      <xdr:colOff>126148</xdr:colOff>
      <xdr:row>23</xdr:row>
      <xdr:rowOff>76432</xdr:rowOff>
    </xdr:to>
    <xdr:graphicFrame macro="">
      <xdr:nvGraphicFramePr>
        <xdr:cNvPr id="40" name="Chart 39">
          <a:extLst>
            <a:ext uri="{FF2B5EF4-FFF2-40B4-BE49-F238E27FC236}">
              <a16:creationId xmlns:a16="http://schemas.microsoft.com/office/drawing/2014/main" id="{6A7263FE-939C-42E2-AD0D-01009D093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127001</xdr:colOff>
      <xdr:row>23</xdr:row>
      <xdr:rowOff>76432</xdr:rowOff>
    </xdr:from>
    <xdr:to>
      <xdr:col>14</xdr:col>
      <xdr:colOff>215902</xdr:colOff>
      <xdr:row>36</xdr:row>
      <xdr:rowOff>178032</xdr:rowOff>
    </xdr:to>
    <xdr:graphicFrame macro="">
      <xdr:nvGraphicFramePr>
        <xdr:cNvPr id="41" name="Chart 40">
          <a:extLst>
            <a:ext uri="{FF2B5EF4-FFF2-40B4-BE49-F238E27FC236}">
              <a16:creationId xmlns:a16="http://schemas.microsoft.com/office/drawing/2014/main" id="{A5CA5470-9013-4DA9-91B6-F7BBB4330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215901</xdr:colOff>
      <xdr:row>23</xdr:row>
      <xdr:rowOff>76432</xdr:rowOff>
    </xdr:from>
    <xdr:to>
      <xdr:col>22</xdr:col>
      <xdr:colOff>296780</xdr:colOff>
      <xdr:row>36</xdr:row>
      <xdr:rowOff>178032</xdr:rowOff>
    </xdr:to>
    <xdr:graphicFrame macro="">
      <xdr:nvGraphicFramePr>
        <xdr:cNvPr id="42" name="Chart 41">
          <a:extLst>
            <a:ext uri="{FF2B5EF4-FFF2-40B4-BE49-F238E27FC236}">
              <a16:creationId xmlns:a16="http://schemas.microsoft.com/office/drawing/2014/main" id="{98D5A0B1-8E8B-41C1-8305-D6526A3DE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127001</xdr:colOff>
      <xdr:row>36</xdr:row>
      <xdr:rowOff>176328</xdr:rowOff>
    </xdr:from>
    <xdr:to>
      <xdr:col>14</xdr:col>
      <xdr:colOff>215902</xdr:colOff>
      <xdr:row>50</xdr:row>
      <xdr:rowOff>74728</xdr:rowOff>
    </xdr:to>
    <xdr:graphicFrame macro="">
      <xdr:nvGraphicFramePr>
        <xdr:cNvPr id="44" name="Chart 43">
          <a:extLst>
            <a:ext uri="{FF2B5EF4-FFF2-40B4-BE49-F238E27FC236}">
              <a16:creationId xmlns:a16="http://schemas.microsoft.com/office/drawing/2014/main" id="{016B1B30-2C7A-409C-9539-9065634F8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215900</xdr:colOff>
      <xdr:row>36</xdr:row>
      <xdr:rowOff>178032</xdr:rowOff>
    </xdr:from>
    <xdr:to>
      <xdr:col>22</xdr:col>
      <xdr:colOff>296780</xdr:colOff>
      <xdr:row>50</xdr:row>
      <xdr:rowOff>76432</xdr:rowOff>
    </xdr:to>
    <xdr:graphicFrame macro="">
      <xdr:nvGraphicFramePr>
        <xdr:cNvPr id="45" name="Chart 44">
          <a:extLst>
            <a:ext uri="{FF2B5EF4-FFF2-40B4-BE49-F238E27FC236}">
              <a16:creationId xmlns:a16="http://schemas.microsoft.com/office/drawing/2014/main" id="{AC565901-6A97-4C12-8E14-3BF5561B9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660400</xdr:colOff>
      <xdr:row>3</xdr:row>
      <xdr:rowOff>177799</xdr:rowOff>
    </xdr:from>
    <xdr:to>
      <xdr:col>13</xdr:col>
      <xdr:colOff>660400</xdr:colOff>
      <xdr:row>8</xdr:row>
      <xdr:rowOff>177799</xdr:rowOff>
    </xdr:to>
    <xdr:sp macro="" textlink="">
      <xdr:nvSpPr>
        <xdr:cNvPr id="46" name="Rectangle: Rounded Corners 45">
          <a:extLst>
            <a:ext uri="{FF2B5EF4-FFF2-40B4-BE49-F238E27FC236}">
              <a16:creationId xmlns:a16="http://schemas.microsoft.com/office/drawing/2014/main" id="{C29EDBE1-D82D-9205-582C-8F92B0C7D753}"/>
            </a:ext>
          </a:extLst>
        </xdr:cNvPr>
        <xdr:cNvSpPr/>
      </xdr:nvSpPr>
      <xdr:spPr>
        <a:xfrm>
          <a:off x="7518400" y="787399"/>
          <a:ext cx="2057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solidFill>
                <a:sysClr val="windowText" lastClr="000000"/>
              </a:solidFill>
              <a:latin typeface="Arial Black" panose="020B0A04020102020204" pitchFamily="34" charset="0"/>
            </a:rPr>
            <a:t>Maximum %Discount</a:t>
          </a:r>
          <a:endParaRPr lang="en-US" sz="1200">
            <a:solidFill>
              <a:sysClr val="windowText" lastClr="000000"/>
            </a:solidFill>
            <a:latin typeface="Arial Black" panose="020B0A04020102020204" pitchFamily="34" charset="0"/>
          </a:endParaRPr>
        </a:p>
      </xdr:txBody>
    </xdr:sp>
    <xdr:clientData/>
  </xdr:twoCellAnchor>
  <xdr:twoCellAnchor>
    <xdr:from>
      <xdr:col>11</xdr:col>
      <xdr:colOff>546100</xdr:colOff>
      <xdr:row>6</xdr:row>
      <xdr:rowOff>38100</xdr:rowOff>
    </xdr:from>
    <xdr:to>
      <xdr:col>13</xdr:col>
      <xdr:colOff>228600</xdr:colOff>
      <xdr:row>8</xdr:row>
      <xdr:rowOff>0</xdr:rowOff>
    </xdr:to>
    <xdr:sp macro="" textlink="'Analysis 7 &amp; 12'!B15">
      <xdr:nvSpPr>
        <xdr:cNvPr id="47" name="TextBox 46">
          <a:extLst>
            <a:ext uri="{FF2B5EF4-FFF2-40B4-BE49-F238E27FC236}">
              <a16:creationId xmlns:a16="http://schemas.microsoft.com/office/drawing/2014/main" id="{44C9490B-9EC5-879D-9F38-7D0B42EE4DEC}"/>
            </a:ext>
          </a:extLst>
        </xdr:cNvPr>
        <xdr:cNvSpPr txBox="1"/>
      </xdr:nvSpPr>
      <xdr:spPr>
        <a:xfrm>
          <a:off x="8089900" y="12573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6591A-FD0E-45D2-92C7-8706A6C8552A}" type="TxLink">
            <a:rPr lang="en-US" sz="1600" b="1" i="1" u="none" strike="noStrike">
              <a:solidFill>
                <a:srgbClr val="000000"/>
              </a:solidFill>
              <a:latin typeface="Arial Black" panose="020B0A04020102020204" pitchFamily="34" charset="0"/>
            </a:rPr>
            <a:pPr algn="ctr"/>
            <a:t>94</a:t>
          </a:fld>
          <a:endParaRPr lang="en-US" sz="1600" b="1" i="1">
            <a:latin typeface="Arial Black" panose="020B0A04020102020204" pitchFamily="34" charset="0"/>
          </a:endParaRPr>
        </a:p>
      </xdr:txBody>
    </xdr:sp>
    <xdr:clientData/>
  </xdr:twoCellAnchor>
  <xdr:twoCellAnchor>
    <xdr:from>
      <xdr:col>23</xdr:col>
      <xdr:colOff>0</xdr:colOff>
      <xdr:row>3</xdr:row>
      <xdr:rowOff>177799</xdr:rowOff>
    </xdr:from>
    <xdr:to>
      <xdr:col>26</xdr:col>
      <xdr:colOff>0</xdr:colOff>
      <xdr:row>8</xdr:row>
      <xdr:rowOff>177799</xdr:rowOff>
    </xdr:to>
    <xdr:sp macro="" textlink="">
      <xdr:nvSpPr>
        <xdr:cNvPr id="50" name="Rectangle: Rounded Corners 49">
          <a:extLst>
            <a:ext uri="{FF2B5EF4-FFF2-40B4-BE49-F238E27FC236}">
              <a16:creationId xmlns:a16="http://schemas.microsoft.com/office/drawing/2014/main" id="{C2234D82-411F-A099-80DA-4F648A2C1CBE}"/>
            </a:ext>
          </a:extLst>
        </xdr:cNvPr>
        <xdr:cNvSpPr/>
      </xdr:nvSpPr>
      <xdr:spPr>
        <a:xfrm>
          <a:off x="17297400" y="787399"/>
          <a:ext cx="24638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solidFill>
                <a:sysClr val="windowText" lastClr="000000"/>
              </a:solidFill>
              <a:latin typeface="Arial Black" panose="020B0A04020102020204" pitchFamily="34" charset="0"/>
            </a:rPr>
            <a:t>Minimum %Discount</a:t>
          </a:r>
          <a:endParaRPr lang="en-US" sz="1200">
            <a:solidFill>
              <a:sysClr val="windowText" lastClr="000000"/>
            </a:solidFill>
            <a:latin typeface="Arial Black" panose="020B0A04020102020204" pitchFamily="34" charset="0"/>
          </a:endParaRPr>
        </a:p>
      </xdr:txBody>
    </xdr:sp>
    <xdr:clientData/>
  </xdr:twoCellAnchor>
  <xdr:twoCellAnchor>
    <xdr:from>
      <xdr:col>23</xdr:col>
      <xdr:colOff>431918</xdr:colOff>
      <xdr:row>6</xdr:row>
      <xdr:rowOff>12533</xdr:rowOff>
    </xdr:from>
    <xdr:to>
      <xdr:col>25</xdr:col>
      <xdr:colOff>437599</xdr:colOff>
      <xdr:row>7</xdr:row>
      <xdr:rowOff>187660</xdr:rowOff>
    </xdr:to>
    <xdr:sp macro="" textlink="'Analysis 7 &amp; 12'!A18">
      <xdr:nvSpPr>
        <xdr:cNvPr id="51" name="TextBox 50">
          <a:extLst>
            <a:ext uri="{FF2B5EF4-FFF2-40B4-BE49-F238E27FC236}">
              <a16:creationId xmlns:a16="http://schemas.microsoft.com/office/drawing/2014/main" id="{0DFE1DDB-3C44-F3BC-EBD1-04787E4C4A18}"/>
            </a:ext>
          </a:extLst>
        </xdr:cNvPr>
        <xdr:cNvSpPr txBox="1"/>
      </xdr:nvSpPr>
      <xdr:spPr>
        <a:xfrm>
          <a:off x="17802510" y="1215691"/>
          <a:ext cx="1384300" cy="375653"/>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2D4A60-49C9-4DC5-8759-B0E88D5455EA}" type="TxLink">
            <a:rPr lang="en-US" sz="2000" b="1" i="1" u="none" strike="noStrike">
              <a:solidFill>
                <a:srgbClr val="000000"/>
              </a:solidFill>
              <a:latin typeface="Arial Black" panose="020B0A04020102020204" pitchFamily="34" charset="0"/>
            </a:rPr>
            <a:pPr algn="ctr"/>
            <a:t>0</a:t>
          </a:fld>
          <a:endParaRPr lang="en-US" sz="2000" b="1" i="1">
            <a:latin typeface="Arial Black" panose="020B0A04020102020204" pitchFamily="34" charset="0"/>
          </a:endParaRPr>
        </a:p>
      </xdr:txBody>
    </xdr:sp>
    <xdr:clientData/>
  </xdr:twoCellAnchor>
  <xdr:twoCellAnchor>
    <xdr:from>
      <xdr:col>22</xdr:col>
      <xdr:colOff>296778</xdr:colOff>
      <xdr:row>36</xdr:row>
      <xdr:rowOff>163962</xdr:rowOff>
    </xdr:from>
    <xdr:to>
      <xdr:col>25</xdr:col>
      <xdr:colOff>1090360</xdr:colOff>
      <xdr:row>50</xdr:row>
      <xdr:rowOff>99793</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30C5F442-7695-4960-9EF8-3E68DCBD1D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184353" y="7364862"/>
              <a:ext cx="4575007" cy="27361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296778</xdr:colOff>
      <xdr:row>23</xdr:row>
      <xdr:rowOff>52848</xdr:rowOff>
    </xdr:from>
    <xdr:to>
      <xdr:col>25</xdr:col>
      <xdr:colOff>1074140</xdr:colOff>
      <xdr:row>37</xdr:row>
      <xdr:rowOff>0</xdr:rowOff>
    </xdr:to>
    <xdr:graphicFrame macro="">
      <xdr:nvGraphicFramePr>
        <xdr:cNvPr id="53" name="Chart 52">
          <a:extLst>
            <a:ext uri="{FF2B5EF4-FFF2-40B4-BE49-F238E27FC236}">
              <a16:creationId xmlns:a16="http://schemas.microsoft.com/office/drawing/2014/main" id="{060BB74E-5627-4DE2-ABB4-BD5E6D195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23</xdr:col>
      <xdr:colOff>0</xdr:colOff>
      <xdr:row>9</xdr:row>
      <xdr:rowOff>0</xdr:rowOff>
    </xdr:from>
    <xdr:to>
      <xdr:col>25</xdr:col>
      <xdr:colOff>1074140</xdr:colOff>
      <xdr:row>23</xdr:row>
      <xdr:rowOff>13827</xdr:rowOff>
    </xdr:to>
    <mc:AlternateContent xmlns:mc="http://schemas.openxmlformats.org/markup-compatibility/2006" xmlns:a14="http://schemas.microsoft.com/office/drawing/2010/main">
      <mc:Choice Requires="a14">
        <xdr:graphicFrame macro="">
          <xdr:nvGraphicFramePr>
            <xdr:cNvPr id="54" name="Product_Category 1">
              <a:extLst>
                <a:ext uri="{FF2B5EF4-FFF2-40B4-BE49-F238E27FC236}">
                  <a16:creationId xmlns:a16="http://schemas.microsoft.com/office/drawing/2014/main" id="{CCA1F847-3BEB-4BC2-ACBA-3E6314B6E0A5}"/>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7421532" y="1797460"/>
              <a:ext cx="2456802"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14287</xdr:colOff>
      <xdr:row>1</xdr:row>
      <xdr:rowOff>4762</xdr:rowOff>
    </xdr:from>
    <xdr:to>
      <xdr:col>10</xdr:col>
      <xdr:colOff>471487</xdr:colOff>
      <xdr:row>14</xdr:row>
      <xdr:rowOff>147637</xdr:rowOff>
    </xdr:to>
    <xdr:graphicFrame macro="">
      <xdr:nvGraphicFramePr>
        <xdr:cNvPr id="3" name="Chart 2">
          <a:extLst>
            <a:ext uri="{FF2B5EF4-FFF2-40B4-BE49-F238E27FC236}">
              <a16:creationId xmlns:a16="http://schemas.microsoft.com/office/drawing/2014/main" id="{D6BB7823-DB2D-02A9-F620-9AFC8D7B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14287</xdr:colOff>
      <xdr:row>1</xdr:row>
      <xdr:rowOff>14287</xdr:rowOff>
    </xdr:from>
    <xdr:to>
      <xdr:col>10</xdr:col>
      <xdr:colOff>471487</xdr:colOff>
      <xdr:row>14</xdr:row>
      <xdr:rowOff>157162</xdr:rowOff>
    </xdr:to>
    <xdr:graphicFrame macro="">
      <xdr:nvGraphicFramePr>
        <xdr:cNvPr id="2" name="Chart 1">
          <a:extLst>
            <a:ext uri="{FF2B5EF4-FFF2-40B4-BE49-F238E27FC236}">
              <a16:creationId xmlns:a16="http://schemas.microsoft.com/office/drawing/2014/main" id="{AA81F40C-948F-BB05-5E93-CD6402BAD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528637</xdr:colOff>
      <xdr:row>6</xdr:row>
      <xdr:rowOff>166687</xdr:rowOff>
    </xdr:from>
    <xdr:to>
      <xdr:col>12</xdr:col>
      <xdr:colOff>300037</xdr:colOff>
      <xdr:row>20</xdr:row>
      <xdr:rowOff>109537</xdr:rowOff>
    </xdr:to>
    <xdr:graphicFrame macro="">
      <xdr:nvGraphicFramePr>
        <xdr:cNvPr id="3" name="Chart 2">
          <a:extLst>
            <a:ext uri="{FF2B5EF4-FFF2-40B4-BE49-F238E27FC236}">
              <a16:creationId xmlns:a16="http://schemas.microsoft.com/office/drawing/2014/main" id="{821FAD44-B98B-AA28-FB68-D383CDDEF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3</xdr:row>
      <xdr:rowOff>14287</xdr:rowOff>
    </xdr:from>
    <xdr:to>
      <xdr:col>11</xdr:col>
      <xdr:colOff>0</xdr:colOff>
      <xdr:row>16</xdr:row>
      <xdr:rowOff>157162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B73F279-7FB5-2B1F-A68A-5B681DAAFF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1150" y="614362"/>
              <a:ext cx="27432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561974</xdr:colOff>
      <xdr:row>4</xdr:row>
      <xdr:rowOff>47625</xdr:rowOff>
    </xdr:from>
    <xdr:to>
      <xdr:col>9</xdr:col>
      <xdr:colOff>685799</xdr:colOff>
      <xdr:row>18</xdr:row>
      <xdr:rowOff>95250</xdr:rowOff>
    </xdr:to>
    <xdr:graphicFrame macro="">
      <xdr:nvGraphicFramePr>
        <xdr:cNvPr id="2" name="Chart 1">
          <a:extLst>
            <a:ext uri="{FF2B5EF4-FFF2-40B4-BE49-F238E27FC236}">
              <a16:creationId xmlns:a16="http://schemas.microsoft.com/office/drawing/2014/main" id="{8D9E29A3-013D-89CD-B1DC-70CC3B959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457200</xdr:colOff>
      <xdr:row>14</xdr:row>
      <xdr:rowOff>142875</xdr:rowOff>
    </xdr:to>
    <xdr:graphicFrame macro="">
      <xdr:nvGraphicFramePr>
        <xdr:cNvPr id="2" name="Chart 1">
          <a:extLst>
            <a:ext uri="{FF2B5EF4-FFF2-40B4-BE49-F238E27FC236}">
              <a16:creationId xmlns:a16="http://schemas.microsoft.com/office/drawing/2014/main" id="{4D2DCA30-5892-A09F-DB32-D4A3EFA43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1</xdr:row>
      <xdr:rowOff>14287</xdr:rowOff>
    </xdr:from>
    <xdr:to>
      <xdr:col>10</xdr:col>
      <xdr:colOff>471487</xdr:colOff>
      <xdr:row>14</xdr:row>
      <xdr:rowOff>157162</xdr:rowOff>
    </xdr:to>
    <xdr:graphicFrame macro="">
      <xdr:nvGraphicFramePr>
        <xdr:cNvPr id="3" name="Chart 2">
          <a:extLst>
            <a:ext uri="{FF2B5EF4-FFF2-40B4-BE49-F238E27FC236}">
              <a16:creationId xmlns:a16="http://schemas.microsoft.com/office/drawing/2014/main" id="{82F5E628-91B0-3EDD-9994-2093BB2E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14287</xdr:colOff>
      <xdr:row>3</xdr:row>
      <xdr:rowOff>4762</xdr:rowOff>
    </xdr:from>
    <xdr:to>
      <xdr:col>11</xdr:col>
      <xdr:colOff>471487</xdr:colOff>
      <xdr:row>16</xdr:row>
      <xdr:rowOff>138112</xdr:rowOff>
    </xdr:to>
    <xdr:graphicFrame macro="">
      <xdr:nvGraphicFramePr>
        <xdr:cNvPr id="2" name="Chart 1">
          <a:extLst>
            <a:ext uri="{FF2B5EF4-FFF2-40B4-BE49-F238E27FC236}">
              <a16:creationId xmlns:a16="http://schemas.microsoft.com/office/drawing/2014/main" id="{2050DB78-0BCC-040B-A4A9-54DC47D0B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14287</xdr:colOff>
      <xdr:row>1</xdr:row>
      <xdr:rowOff>200024</xdr:rowOff>
    </xdr:from>
    <xdr:to>
      <xdr:col>11</xdr:col>
      <xdr:colOff>471487</xdr:colOff>
      <xdr:row>18</xdr:row>
      <xdr:rowOff>200024</xdr:rowOff>
    </xdr:to>
    <xdr:graphicFrame macro="">
      <xdr:nvGraphicFramePr>
        <xdr:cNvPr id="2" name="Chart 1">
          <a:extLst>
            <a:ext uri="{FF2B5EF4-FFF2-40B4-BE49-F238E27FC236}">
              <a16:creationId xmlns:a16="http://schemas.microsoft.com/office/drawing/2014/main" id="{9C95B856-D604-C95D-8440-F81CECCE2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14287</xdr:colOff>
      <xdr:row>3</xdr:row>
      <xdr:rowOff>14287</xdr:rowOff>
    </xdr:from>
    <xdr:to>
      <xdr:col>11</xdr:col>
      <xdr:colOff>471487</xdr:colOff>
      <xdr:row>16</xdr:row>
      <xdr:rowOff>157162</xdr:rowOff>
    </xdr:to>
    <xdr:graphicFrame macro="">
      <xdr:nvGraphicFramePr>
        <xdr:cNvPr id="2" name="Chart 1">
          <a:extLst>
            <a:ext uri="{FF2B5EF4-FFF2-40B4-BE49-F238E27FC236}">
              <a16:creationId xmlns:a16="http://schemas.microsoft.com/office/drawing/2014/main" id="{B56B1D04-F9EF-05BF-CD77-EF12E09CB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943535</xdr:colOff>
      <xdr:row>11</xdr:row>
      <xdr:rowOff>200585</xdr:rowOff>
    </xdr:from>
    <xdr:to>
      <xdr:col>6</xdr:col>
      <xdr:colOff>1416423</xdr:colOff>
      <xdr:row>25</xdr:row>
      <xdr:rowOff>130549</xdr:rowOff>
    </xdr:to>
    <mc:AlternateContent xmlns:mc="http://schemas.openxmlformats.org/markup-compatibility/2006" xmlns:a14="http://schemas.microsoft.com/office/drawing/2010/main">
      <mc:Choice Requires="a14">
        <xdr:graphicFrame macro="">
          <xdr:nvGraphicFramePr>
            <xdr:cNvPr id="4" name="Product_Category">
              <a:extLst>
                <a:ext uri="{FF2B5EF4-FFF2-40B4-BE49-F238E27FC236}">
                  <a16:creationId xmlns:a16="http://schemas.microsoft.com/office/drawing/2014/main" id="{CD9C7013-0D3D-D076-02DA-6B590985E28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148917" y="24193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xdr:colOff>
      <xdr:row>0</xdr:row>
      <xdr:rowOff>195262</xdr:rowOff>
    </xdr:from>
    <xdr:to>
      <xdr:col>10</xdr:col>
      <xdr:colOff>481012</xdr:colOff>
      <xdr:row>14</xdr:row>
      <xdr:rowOff>138112</xdr:rowOff>
    </xdr:to>
    <xdr:graphicFrame macro="">
      <xdr:nvGraphicFramePr>
        <xdr:cNvPr id="2" name="Chart 1">
          <a:extLst>
            <a:ext uri="{FF2B5EF4-FFF2-40B4-BE49-F238E27FC236}">
              <a16:creationId xmlns:a16="http://schemas.microsoft.com/office/drawing/2014/main" id="{D36FBF6D-430D-D10A-9835-9E3A7585F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2.831002199076" missingItemsLimit="0" createdVersion="8" refreshedVersion="8" minRefreshableVersion="3" recordCount="1351" xr:uid="{343A38C3-EF52-4941-8CDA-1D82AB51CF5B}">
  <cacheSource type="worksheet">
    <worksheetSource name="Table1"/>
  </cacheSource>
  <cacheFields count="15">
    <cacheField name="sort column" numFmtId="1">
      <sharedItems containsSemiMixedTypes="0" containsString="0" containsNumber="1" containsInteger="1" minValue="1" maxValue="1465" count="13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1"/>
        <n v="372"/>
        <n v="373"/>
        <n v="374"/>
        <n v="375"/>
        <n v="376"/>
        <n v="377"/>
        <n v="379"/>
        <n v="381"/>
        <n v="382"/>
        <n v="383"/>
        <n v="384"/>
        <n v="385"/>
        <n v="386"/>
        <n v="387"/>
        <n v="388"/>
        <n v="389"/>
        <n v="390"/>
        <n v="391"/>
        <n v="392"/>
        <n v="395"/>
        <n v="396"/>
        <n v="397"/>
        <n v="398"/>
        <n v="399"/>
        <n v="400"/>
        <n v="401"/>
        <n v="402"/>
        <n v="403"/>
        <n v="405"/>
        <n v="406"/>
        <n v="407"/>
        <n v="408"/>
        <n v="409"/>
        <n v="410"/>
        <n v="411"/>
        <n v="412"/>
        <n v="413"/>
        <n v="414"/>
        <n v="415"/>
        <n v="416"/>
        <n v="417"/>
        <n v="418"/>
        <n v="420"/>
        <n v="421"/>
        <n v="422"/>
        <n v="425"/>
        <n v="426"/>
        <n v="427"/>
        <n v="428"/>
        <n v="430"/>
        <n v="431"/>
        <n v="432"/>
        <n v="433"/>
        <n v="434"/>
        <n v="435"/>
        <n v="436"/>
        <n v="437"/>
        <n v="438"/>
        <n v="439"/>
        <n v="440"/>
        <n v="441"/>
        <n v="442"/>
        <n v="443"/>
        <n v="445"/>
        <n v="446"/>
        <n v="447"/>
        <n v="448"/>
        <n v="449"/>
        <n v="450"/>
        <n v="451"/>
        <n v="452"/>
        <n v="453"/>
        <n v="454"/>
        <n v="456"/>
        <n v="458"/>
        <n v="459"/>
        <n v="460"/>
        <n v="461"/>
        <n v="462"/>
        <n v="463"/>
        <n v="464"/>
        <n v="466"/>
        <n v="467"/>
        <n v="469"/>
        <n v="470"/>
        <n v="472"/>
        <n v="474"/>
        <n v="475"/>
        <n v="476"/>
        <n v="477"/>
        <n v="478"/>
        <n v="480"/>
        <n v="481"/>
        <n v="482"/>
        <n v="483"/>
        <n v="484"/>
        <n v="485"/>
        <n v="486"/>
        <n v="487"/>
        <n v="488"/>
        <n v="489"/>
        <n v="490"/>
        <n v="491"/>
        <n v="492"/>
        <n v="493"/>
        <n v="494"/>
        <n v="495"/>
        <n v="496"/>
        <n v="497"/>
        <n v="498"/>
        <n v="499"/>
        <n v="500"/>
        <n v="501"/>
        <n v="502"/>
        <n v="503"/>
        <n v="506"/>
        <n v="507"/>
        <n v="508"/>
        <n v="509"/>
        <n v="510"/>
        <n v="511"/>
        <n v="512"/>
        <n v="513"/>
        <n v="514"/>
        <n v="516"/>
        <n v="517"/>
        <n v="518"/>
        <n v="520"/>
        <n v="521"/>
        <n v="522"/>
        <n v="523"/>
        <n v="524"/>
        <n v="525"/>
        <n v="526"/>
        <n v="527"/>
        <n v="528"/>
        <n v="529"/>
        <n v="530"/>
        <n v="531"/>
        <n v="532"/>
        <n v="533"/>
        <n v="534"/>
        <n v="535"/>
        <n v="536"/>
        <n v="537"/>
        <n v="538"/>
        <n v="539"/>
        <n v="540"/>
        <n v="542"/>
        <n v="543"/>
        <n v="544"/>
        <n v="545"/>
        <n v="546"/>
        <n v="547"/>
        <n v="548"/>
        <n v="549"/>
        <n v="550"/>
        <n v="551"/>
        <n v="552"/>
        <n v="553"/>
        <n v="554"/>
        <n v="555"/>
        <n v="556"/>
        <n v="557"/>
        <n v="558"/>
        <n v="559"/>
        <n v="560"/>
        <n v="561"/>
        <n v="562"/>
        <n v="564"/>
        <n v="566"/>
        <n v="567"/>
        <n v="568"/>
        <n v="569"/>
        <n v="572"/>
        <n v="573"/>
        <n v="574"/>
        <n v="575"/>
        <n v="576"/>
        <n v="577"/>
        <n v="578"/>
        <n v="579"/>
        <n v="580"/>
        <n v="581"/>
        <n v="582"/>
        <n v="583"/>
        <n v="584"/>
        <n v="585"/>
        <n v="586"/>
        <n v="589"/>
        <n v="590"/>
        <n v="591"/>
        <n v="592"/>
        <n v="593"/>
        <n v="596"/>
        <n v="597"/>
        <n v="598"/>
        <n v="600"/>
        <n v="602"/>
        <n v="603"/>
        <n v="605"/>
        <n v="606"/>
        <n v="607"/>
        <n v="610"/>
        <n v="611"/>
        <n v="613"/>
        <n v="614"/>
        <n v="616"/>
        <n v="617"/>
        <n v="618"/>
        <n v="619"/>
        <n v="621"/>
        <n v="622"/>
        <n v="626"/>
        <n v="627"/>
        <n v="628"/>
        <n v="630"/>
        <n v="631"/>
        <n v="632"/>
        <n v="634"/>
        <n v="637"/>
        <n v="638"/>
        <n v="639"/>
        <n v="640"/>
        <n v="641"/>
        <n v="644"/>
        <n v="646"/>
        <n v="647"/>
        <n v="648"/>
        <n v="649"/>
        <n v="650"/>
        <n v="651"/>
        <n v="652"/>
        <n v="653"/>
        <n v="654"/>
        <n v="655"/>
        <n v="656"/>
        <n v="657"/>
        <n v="660"/>
        <n v="661"/>
        <n v="662"/>
        <n v="663"/>
        <n v="664"/>
        <n v="665"/>
        <n v="666"/>
        <n v="667"/>
        <n v="668"/>
        <n v="670"/>
        <n v="671"/>
        <n v="672"/>
        <n v="675"/>
        <n v="676"/>
        <n v="677"/>
        <n v="679"/>
        <n v="680"/>
        <n v="681"/>
        <n v="682"/>
        <n v="683"/>
        <n v="684"/>
        <n v="686"/>
        <n v="688"/>
        <n v="689"/>
        <n v="691"/>
        <n v="692"/>
        <n v="694"/>
        <n v="696"/>
        <n v="697"/>
        <n v="698"/>
        <n v="699"/>
        <n v="702"/>
        <n v="703"/>
        <n v="704"/>
        <n v="706"/>
        <n v="707"/>
        <n v="708"/>
        <n v="709"/>
        <n v="710"/>
        <n v="711"/>
        <n v="712"/>
        <n v="713"/>
        <n v="716"/>
        <n v="717"/>
        <n v="718"/>
        <n v="719"/>
        <n v="720"/>
        <n v="721"/>
        <n v="722"/>
        <n v="725"/>
        <n v="726"/>
        <n v="727"/>
        <n v="729"/>
        <n v="730"/>
        <n v="731"/>
        <n v="733"/>
        <n v="734"/>
        <n v="735"/>
        <n v="737"/>
        <n v="738"/>
        <n v="739"/>
        <n v="740"/>
        <n v="742"/>
        <n v="743"/>
        <n v="744"/>
        <n v="745"/>
        <n v="746"/>
        <n v="747"/>
        <n v="748"/>
        <n v="749"/>
        <n v="750"/>
        <n v="751"/>
        <n v="752"/>
        <n v="753"/>
        <n v="754"/>
        <n v="755"/>
        <n v="756"/>
        <n v="757"/>
        <n v="758"/>
        <n v="759"/>
        <n v="760"/>
        <n v="761"/>
        <n v="762"/>
        <n v="763"/>
        <n v="764"/>
        <n v="765"/>
        <n v="766"/>
        <n v="768"/>
        <n v="770"/>
        <n v="771"/>
        <n v="773"/>
        <n v="774"/>
        <n v="775"/>
        <n v="776"/>
        <n v="777"/>
        <n v="778"/>
        <n v="779"/>
        <n v="780"/>
        <n v="781"/>
        <n v="782"/>
        <n v="783"/>
        <n v="784"/>
        <n v="786"/>
        <n v="787"/>
        <n v="788"/>
        <n v="789"/>
        <n v="790"/>
        <n v="791"/>
        <n v="792"/>
        <n v="793"/>
        <n v="794"/>
        <n v="795"/>
        <n v="796"/>
        <n v="797"/>
        <n v="798"/>
        <n v="799"/>
        <n v="800"/>
        <n v="801"/>
        <n v="802"/>
        <n v="804"/>
        <n v="805"/>
        <n v="806"/>
        <n v="807"/>
        <n v="808"/>
        <n v="809"/>
        <n v="810"/>
        <n v="811"/>
        <n v="812"/>
        <n v="813"/>
        <n v="814"/>
        <n v="815"/>
        <n v="816"/>
        <n v="817"/>
        <n v="818"/>
        <n v="820"/>
        <n v="821"/>
        <n v="822"/>
        <n v="823"/>
        <n v="825"/>
        <n v="826"/>
        <n v="827"/>
        <n v="828"/>
        <n v="829"/>
        <n v="830"/>
        <n v="831"/>
        <n v="832"/>
        <n v="833"/>
        <n v="835"/>
        <n v="836"/>
        <n v="838"/>
        <n v="839"/>
        <n v="842"/>
        <n v="843"/>
        <n v="844"/>
        <n v="845"/>
        <n v="846"/>
        <n v="847"/>
        <n v="848"/>
        <n v="849"/>
        <n v="850"/>
        <n v="851"/>
        <n v="854"/>
        <n v="855"/>
        <n v="856"/>
        <n v="857"/>
        <n v="859"/>
        <n v="860"/>
        <n v="861"/>
        <n v="862"/>
        <n v="863"/>
        <n v="864"/>
        <n v="865"/>
        <n v="866"/>
        <n v="867"/>
        <n v="868"/>
        <n v="869"/>
        <n v="871"/>
        <n v="872"/>
        <n v="873"/>
        <n v="874"/>
        <n v="875"/>
        <n v="876"/>
        <n v="877"/>
        <n v="878"/>
        <n v="879"/>
        <n v="880"/>
        <n v="881"/>
        <n v="883"/>
        <n v="884"/>
        <n v="885"/>
        <n v="887"/>
        <n v="888"/>
        <n v="890"/>
        <n v="891"/>
        <n v="892"/>
        <n v="893"/>
        <n v="894"/>
        <n v="896"/>
        <n v="897"/>
        <n v="898"/>
        <n v="900"/>
        <n v="901"/>
        <n v="902"/>
        <n v="903"/>
        <n v="904"/>
        <n v="905"/>
        <n v="906"/>
        <n v="907"/>
        <n v="908"/>
        <n v="910"/>
        <n v="911"/>
        <n v="912"/>
        <n v="913"/>
        <n v="914"/>
        <n v="915"/>
        <n v="916"/>
        <n v="917"/>
        <n v="918"/>
        <n v="920"/>
        <n v="921"/>
        <n v="922"/>
        <n v="923"/>
        <n v="924"/>
        <n v="925"/>
        <n v="927"/>
        <n v="928"/>
        <n v="930"/>
        <n v="931"/>
        <n v="932"/>
        <n v="933"/>
        <n v="934"/>
        <n v="935"/>
        <n v="936"/>
        <n v="937"/>
        <n v="938"/>
        <n v="940"/>
        <n v="941"/>
        <n v="942"/>
        <n v="943"/>
        <n v="945"/>
        <n v="946"/>
        <n v="947"/>
        <n v="948"/>
        <n v="949"/>
        <n v="950"/>
        <n v="951"/>
        <n v="952"/>
        <n v="953"/>
        <n v="955"/>
        <n v="956"/>
        <n v="957"/>
        <n v="959"/>
        <n v="961"/>
        <n v="962"/>
        <n v="964"/>
        <n v="965"/>
        <n v="966"/>
        <n v="967"/>
        <n v="968"/>
        <n v="970"/>
        <n v="971"/>
        <n v="972"/>
        <n v="973"/>
        <n v="974"/>
        <n v="976"/>
        <n v="977"/>
        <n v="978"/>
        <n v="979"/>
        <n v="981"/>
        <n v="982"/>
        <n v="983"/>
        <n v="985"/>
        <n v="987"/>
        <n v="988"/>
        <n v="989"/>
        <n v="990"/>
        <n v="992"/>
        <n v="994"/>
        <n v="995"/>
        <n v="996"/>
        <n v="997"/>
        <n v="998"/>
        <n v="999"/>
        <n v="1000"/>
        <n v="1002"/>
        <n v="1003"/>
        <n v="1004"/>
        <n v="1005"/>
        <n v="1006"/>
        <n v="1007"/>
        <n v="1009"/>
        <n v="1010"/>
        <n v="1012"/>
        <n v="1013"/>
        <n v="1014"/>
        <n v="1015"/>
        <n v="1016"/>
        <n v="1017"/>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sharedItems>
    </cacheField>
    <cacheField name="Product ID" numFmtId="0">
      <sharedItems/>
    </cacheField>
    <cacheField name="Product Name" numFmtId="0">
      <sharedItems longText="1"/>
    </cacheField>
    <cacheField name="Product_Category" numFmtId="0">
      <sharedItems count="9">
        <s v="Computers &amp;  Accessories"/>
        <s v="Electronics"/>
        <s v="Musical Instruments"/>
        <s v="Office Products"/>
        <s v="Home &amp;  Kitchen"/>
        <s v="Home Improvement"/>
        <s v="Toys &amp;  Games"/>
        <s v="Car &amp;  Motorbike"/>
        <s v="Health &amp;  Personal Care"/>
      </sharedItems>
    </cacheField>
    <cacheField name="Discounted Price" numFmtId="43">
      <sharedItems containsSemiMixedTypes="0" containsString="0" containsNumber="1" minValue="39" maxValue="77990"/>
    </cacheField>
    <cacheField name="Actual Price" numFmtId="43">
      <sharedItems containsSemiMixedTypes="0" containsString="0" containsNumber="1" minValue="39" maxValue="139900"/>
    </cacheField>
    <cacheField name="Price Bucket" numFmtId="43">
      <sharedItems count="6">
        <s v="&lt;₹1000"/>
        <s v="₹10001 — ₹25000"/>
        <s v="₹25001 — ₹50000"/>
        <s v="₹1000 — ₹5000"/>
        <s v="₹5001 — ₹10000"/>
        <s v="&gt;₹50000"/>
      </sharedItems>
    </cacheField>
    <cacheField name="Discount Percentage" numFmtId="9">
      <sharedItems containsSemiMixedTypes="0" containsString="0" containsNumber="1" minValue="0" maxValue="0.94"/>
    </cacheField>
    <cacheField name="Calc. %Discount" numFmtId="2">
      <sharedItems containsSemiMixedTypes="0" containsString="0" containsNumber="1" minValue="0" maxValue="94.118823764752946"/>
    </cacheField>
    <cacheField name="%Discount Bucket" numFmtId="49">
      <sharedItems containsMixedTypes="1" containsNumber="1" containsInteger="1" minValue="0" maxValue="0" count="8">
        <s v="56 — 70%"/>
        <s v="41 — 55%"/>
        <s v="86 — 100%"/>
        <s v="71 — 85%"/>
        <s v="11 — 25%"/>
        <s v="26 — 40%"/>
        <n v="0"/>
        <s v="1 — 10%"/>
      </sharedItems>
    </cacheField>
    <cacheField name="Rating" numFmtId="165">
      <sharedItems containsSemiMixedTypes="0" containsString="0" containsNumber="1" minValue="0" maxValue="5"/>
    </cacheField>
    <cacheField name="Rounded Rating" numFmtId="165">
      <sharedItems containsSemiMixedTypes="0" containsString="0" containsNumber="1" minValue="0" maxValue="5" count="8">
        <n v="4"/>
        <n v="4.5"/>
        <n v="3.5"/>
        <n v="3"/>
        <n v="5"/>
        <n v="2.5"/>
        <n v="0"/>
        <n v="2"/>
      </sharedItems>
    </cacheField>
    <cacheField name="Rating Count" numFmtId="3">
      <sharedItems containsSemiMixedTypes="0" containsString="0" containsNumber="1" containsInteger="1" minValue="0" maxValue="426973"/>
    </cacheField>
    <cacheField name="Potential Revenue" numFmtId="43">
      <sharedItems containsSemiMixedTypes="0" containsString="0" containsNumber="1" minValue="0" maxValue="3451882164"/>
    </cacheField>
    <cacheField name="Rating Score" numFmtId="2">
      <sharedItems containsSemiMixedTypes="0" containsString="0" containsNumber="1" minValue="0" maxValue="4.4000000000000004"/>
    </cacheField>
  </cacheFields>
  <extLst>
    <ext xmlns:x14="http://schemas.microsoft.com/office/spreadsheetml/2009/9/main" uri="{725AE2AE-9491-48be-B2B4-4EB974FC3084}">
      <x14:pivotCacheDefinition pivotCacheId="1444655635"/>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3D5EA-196E-45C2-88F9-1483811561DC}" name="Avg%Discount_by_PC"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5"/>
    </i>
    <i>
      <x v="1"/>
    </i>
    <i>
      <x v="3"/>
    </i>
    <i>
      <x v="2"/>
    </i>
    <i>
      <x v="6"/>
    </i>
    <i>
      <x/>
    </i>
    <i>
      <x v="4"/>
    </i>
    <i>
      <x v="7"/>
    </i>
    <i>
      <x v="8"/>
    </i>
    <i t="grand">
      <x/>
    </i>
  </rowItems>
  <colItems count="1">
    <i/>
  </colItems>
  <dataFields count="1">
    <dataField name="Average %Discount" fld="8" subtotal="average" baseField="3" baseItem="2" numFmtId="2"/>
  </dataFields>
  <chartFormats count="2">
    <chartFormat chart="3"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DD766B-D55F-41BF-8315-7CAA96EE7A34}" name="PivotTable7"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4:A15"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dataField="1" compact="0" numFmtId="3" outline="0" showAll="0"/>
    <pivotField compact="0" numFmtId="43" outline="0" showAll="0"/>
    <pivotField compact="0" numFmtId="2" outline="0" showAll="0"/>
  </pivotFields>
  <rowItems count="1">
    <i/>
  </rowItems>
  <colItems count="1">
    <i/>
  </colItems>
  <dataFields count="1">
    <dataField name="Total Reviews" fld="12" baseField="0" baseItem="0" numFmtId="3"/>
  </dataFields>
  <formats count="1">
    <format dxfId="8">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96AAA7-7E85-42F9-AE49-27D028608FB5}" name="PivotTable6"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1:B12"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dataField="1"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Average Rating" fld="10" subtotal="average" baseField="0" baseItem="0" numFmtId="165"/>
  </dataFields>
  <formats count="1">
    <format dxfId="9">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6E165E-C151-4656-AFF9-10D0F97F14D0}" name="Distribution_of_Product_Ratiing"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2:C11" firstHeaderRow="1" firstDataRow="1" firstDataCol="1"/>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axis="axisRow" compact="0" numFmtId="165" outline="0" showAll="0">
      <items count="9">
        <item x="6"/>
        <item x="7"/>
        <item x="5"/>
        <item x="3"/>
        <item x="2"/>
        <item x="0"/>
        <item x="1"/>
        <item x="4"/>
        <item t="default"/>
      </items>
    </pivotField>
    <pivotField compact="0" numFmtId="3" outline="0" showAll="0"/>
    <pivotField compact="0" numFmtId="43" outline="0" showAll="0"/>
    <pivotField compact="0" numFmtId="2" outline="0" showAll="0"/>
  </pivotFields>
  <rowFields count="1">
    <field x="11"/>
  </rowFields>
  <rowItems count="9">
    <i>
      <x/>
    </i>
    <i>
      <x v="1"/>
    </i>
    <i>
      <x v="2"/>
    </i>
    <i>
      <x v="3"/>
    </i>
    <i>
      <x v="4"/>
    </i>
    <i>
      <x v="5"/>
    </i>
    <i>
      <x v="6"/>
    </i>
    <i>
      <x v="7"/>
    </i>
    <i t="grand">
      <x/>
    </i>
  </rowItems>
  <colItems count="1">
    <i/>
  </colItems>
  <dataFields count="1">
    <dataField name="Number of Products" fld="1" subtotal="count" baseField="11"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5"/>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5F8E54-4E37-4B24-A096-14D0FCDE501A}" name="PR_by_PC"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dataField="1" compact="0" numFmtId="43" outline="0" showAll="0"/>
    <pivotField compact="0" numFmtId="2" outline="0" showAll="0"/>
  </pivotFields>
  <rowFields count="1">
    <field x="3"/>
  </rowFields>
  <rowItems count="10">
    <i>
      <x v="2"/>
    </i>
    <i>
      <x v="1"/>
    </i>
    <i>
      <x v="4"/>
    </i>
    <i>
      <x v="6"/>
    </i>
    <i>
      <x v="7"/>
    </i>
    <i>
      <x v="3"/>
    </i>
    <i>
      <x v="5"/>
    </i>
    <i>
      <x/>
    </i>
    <i>
      <x v="8"/>
    </i>
    <i t="grand">
      <x/>
    </i>
  </rowItems>
  <colItems count="1">
    <i/>
  </colItems>
  <dataFields count="1">
    <dataField name="Potential_Revenue" fld="13" baseField="3" baseItem="2" numFmtId="43"/>
  </dataFields>
  <chartFormats count="9">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3" count="1" selected="0">
            <x v="2"/>
          </reference>
        </references>
      </pivotArea>
    </chartFormat>
    <chartFormat chart="10" format="13">
      <pivotArea type="data" outline="0" fieldPosition="0">
        <references count="2">
          <reference field="4294967294" count="1" selected="0">
            <x v="0"/>
          </reference>
          <reference field="3" count="1" selected="0">
            <x v="1"/>
          </reference>
        </references>
      </pivotArea>
    </chartFormat>
    <chartFormat chart="10" format="14">
      <pivotArea type="data" outline="0" fieldPosition="0">
        <references count="2">
          <reference field="4294967294" count="1" selected="0">
            <x v="0"/>
          </reference>
          <reference field="3"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FEE0BE-4627-49C8-9CA1-461066366DB8}" name="Products_by_PriceBucket"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C9" firstHeaderRow="1" firstDataRow="1" firstDataCol="1"/>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axis="axisRow" compact="0" outline="0" showAll="0">
      <items count="7">
        <item x="0"/>
        <item x="3"/>
        <item x="4"/>
        <item x="1"/>
        <item x="2"/>
        <item x="5"/>
        <item t="default"/>
      </items>
    </pivotField>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6"/>
  </rowFields>
  <rowItems count="7">
    <i>
      <x/>
    </i>
    <i>
      <x v="1"/>
    </i>
    <i>
      <x v="2"/>
    </i>
    <i>
      <x v="3"/>
    </i>
    <i>
      <x v="4"/>
    </i>
    <i>
      <x v="5"/>
    </i>
    <i t="grand">
      <x/>
    </i>
  </rowItems>
  <colItems count="1">
    <i/>
  </colItems>
  <dataFields count="1">
    <dataField name="Number of Products" fld="1" subtotal="count" baseField="6"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FE5FAED-7BB8-4842-991A-DDE4C41DDF5D}" name="Avg._of_Rating_by_%DiscountBucket"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C11" firstHeaderRow="1" firstDataRow="1" firstDataCol="1"/>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axis="axisRow" compact="0" outline="0" showAll="0">
      <items count="9">
        <item x="6"/>
        <item x="7"/>
        <item x="4"/>
        <item x="5"/>
        <item x="1"/>
        <item x="0"/>
        <item x="3"/>
        <item x="2"/>
        <item t="default"/>
      </items>
    </pivotField>
    <pivotField dataField="1" compact="0" numFmtId="165" outline="0" showAll="0"/>
    <pivotField compact="0" numFmtId="165" outline="0" showAll="0"/>
    <pivotField compact="0" numFmtId="3" outline="0" showAll="0"/>
    <pivotField compact="0" numFmtId="43" outline="0" showAll="0"/>
    <pivotField compact="0" numFmtId="2" outline="0" showAll="0"/>
  </pivotFields>
  <rowFields count="1">
    <field x="9"/>
  </rowFields>
  <rowItems count="9">
    <i>
      <x/>
    </i>
    <i>
      <x v="1"/>
    </i>
    <i>
      <x v="2"/>
    </i>
    <i>
      <x v="3"/>
    </i>
    <i>
      <x v="4"/>
    </i>
    <i>
      <x v="5"/>
    </i>
    <i>
      <x v="6"/>
    </i>
    <i>
      <x v="7"/>
    </i>
    <i t="grand">
      <x/>
    </i>
  </rowItems>
  <colItems count="1">
    <i/>
  </colItems>
  <dataFields count="1">
    <dataField name="Average of Rating" fld="10" subtotal="average" baseField="9" baseItem="4" numFmtId="165"/>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D9ECE13-97A6-4E82-9808-9DCACD49CB4C}" name="Max_Discount_by_PC"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1"/>
    </i>
    <i>
      <x v="2"/>
    </i>
    <i>
      <x v="4"/>
    </i>
    <i>
      <x v="7"/>
    </i>
    <i>
      <x v="6"/>
    </i>
    <i>
      <x v="5"/>
    </i>
    <i>
      <x v="3"/>
    </i>
    <i>
      <x/>
    </i>
    <i>
      <x v="8"/>
    </i>
    <i t="grand">
      <x/>
    </i>
  </rowItems>
  <colItems count="1">
    <i/>
  </colItems>
  <dataFields count="1">
    <dataField name="Max of %Discount" fld="8" subtotal="max" baseField="3" baseItem="1" numFmtId="2"/>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A98EE-AD04-43A7-BCDA-2F21D1D46D23}" name="Products_by_Category"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C12" firstHeaderRow="1" firstDataRow="1" firstDataCol="1"/>
  <pivotFields count="15">
    <pivotField compact="0" numFmtId="1" outline="0" showAll="0"/>
    <pivotField dataField="1"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2"/>
    </i>
    <i>
      <x v="4"/>
    </i>
    <i>
      <x v="1"/>
    </i>
    <i>
      <x v="7"/>
    </i>
    <i>
      <x v="6"/>
    </i>
    <i>
      <x v="5"/>
    </i>
    <i>
      <x/>
    </i>
    <i>
      <x v="8"/>
    </i>
    <i>
      <x v="3"/>
    </i>
    <i t="grand">
      <x/>
    </i>
  </rowItems>
  <colItems count="1">
    <i/>
  </colItems>
  <dataFields count="1">
    <dataField name="Number of Products" fld="1" subtotal="count" baseField="3" baseItem="2"/>
  </dataFields>
  <chartFormats count="20">
    <chartFormat chart="4" format="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3" count="1" selected="0">
            <x v="2"/>
          </reference>
        </references>
      </pivotArea>
    </chartFormat>
    <chartFormat chart="10" format="22">
      <pivotArea type="data" outline="0" fieldPosition="0">
        <references count="2">
          <reference field="4294967294" count="1" selected="0">
            <x v="0"/>
          </reference>
          <reference field="3" count="1" selected="0">
            <x v="4"/>
          </reference>
        </references>
      </pivotArea>
    </chartFormat>
    <chartFormat chart="10" format="23">
      <pivotArea type="data" outline="0" fieldPosition="0">
        <references count="2">
          <reference field="4294967294" count="1" selected="0">
            <x v="0"/>
          </reference>
          <reference field="3" count="1" selected="0">
            <x v="1"/>
          </reference>
        </references>
      </pivotArea>
    </chartFormat>
    <chartFormat chart="10" format="24">
      <pivotArea type="data" outline="0" fieldPosition="0">
        <references count="2">
          <reference field="4294967294" count="1" selected="0">
            <x v="0"/>
          </reference>
          <reference field="3" count="1" selected="0">
            <x v="7"/>
          </reference>
        </references>
      </pivotArea>
    </chartFormat>
    <chartFormat chart="10" format="25">
      <pivotArea type="data" outline="0" fieldPosition="0">
        <references count="2">
          <reference field="4294967294" count="1" selected="0">
            <x v="0"/>
          </reference>
          <reference field="3" count="1" selected="0">
            <x v="6"/>
          </reference>
        </references>
      </pivotArea>
    </chartFormat>
    <chartFormat chart="10" format="26">
      <pivotArea type="data" outline="0" fieldPosition="0">
        <references count="2">
          <reference field="4294967294" count="1" selected="0">
            <x v="0"/>
          </reference>
          <reference field="3" count="1" selected="0">
            <x v="5"/>
          </reference>
        </references>
      </pivotArea>
    </chartFormat>
    <chartFormat chart="10" format="27">
      <pivotArea type="data" outline="0" fieldPosition="0">
        <references count="2">
          <reference field="4294967294" count="1" selected="0">
            <x v="0"/>
          </reference>
          <reference field="3" count="1" selected="0">
            <x v="0"/>
          </reference>
        </references>
      </pivotArea>
    </chartFormat>
    <chartFormat chart="10" format="28">
      <pivotArea type="data" outline="0" fieldPosition="0">
        <references count="2">
          <reference field="4294967294" count="1" selected="0">
            <x v="0"/>
          </reference>
          <reference field="3" count="1" selected="0">
            <x v="8"/>
          </reference>
        </references>
      </pivotArea>
    </chartFormat>
    <chartFormat chart="10" format="29">
      <pivotArea type="data" outline="0" fieldPosition="0">
        <references count="2">
          <reference field="4294967294" count="1" selected="0">
            <x v="0"/>
          </reference>
          <reference field="3" count="1" selected="0">
            <x v="3"/>
          </reference>
        </references>
      </pivotArea>
    </chartFormat>
    <chartFormat chart="4" format="1">
      <pivotArea type="data" outline="0" fieldPosition="0">
        <references count="2">
          <reference field="4294967294" count="1" selected="0">
            <x v="0"/>
          </reference>
          <reference field="3" count="1" selected="0">
            <x v="2"/>
          </reference>
        </references>
      </pivotArea>
    </chartFormat>
    <chartFormat chart="4" format="2">
      <pivotArea type="data" outline="0" fieldPosition="0">
        <references count="2">
          <reference field="4294967294" count="1" selected="0">
            <x v="0"/>
          </reference>
          <reference field="3" count="1" selected="0">
            <x v="4"/>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7"/>
          </reference>
        </references>
      </pivotArea>
    </chartFormat>
    <chartFormat chart="4" format="5">
      <pivotArea type="data" outline="0" fieldPosition="0">
        <references count="2">
          <reference field="4294967294" count="1" selected="0">
            <x v="0"/>
          </reference>
          <reference field="3" count="1" selected="0">
            <x v="6"/>
          </reference>
        </references>
      </pivotArea>
    </chartFormat>
    <chartFormat chart="4" format="6">
      <pivotArea type="data" outline="0" fieldPosition="0">
        <references count="2">
          <reference field="4294967294" count="1" selected="0">
            <x v="0"/>
          </reference>
          <reference field="3" count="1" selected="0">
            <x v="5"/>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8"/>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3BA5B-E424-4C78-AA6E-7F87FFF60862}" name="Reviews_by_PC"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dataField="1" compact="0" numFmtId="3" outline="0" showAll="0"/>
    <pivotField compact="0" numFmtId="43" outline="0" showAll="0"/>
    <pivotField compact="0" numFmtId="2" outline="0" showAll="0"/>
  </pivotFields>
  <rowFields count="1">
    <field x="3"/>
  </rowFields>
  <rowItems count="10">
    <i>
      <x v="2"/>
    </i>
    <i>
      <x v="1"/>
    </i>
    <i>
      <x v="4"/>
    </i>
    <i>
      <x v="7"/>
    </i>
    <i>
      <x v="6"/>
    </i>
    <i>
      <x v="8"/>
    </i>
    <i>
      <x v="5"/>
    </i>
    <i>
      <x v="3"/>
    </i>
    <i>
      <x/>
    </i>
    <i t="grand">
      <x/>
    </i>
  </rowItems>
  <colItems count="1">
    <i/>
  </colItems>
  <dataFields count="1">
    <dataField name="Number of Reviews" fld="12" baseField="3" baseItem="2" numFmtId="3"/>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8BCFD-BD89-4F51-BD8D-43767B911D9A}" name="PivotTable4"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B2:D12" firstHeaderRow="0" firstDataRow="1" firstDataCol="1"/>
  <pivotFields count="15">
    <pivotField compact="0" numFmtId="1" outline="0" showAll="0"/>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compact="0" numFmtId="43" outline="0" showAll="0"/>
    <pivotField dataField="1"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 Price" fld="5" subtotal="average" baseField="3" baseItem="0" numFmtId="43"/>
    <dataField name="Average of Discounted Price" fld="4" subtotal="average" baseField="3" baseItem="3" numFmtId="43"/>
  </dataFields>
  <chartFormats count="6">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AA53D5-D8CB-46D7-AAA0-F8108FD6E2FC}" name="PivotTable5"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1:A12"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Average %Discount" fld="8" subtotal="average" baseField="0" baseItem="0" numFmtId="2"/>
  </dataFields>
  <formats count="1">
    <format dxfId="5">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78CE19-DA13-456A-8361-65811C192109}"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B9" firstHeaderRow="1" firstDataRow="1" firstDataCol="0"/>
  <pivotFields count="15">
    <pivotField compact="0" numFmtId="1" outline="0" showAll="0"/>
    <pivotField compact="0" outline="0" showAll="0"/>
    <pivotField compact="0" outline="0" showAll="0"/>
    <pivotField compact="0" outline="0" showAll="0">
      <items count="10">
        <item x="7"/>
        <item x="0"/>
        <item x="1"/>
        <item x="8"/>
        <item x="4"/>
        <item x="5"/>
        <item x="2"/>
        <item x="3"/>
        <item x="6"/>
        <item t="default"/>
      </items>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dataField="1" compact="0" numFmtId="43" outline="0" showAll="0"/>
    <pivotField compact="0" numFmtId="2" outline="0" showAll="0"/>
  </pivotFields>
  <rowItems count="1">
    <i/>
  </rowItems>
  <colItems count="1">
    <i/>
  </colItems>
  <dataFields count="1">
    <dataField name="Total Potential Revenue" fld="13" baseField="0" baseItem="0" numFmtId="166"/>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319470-1D32-4CFC-9594-7CA252D5D56B}" name="PivotTable9"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A18" firstHeaderRow="1" firstDataRow="1" firstDataCol="0"/>
  <pivotFields count="15">
    <pivotField compact="0" numFmtId="1" outline="0" showAll="0"/>
    <pivotField compact="0" outline="0" showAll="0"/>
    <pivotField compact="0" outline="0" showAll="0"/>
    <pivotField compact="0" outline="0" showAll="0">
      <items count="10">
        <item x="7"/>
        <item x="0"/>
        <item x="1"/>
        <item x="8"/>
        <item x="4"/>
        <item x="5"/>
        <item x="2"/>
        <item x="3"/>
        <item x="6"/>
        <item t="default"/>
      </items>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Min of Calc. %Discount" fld="8" subtotal="min" baseField="0" baseItem="0" numFmtId="2"/>
  </dataFields>
  <formats count="1">
    <format dxfId="6">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BD935-6394-4E87-AC68-EEBDD2C72DF2}" name="PivotTable8"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4:B15"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Max of Calc. %Discount" fld="8" subtotal="max" baseField="0" baseItem="0" numFmtId="2"/>
  </dataFields>
  <formats count="1">
    <format dxfId="7">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FCC328-945E-4E6B-A659-CB83D8456F67}" name="PivotTable1"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8:A9" firstHeaderRow="1" firstDataRow="1" firstDataCol="0"/>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Number of Products" fld="1"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565464F-8723-48C0-8967-08B0582561A2}" sourceName="Product_Category">
  <pivotTables>
    <pivotTable tabId="18" name="PivotTable2"/>
    <pivotTable tabId="18" name="PivotTable9"/>
  </pivotTables>
  <data>
    <tabular pivotCacheId="1444655635">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5D03485B-B6C0-4B1E-84BD-FA9D46CCE9AE}" cache="Slicer_Product_Category" caption="Product_Category" style="SlicerStyleLight2"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7DF281EF-519A-4568-A8E6-5E766E047069}" cache="Slicer_Product_Category" caption="Product_Category"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2EF1A6-94FF-41CF-83D9-5DF4ED31C804}" name="Table1" displayName="Table1" ref="A1:O1352" totalsRowShown="0">
  <autoFilter ref="A1:O1352" xr:uid="{962EF1A6-94FF-41CF-83D9-5DF4ED31C804}"/>
  <sortState xmlns:xlrd2="http://schemas.microsoft.com/office/spreadsheetml/2017/richdata2" ref="A2:O1352">
    <sortCondition ref="A1:A1352"/>
  </sortState>
  <tableColumns count="15">
    <tableColumn id="1" xr3:uid="{3B78EDFF-00B8-4D08-818A-B60BAB348E92}" name="sort column" dataDxfId="22"/>
    <tableColumn id="2" xr3:uid="{2B40B081-678C-4E98-9D95-E758F42ECC79}" name="Product ID"/>
    <tableColumn id="3" xr3:uid="{85A59FEA-93B1-459F-803C-79E132598666}" name="Product Name"/>
    <tableColumn id="13" xr3:uid="{7B6F096A-DA9F-413D-9334-9AF2F5FD29AF}" name="Product_Category" dataDxfId="21"/>
    <tableColumn id="5" xr3:uid="{82A47887-388D-4304-8560-54CDDFEA5DA4}" name="Discounted Price" dataDxfId="20"/>
    <tableColumn id="6" xr3:uid="{55CA87C7-CC22-46D4-A857-AA92431D56D9}" name="Actual Price" dataDxfId="19"/>
    <tableColumn id="12" xr3:uid="{F8056DE3-F47C-4FB9-8B7A-7CF8B4CB4BAF}" name="Price Bucket" dataDxfId="18">
      <calculatedColumnFormula>VLOOKUP(Table1[[#This Row],[Discounted Price]],$Q$5:$R$10,2)</calculatedColumnFormula>
    </tableColumn>
    <tableColumn id="7" xr3:uid="{780E70AE-682A-4C0D-8006-2B1D7FF338BB}" name="Discount Percentage" dataDxfId="17"/>
    <tableColumn id="8" xr3:uid="{5182BDB8-5D74-4A89-A2FE-232D164A31F5}" name="Calc. %Discount" dataDxfId="16">
      <calculatedColumnFormula>((F2-E2)/F2)*100</calculatedColumnFormula>
    </tableColumn>
    <tableColumn id="17" xr3:uid="{C485A88E-571F-4732-9B90-BC0CF12FA9FB}" name="%Discount Bucket" dataDxfId="15">
      <calculatedColumnFormula>VLOOKUP(Table1[[#This Row],[Calc. %Discount]],$Q$15:$R$22,2)</calculatedColumnFormula>
    </tableColumn>
    <tableColumn id="9" xr3:uid="{8401B8A4-F6A3-4F2F-AE20-DF4D3C04C5FE}" name="Rating" dataDxfId="14"/>
    <tableColumn id="16" xr3:uid="{F6C08470-9C6D-4BFF-86F8-9C441AB13353}" name="Rounded Rating" dataDxfId="13">
      <calculatedColumnFormula>MROUND(Table1[[#This Row],[Rating]], 0.5)</calculatedColumnFormula>
    </tableColumn>
    <tableColumn id="10" xr3:uid="{2EBD0FE9-FEF3-4EBB-918A-C63B16B9EF7D}" name="Rating Count" dataDxfId="12" dataCellStyle="Comma"/>
    <tableColumn id="11" xr3:uid="{918DBC18-3FBC-413B-850E-E36D5FF12003}" name="Potential Revenue" dataDxfId="11">
      <calculatedColumnFormula>F2*M2</calculatedColumnFormula>
    </tableColumn>
    <tableColumn id="18" xr3:uid="{5020A5AF-34FB-41C0-BDDE-F24CE8E7A1C8}" name="Rating Score" dataDxfId="10">
      <calculatedColumnFormula>(Table1[[#This Row],[Rating]]*Table1[[#This Row],[Rating Count]])/(MAX(Table1[Rating Count]))</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C019-3011-4D21-A859-7A3FA3057528}">
  <dimension ref="A5:A23"/>
  <sheetViews>
    <sheetView showGridLines="0" showRowColHeaders="0" tabSelected="1" zoomScale="62" zoomScaleNormal="62" workbookViewId="0">
      <selection activeCell="AC26" sqref="AC26"/>
    </sheetView>
  </sheetViews>
  <sheetFormatPr defaultRowHeight="15.75" x14ac:dyDescent="0.25"/>
  <cols>
    <col min="1" max="21" width="9" style="29"/>
    <col min="22" max="22" width="6.375" style="29" customWidth="1"/>
    <col min="23" max="23" width="31.625" style="29" customWidth="1"/>
    <col min="24" max="25" width="9" style="29"/>
    <col min="26" max="26" width="14.375" style="29" customWidth="1"/>
    <col min="27" max="16384" width="9" style="29"/>
  </cols>
  <sheetData>
    <row r="5" s="29" customFormat="1" x14ac:dyDescent="0.25"/>
    <row r="6" s="29" customFormat="1" x14ac:dyDescent="0.25"/>
    <row r="7" s="29" customFormat="1" x14ac:dyDescent="0.25"/>
    <row r="8" s="29" customFormat="1" x14ac:dyDescent="0.25"/>
    <row r="9" s="29" customFormat="1" x14ac:dyDescent="0.25"/>
    <row r="10" s="29" customFormat="1" x14ac:dyDescent="0.25"/>
    <row r="11" s="29" customFormat="1" x14ac:dyDescent="0.25"/>
    <row r="12" s="29" customFormat="1" x14ac:dyDescent="0.25"/>
    <row r="13" s="29" customFormat="1" x14ac:dyDescent="0.25"/>
    <row r="14" s="29" customFormat="1" x14ac:dyDescent="0.25"/>
    <row r="15" s="29" customFormat="1" x14ac:dyDescent="0.25"/>
    <row r="16" s="29" customFormat="1" x14ac:dyDescent="0.25"/>
    <row r="17" s="29" customFormat="1" x14ac:dyDescent="0.25"/>
    <row r="18" s="29" customFormat="1" x14ac:dyDescent="0.25"/>
    <row r="19" s="29" customFormat="1" x14ac:dyDescent="0.25"/>
    <row r="20" s="29" customFormat="1" x14ac:dyDescent="0.25"/>
    <row r="21" s="29" customFormat="1" x14ac:dyDescent="0.25"/>
    <row r="22" s="29" customFormat="1" x14ac:dyDescent="0.25"/>
    <row r="23" s="2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B566F-F180-4612-BB94-2061601CFE31}">
  <dimension ref="B2:C11"/>
  <sheetViews>
    <sheetView workbookViewId="0">
      <selection activeCell="H21" sqref="H21"/>
    </sheetView>
  </sheetViews>
  <sheetFormatPr defaultRowHeight="15.75" x14ac:dyDescent="0.25"/>
  <cols>
    <col min="2" max="2" width="15.625" bestFit="1" customWidth="1"/>
    <col min="3" max="3" width="17.25" bestFit="1" customWidth="1"/>
  </cols>
  <sheetData>
    <row r="2" spans="2:3" x14ac:dyDescent="0.25">
      <c r="B2" s="8" t="s">
        <v>13101</v>
      </c>
      <c r="C2" t="s">
        <v>13117</v>
      </c>
    </row>
    <row r="3" spans="2:3" x14ac:dyDescent="0.25">
      <c r="B3" s="6">
        <v>0</v>
      </c>
      <c r="C3" s="34">
        <v>1</v>
      </c>
    </row>
    <row r="4" spans="2:3" x14ac:dyDescent="0.25">
      <c r="B4" s="6">
        <v>2</v>
      </c>
      <c r="C4" s="34">
        <v>1</v>
      </c>
    </row>
    <row r="5" spans="2:3" x14ac:dyDescent="0.25">
      <c r="B5" s="6">
        <v>2.5</v>
      </c>
      <c r="C5" s="34">
        <v>2</v>
      </c>
    </row>
    <row r="6" spans="2:3" x14ac:dyDescent="0.25">
      <c r="B6" s="6">
        <v>3</v>
      </c>
      <c r="C6" s="34">
        <v>13</v>
      </c>
    </row>
    <row r="7" spans="2:3" x14ac:dyDescent="0.25">
      <c r="B7" s="6">
        <v>3.5</v>
      </c>
      <c r="C7" s="34">
        <v>126</v>
      </c>
    </row>
    <row r="8" spans="2:3" x14ac:dyDescent="0.25">
      <c r="B8" s="6">
        <v>4</v>
      </c>
      <c r="C8" s="34">
        <v>789</v>
      </c>
    </row>
    <row r="9" spans="2:3" x14ac:dyDescent="0.25">
      <c r="B9" s="6">
        <v>4.5</v>
      </c>
      <c r="C9" s="34">
        <v>413</v>
      </c>
    </row>
    <row r="10" spans="2:3" x14ac:dyDescent="0.25">
      <c r="B10" s="6">
        <v>5</v>
      </c>
      <c r="C10" s="34">
        <v>6</v>
      </c>
    </row>
    <row r="11" spans="2:3" x14ac:dyDescent="0.25">
      <c r="B11" s="6" t="s">
        <v>13076</v>
      </c>
      <c r="C11" s="34">
        <v>1351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B37F-0E9B-4A97-B197-975CE73BBA84}">
  <dimension ref="B2:C12"/>
  <sheetViews>
    <sheetView workbookViewId="0">
      <selection activeCell="D17" sqref="D17"/>
    </sheetView>
  </sheetViews>
  <sheetFormatPr defaultRowHeight="15.75" x14ac:dyDescent="0.25"/>
  <cols>
    <col min="2" max="2" width="22.375" bestFit="1" customWidth="1"/>
    <col min="3" max="3" width="18.375" bestFit="1" customWidth="1"/>
  </cols>
  <sheetData>
    <row r="2" spans="2:3" x14ac:dyDescent="0.25">
      <c r="B2" s="8" t="s">
        <v>13137</v>
      </c>
      <c r="C2" t="s">
        <v>13119</v>
      </c>
    </row>
    <row r="3" spans="2:3" x14ac:dyDescent="0.25">
      <c r="B3" t="s">
        <v>13075</v>
      </c>
      <c r="C3" s="5">
        <v>91323918321</v>
      </c>
    </row>
    <row r="4" spans="2:3" x14ac:dyDescent="0.25">
      <c r="B4" t="s">
        <v>13121</v>
      </c>
      <c r="C4" s="5">
        <v>11628224482.380001</v>
      </c>
    </row>
    <row r="5" spans="2:3" x14ac:dyDescent="0.25">
      <c r="B5" t="s">
        <v>13124</v>
      </c>
      <c r="C5" s="5">
        <v>10459722337</v>
      </c>
    </row>
    <row r="6" spans="2:3" x14ac:dyDescent="0.25">
      <c r="B6" t="s">
        <v>13122</v>
      </c>
      <c r="C6" s="5">
        <v>151117062</v>
      </c>
    </row>
    <row r="7" spans="2:3" x14ac:dyDescent="0.25">
      <c r="B7" t="s">
        <v>13123</v>
      </c>
      <c r="C7" s="5">
        <v>60778817</v>
      </c>
    </row>
    <row r="8" spans="2:3" x14ac:dyDescent="0.25">
      <c r="B8" t="s">
        <v>13128</v>
      </c>
      <c r="C8" s="5">
        <v>6959700</v>
      </c>
    </row>
    <row r="9" spans="2:3" x14ac:dyDescent="0.25">
      <c r="B9" t="s">
        <v>13125</v>
      </c>
      <c r="C9" s="5">
        <v>6163434</v>
      </c>
    </row>
    <row r="10" spans="2:3" x14ac:dyDescent="0.25">
      <c r="B10" t="s">
        <v>13127</v>
      </c>
      <c r="C10" s="5">
        <v>4472000</v>
      </c>
    </row>
    <row r="11" spans="2:3" x14ac:dyDescent="0.25">
      <c r="B11" t="s">
        <v>13126</v>
      </c>
      <c r="C11" s="5">
        <v>2380050</v>
      </c>
    </row>
    <row r="12" spans="2:3" x14ac:dyDescent="0.25">
      <c r="B12" t="s">
        <v>13076</v>
      </c>
      <c r="C12" s="5">
        <v>113643736203.38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59A4-C0E5-4E97-BAF3-0122087258D3}">
  <dimension ref="B2:C9"/>
  <sheetViews>
    <sheetView workbookViewId="0">
      <selection activeCell="B3" sqref="B3"/>
    </sheetView>
  </sheetViews>
  <sheetFormatPr defaultRowHeight="15.75" x14ac:dyDescent="0.25"/>
  <cols>
    <col min="2" max="2" width="15.375" bestFit="1" customWidth="1"/>
    <col min="3" max="3" width="17.25" bestFit="1" customWidth="1"/>
  </cols>
  <sheetData>
    <row r="2" spans="2:3" x14ac:dyDescent="0.25">
      <c r="B2" s="8" t="s">
        <v>13091</v>
      </c>
      <c r="C2" t="s">
        <v>13117</v>
      </c>
    </row>
    <row r="3" spans="2:3" x14ac:dyDescent="0.25">
      <c r="B3" t="s">
        <v>13092</v>
      </c>
      <c r="C3" s="34">
        <v>738</v>
      </c>
    </row>
    <row r="4" spans="2:3" x14ac:dyDescent="0.25">
      <c r="B4" t="s">
        <v>13093</v>
      </c>
      <c r="C4" s="34">
        <v>410</v>
      </c>
    </row>
    <row r="5" spans="2:3" x14ac:dyDescent="0.25">
      <c r="B5" t="s">
        <v>13094</v>
      </c>
      <c r="C5" s="34">
        <v>84</v>
      </c>
    </row>
    <row r="6" spans="2:3" x14ac:dyDescent="0.25">
      <c r="B6" t="s">
        <v>13095</v>
      </c>
      <c r="C6" s="34">
        <v>82</v>
      </c>
    </row>
    <row r="7" spans="2:3" x14ac:dyDescent="0.25">
      <c r="B7" t="s">
        <v>13096</v>
      </c>
      <c r="C7" s="34">
        <v>34</v>
      </c>
    </row>
    <row r="8" spans="2:3" x14ac:dyDescent="0.25">
      <c r="B8" t="s">
        <v>13097</v>
      </c>
      <c r="C8" s="34">
        <v>3</v>
      </c>
    </row>
    <row r="9" spans="2:3" x14ac:dyDescent="0.25">
      <c r="B9" t="s">
        <v>13076</v>
      </c>
      <c r="C9" s="34">
        <v>1351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80E12-FF58-4782-A931-0102B2C47467}">
  <dimension ref="B2:C22"/>
  <sheetViews>
    <sheetView workbookViewId="0">
      <selection activeCell="P17" sqref="P17"/>
    </sheetView>
  </sheetViews>
  <sheetFormatPr defaultRowHeight="15.75" x14ac:dyDescent="0.25"/>
  <cols>
    <col min="2" max="2" width="17.875" bestFit="1" customWidth="1"/>
    <col min="3" max="3" width="15" bestFit="1" customWidth="1"/>
  </cols>
  <sheetData>
    <row r="2" spans="2:3" x14ac:dyDescent="0.25">
      <c r="B2" s="8" t="s">
        <v>13103</v>
      </c>
      <c r="C2" t="s">
        <v>13112</v>
      </c>
    </row>
    <row r="3" spans="2:3" x14ac:dyDescent="0.25">
      <c r="B3">
        <v>0</v>
      </c>
      <c r="C3" s="6">
        <v>4.238297872340425</v>
      </c>
    </row>
    <row r="4" spans="2:3" x14ac:dyDescent="0.25">
      <c r="B4" t="s">
        <v>13111</v>
      </c>
      <c r="C4" s="6">
        <v>4.1432432432432424</v>
      </c>
    </row>
    <row r="5" spans="2:3" x14ac:dyDescent="0.25">
      <c r="B5" t="s">
        <v>13105</v>
      </c>
      <c r="C5" s="6">
        <v>4.1313953488372093</v>
      </c>
    </row>
    <row r="6" spans="2:3" x14ac:dyDescent="0.25">
      <c r="B6" t="s">
        <v>13106</v>
      </c>
      <c r="C6" s="6">
        <v>4.109448818897639</v>
      </c>
    </row>
    <row r="7" spans="2:3" x14ac:dyDescent="0.25">
      <c r="B7" t="s">
        <v>13107</v>
      </c>
      <c r="C7" s="6">
        <v>4.082608695652171</v>
      </c>
    </row>
    <row r="8" spans="2:3" x14ac:dyDescent="0.25">
      <c r="B8" t="s">
        <v>13108</v>
      </c>
      <c r="C8" s="6">
        <v>4.075884244372987</v>
      </c>
    </row>
    <row r="9" spans="2:3" x14ac:dyDescent="0.25">
      <c r="B9" t="s">
        <v>13109</v>
      </c>
      <c r="C9" s="6">
        <v>4.0067901234567911</v>
      </c>
    </row>
    <row r="10" spans="2:3" x14ac:dyDescent="0.25">
      <c r="B10" t="s">
        <v>13110</v>
      </c>
      <c r="C10" s="6">
        <v>3.9956521739130433</v>
      </c>
    </row>
    <row r="11" spans="2:3" x14ac:dyDescent="0.25">
      <c r="B11" t="s">
        <v>13076</v>
      </c>
      <c r="C11" s="6">
        <v>4.0888230940044483</v>
      </c>
    </row>
    <row r="14" spans="2:3" x14ac:dyDescent="0.25">
      <c r="B14" s="27" t="s">
        <v>13103</v>
      </c>
      <c r="C14" s="27" t="s">
        <v>13112</v>
      </c>
    </row>
    <row r="15" spans="2:3" x14ac:dyDescent="0.25">
      <c r="B15">
        <v>0</v>
      </c>
      <c r="C15" s="6">
        <v>4.238297872340425</v>
      </c>
    </row>
    <row r="16" spans="2:3" x14ac:dyDescent="0.25">
      <c r="B16" t="s">
        <v>13111</v>
      </c>
      <c r="C16" s="6">
        <v>4.1432432432432424</v>
      </c>
    </row>
    <row r="17" spans="2:3" x14ac:dyDescent="0.25">
      <c r="B17" t="s">
        <v>13105</v>
      </c>
      <c r="C17" s="6">
        <v>4.1313953488372093</v>
      </c>
    </row>
    <row r="18" spans="2:3" x14ac:dyDescent="0.25">
      <c r="B18" t="s">
        <v>13106</v>
      </c>
      <c r="C18" s="6">
        <v>4.109448818897639</v>
      </c>
    </row>
    <row r="19" spans="2:3" x14ac:dyDescent="0.25">
      <c r="B19" t="s">
        <v>13107</v>
      </c>
      <c r="C19" s="6">
        <v>4.082608695652171</v>
      </c>
    </row>
    <row r="20" spans="2:3" x14ac:dyDescent="0.25">
      <c r="B20" t="s">
        <v>13108</v>
      </c>
      <c r="C20" s="6">
        <v>4.075884244372987</v>
      </c>
    </row>
    <row r="21" spans="2:3" x14ac:dyDescent="0.25">
      <c r="B21" t="s">
        <v>13109</v>
      </c>
      <c r="C21" s="6">
        <v>4.0067901234567911</v>
      </c>
    </row>
    <row r="22" spans="2:3" x14ac:dyDescent="0.25">
      <c r="B22" t="s">
        <v>13110</v>
      </c>
      <c r="C22" s="6">
        <v>3.9956521739130433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EA831-2C41-41A4-A88C-BB6EC12BA49C}">
  <dimension ref="B2:C12"/>
  <sheetViews>
    <sheetView workbookViewId="0">
      <selection activeCell="B3" sqref="B3"/>
    </sheetView>
  </sheetViews>
  <sheetFormatPr defaultRowHeight="15.75" x14ac:dyDescent="0.25"/>
  <cols>
    <col min="2" max="2" width="22.375" bestFit="1" customWidth="1"/>
    <col min="3" max="3" width="15.5" bestFit="1" customWidth="1"/>
  </cols>
  <sheetData>
    <row r="2" spans="2:3" x14ac:dyDescent="0.25">
      <c r="B2" s="8" t="s">
        <v>13137</v>
      </c>
      <c r="C2" t="s">
        <v>13120</v>
      </c>
    </row>
    <row r="3" spans="2:3" x14ac:dyDescent="0.25">
      <c r="B3" t="s">
        <v>13121</v>
      </c>
      <c r="C3" s="7">
        <v>94.118823764752946</v>
      </c>
    </row>
    <row r="4" spans="2:3" x14ac:dyDescent="0.25">
      <c r="B4" t="s">
        <v>13075</v>
      </c>
      <c r="C4" s="7">
        <v>91.004550227511373</v>
      </c>
    </row>
    <row r="5" spans="2:3" x14ac:dyDescent="0.25">
      <c r="B5" t="s">
        <v>13124</v>
      </c>
      <c r="C5" s="7">
        <v>90.045022511255624</v>
      </c>
    </row>
    <row r="6" spans="2:3" x14ac:dyDescent="0.25">
      <c r="B6" t="s">
        <v>13123</v>
      </c>
      <c r="C6" s="7">
        <v>75.25</v>
      </c>
    </row>
    <row r="7" spans="2:3" x14ac:dyDescent="0.25">
      <c r="B7" t="s">
        <v>13122</v>
      </c>
      <c r="C7" s="7">
        <v>60</v>
      </c>
    </row>
    <row r="8" spans="2:3" x14ac:dyDescent="0.25">
      <c r="B8" t="s">
        <v>13125</v>
      </c>
      <c r="C8" s="7">
        <v>58.430717863105173</v>
      </c>
    </row>
    <row r="9" spans="2:3" x14ac:dyDescent="0.25">
      <c r="B9" t="s">
        <v>13128</v>
      </c>
      <c r="C9" s="7">
        <v>52.684210526315788</v>
      </c>
    </row>
    <row r="10" spans="2:3" x14ac:dyDescent="0.25">
      <c r="B10" t="s">
        <v>13127</v>
      </c>
      <c r="C10" s="7">
        <v>41.524999999999999</v>
      </c>
    </row>
    <row r="11" spans="2:3" x14ac:dyDescent="0.25">
      <c r="B11" t="s">
        <v>13126</v>
      </c>
      <c r="C11" s="7">
        <v>0</v>
      </c>
    </row>
    <row r="12" spans="2:3" x14ac:dyDescent="0.25">
      <c r="B12" t="s">
        <v>13076</v>
      </c>
      <c r="C12" s="7">
        <v>94.118823764752946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D445-B27A-451E-952F-C9BB9A9D3907}">
  <dimension ref="B2:F9"/>
  <sheetViews>
    <sheetView workbookViewId="0">
      <selection activeCell="C13" sqref="C13"/>
    </sheetView>
  </sheetViews>
  <sheetFormatPr defaultRowHeight="15.75" x14ac:dyDescent="0.25"/>
  <cols>
    <col min="2" max="2" width="12" bestFit="1" customWidth="1"/>
    <col min="3" max="3" width="13.125" customWidth="1"/>
    <col min="4" max="4" width="7.375" customWidth="1"/>
    <col min="5" max="5" width="11.25" bestFit="1" customWidth="1"/>
  </cols>
  <sheetData>
    <row r="2" spans="2:6" x14ac:dyDescent="0.25">
      <c r="B2" s="32" t="s">
        <v>13131</v>
      </c>
      <c r="C2" s="32"/>
      <c r="D2" s="32"/>
    </row>
    <row r="4" spans="2:6" x14ac:dyDescent="0.25">
      <c r="B4" s="20" t="s">
        <v>13083</v>
      </c>
      <c r="C4" s="20" t="s">
        <v>13082</v>
      </c>
      <c r="D4" s="20" t="s">
        <v>13115</v>
      </c>
      <c r="E4" s="20" t="s">
        <v>13077</v>
      </c>
    </row>
    <row r="5" spans="2:6" x14ac:dyDescent="0.25">
      <c r="B5" s="9" t="s">
        <v>127</v>
      </c>
      <c r="C5" s="9" t="s">
        <v>128</v>
      </c>
      <c r="D5" s="12">
        <v>4.4000000000000004</v>
      </c>
      <c r="E5" s="14">
        <v>426973</v>
      </c>
      <c r="F5" s="7"/>
    </row>
    <row r="6" spans="2:6" x14ac:dyDescent="0.25">
      <c r="B6" s="9" t="s">
        <v>455</v>
      </c>
      <c r="C6" s="9" t="s">
        <v>456</v>
      </c>
      <c r="D6" s="12">
        <v>4.4000000000000004</v>
      </c>
      <c r="E6" s="14">
        <v>426973</v>
      </c>
      <c r="F6" s="7"/>
    </row>
    <row r="7" spans="2:6" x14ac:dyDescent="0.25">
      <c r="B7" s="9" t="s">
        <v>616</v>
      </c>
      <c r="C7" s="9" t="s">
        <v>617</v>
      </c>
      <c r="D7" s="12">
        <v>4.4000000000000004</v>
      </c>
      <c r="E7" s="14">
        <v>426973</v>
      </c>
      <c r="F7" s="7"/>
    </row>
    <row r="8" spans="2:6" x14ac:dyDescent="0.25">
      <c r="B8" s="9" t="s">
        <v>3116</v>
      </c>
      <c r="C8" s="9" t="s">
        <v>3117</v>
      </c>
      <c r="D8" s="12">
        <v>4.0999999999999996</v>
      </c>
      <c r="E8" s="14">
        <v>363713</v>
      </c>
      <c r="F8" s="7"/>
    </row>
    <row r="9" spans="2:6" x14ac:dyDescent="0.25">
      <c r="B9" s="9" t="s">
        <v>3466</v>
      </c>
      <c r="C9" s="9" t="s">
        <v>3467</v>
      </c>
      <c r="D9" s="12">
        <v>4.0999999999999996</v>
      </c>
      <c r="E9" s="14">
        <v>363713</v>
      </c>
      <c r="F9" s="7"/>
    </row>
  </sheetData>
  <mergeCells count="1">
    <mergeCell ref="B2:D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E55" sqref="E55"/>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autoFilter ref="A1:P1466" xr:uid="{E73F1296-1257-5D43-8568-0253C032CFA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C2B6-5CE9-45C6-9A05-D1F7D8CF08CA}">
  <dimension ref="A1:R1466"/>
  <sheetViews>
    <sheetView zoomScale="75" zoomScaleNormal="75" workbookViewId="0">
      <selection activeCell="L2" sqref="L2"/>
    </sheetView>
  </sheetViews>
  <sheetFormatPr defaultColWidth="11.5" defaultRowHeight="15.75" x14ac:dyDescent="0.25"/>
  <cols>
    <col min="1" max="1" width="12.625" style="15" customWidth="1"/>
    <col min="2" max="2" width="13.125" customWidth="1"/>
    <col min="3" max="3" width="14.625" customWidth="1"/>
    <col min="4" max="4" width="22.375" bestFit="1" customWidth="1"/>
    <col min="5" max="5" width="18.375" bestFit="1" customWidth="1"/>
    <col min="6" max="6" width="14" style="5" bestFit="1" customWidth="1"/>
    <col min="7" max="7" width="17.5" style="5" bestFit="1" customWidth="1"/>
    <col min="8" max="8" width="20.125" style="5" bestFit="1" customWidth="1"/>
    <col min="9" max="9" width="16.75" style="1" bestFit="1" customWidth="1"/>
    <col min="10" max="10" width="18.25" style="7" bestFit="1" customWidth="1"/>
    <col min="11" max="11" width="11" style="19" bestFit="1" customWidth="1"/>
    <col min="12" max="12" width="16.625" style="6" customWidth="1"/>
    <col min="13" max="13" width="13.875" style="6" bestFit="1" customWidth="1"/>
    <col min="14" max="14" width="17.75" style="10" bestFit="1" customWidth="1"/>
    <col min="15" max="15" width="13.375" bestFit="1" customWidth="1"/>
    <col min="16" max="16" width="13.375" style="7" bestFit="1" customWidth="1"/>
    <col min="18" max="18" width="15" bestFit="1" customWidth="1"/>
    <col min="19" max="19" width="16" bestFit="1" customWidth="1"/>
  </cols>
  <sheetData>
    <row r="1" spans="1:18" x14ac:dyDescent="0.25">
      <c r="A1" s="15" t="s">
        <v>13089</v>
      </c>
      <c r="B1" t="s">
        <v>13083</v>
      </c>
      <c r="C1" t="s">
        <v>13082</v>
      </c>
      <c r="D1" t="s">
        <v>13137</v>
      </c>
      <c r="E1" s="5" t="s">
        <v>13081</v>
      </c>
      <c r="F1" s="5" t="s">
        <v>13080</v>
      </c>
      <c r="G1" s="5" t="s">
        <v>13091</v>
      </c>
      <c r="H1" s="1" t="s">
        <v>13079</v>
      </c>
      <c r="I1" s="7" t="s">
        <v>13090</v>
      </c>
      <c r="J1" s="19" t="s">
        <v>13103</v>
      </c>
      <c r="K1" s="16" t="s">
        <v>13078</v>
      </c>
      <c r="L1" s="16" t="s">
        <v>13101</v>
      </c>
      <c r="M1" s="10" t="s">
        <v>13077</v>
      </c>
      <c r="N1" t="s">
        <v>13085</v>
      </c>
      <c r="O1" s="7" t="s">
        <v>13114</v>
      </c>
      <c r="P1"/>
    </row>
    <row r="2" spans="1:18" x14ac:dyDescent="0.25">
      <c r="A2" s="15">
        <v>1</v>
      </c>
      <c r="B2" t="s">
        <v>16</v>
      </c>
      <c r="C2" t="s">
        <v>17</v>
      </c>
      <c r="D2" t="s">
        <v>13121</v>
      </c>
      <c r="E2" s="5">
        <v>399</v>
      </c>
      <c r="F2" s="5">
        <v>1099</v>
      </c>
      <c r="G2" s="5" t="str">
        <f>VLOOKUP(Table1[[#This Row],[Discounted Price]],$Q$5:$R$10,2)</f>
        <v>&lt;₹1000</v>
      </c>
      <c r="H2" s="1">
        <v>0.64</v>
      </c>
      <c r="I2" s="7">
        <f>((F2-E2)/F2)*100</f>
        <v>63.694267515923563</v>
      </c>
      <c r="J2" s="19" t="str">
        <f>VLOOKUP(Table1[[#This Row],[Calc. %Discount]],$Q$15:$R$22,2)</f>
        <v>56 — 70%</v>
      </c>
      <c r="K2" s="6">
        <v>4.2</v>
      </c>
      <c r="L2" s="6">
        <f>MROUND(Table1[[#This Row],[Rating]], 0.5)</f>
        <v>4</v>
      </c>
      <c r="M2" s="10">
        <v>24269</v>
      </c>
      <c r="N2" s="5">
        <f>F2*M2</f>
        <v>26671631</v>
      </c>
      <c r="O2" s="7">
        <f>(Table1[[#This Row],[Rating]]*Table1[[#This Row],[Rating Count]])/(MAX(Table1[Rating Count]))</f>
        <v>0.23872657053256296</v>
      </c>
      <c r="P2"/>
    </row>
    <row r="3" spans="1:18" x14ac:dyDescent="0.25">
      <c r="A3" s="15">
        <v>2</v>
      </c>
      <c r="B3" t="s">
        <v>27</v>
      </c>
      <c r="C3" t="s">
        <v>28</v>
      </c>
      <c r="D3" t="s">
        <v>13121</v>
      </c>
      <c r="E3" s="5">
        <v>199</v>
      </c>
      <c r="F3" s="5">
        <v>349</v>
      </c>
      <c r="G3" s="5" t="str">
        <f>VLOOKUP(Table1[[#This Row],[Discounted Price]],$Q$5:$R$10,2)</f>
        <v>&lt;₹1000</v>
      </c>
      <c r="H3" s="1">
        <v>0.43</v>
      </c>
      <c r="I3" s="7">
        <f>((F3-E3)/F3)*100</f>
        <v>42.97994269340974</v>
      </c>
      <c r="J3" s="19" t="str">
        <f>VLOOKUP(Table1[[#This Row],[Calc. %Discount]],$Q$15:$R$22,2)</f>
        <v>41 — 55%</v>
      </c>
      <c r="K3" s="6">
        <v>4</v>
      </c>
      <c r="L3" s="6">
        <f>MROUND(Table1[[#This Row],[Rating]], 0.5)</f>
        <v>4</v>
      </c>
      <c r="M3" s="10">
        <v>43994</v>
      </c>
      <c r="N3" s="5">
        <f>F3*M3</f>
        <v>15353906</v>
      </c>
      <c r="O3" s="7">
        <f>(Table1[[#This Row],[Rating]]*Table1[[#This Row],[Rating Count]])/(MAX(Table1[Rating Count]))</f>
        <v>0.4121478407299759</v>
      </c>
      <c r="P3"/>
      <c r="Q3" s="30" t="s">
        <v>13086</v>
      </c>
      <c r="R3" s="30"/>
    </row>
    <row r="4" spans="1:18" x14ac:dyDescent="0.25">
      <c r="A4" s="15">
        <v>3</v>
      </c>
      <c r="B4" t="s">
        <v>37</v>
      </c>
      <c r="C4" t="s">
        <v>38</v>
      </c>
      <c r="D4" t="s">
        <v>13121</v>
      </c>
      <c r="E4" s="5">
        <v>199</v>
      </c>
      <c r="F4" s="5">
        <v>1899</v>
      </c>
      <c r="G4" s="5" t="str">
        <f>VLOOKUP(Table1[[#This Row],[Discounted Price]],$Q$5:$R$10,2)</f>
        <v>&lt;₹1000</v>
      </c>
      <c r="H4" s="1">
        <v>0.9</v>
      </c>
      <c r="I4" s="7">
        <f>((F4-E4)/F4)*100</f>
        <v>89.520800421274359</v>
      </c>
      <c r="J4" s="19" t="str">
        <f>VLOOKUP(Table1[[#This Row],[Calc. %Discount]],$Q$15:$R$22,2)</f>
        <v>86 — 100%</v>
      </c>
      <c r="K4" s="6">
        <v>3.9</v>
      </c>
      <c r="L4" s="6">
        <f>MROUND(Table1[[#This Row],[Rating]], 0.5)</f>
        <v>4</v>
      </c>
      <c r="M4" s="10">
        <v>7928</v>
      </c>
      <c r="N4" s="5">
        <f>F4*M4</f>
        <v>15055272</v>
      </c>
      <c r="O4" s="7">
        <f>(Table1[[#This Row],[Rating]]*Table1[[#This Row],[Rating Count]])/(MAX(Table1[Rating Count]))</f>
        <v>7.2414883376700642E-2</v>
      </c>
      <c r="P4"/>
      <c r="Q4" s="17" t="s">
        <v>13081</v>
      </c>
      <c r="R4" s="17" t="s">
        <v>13084</v>
      </c>
    </row>
    <row r="5" spans="1:18" x14ac:dyDescent="0.25">
      <c r="A5" s="15">
        <v>4</v>
      </c>
      <c r="B5" t="s">
        <v>47</v>
      </c>
      <c r="C5" t="s">
        <v>48</v>
      </c>
      <c r="D5" t="s">
        <v>13121</v>
      </c>
      <c r="E5" s="5">
        <v>329</v>
      </c>
      <c r="F5" s="5">
        <v>699</v>
      </c>
      <c r="G5" s="5" t="str">
        <f>VLOOKUP(Table1[[#This Row],[Discounted Price]],$Q$5:$R$10,2)</f>
        <v>&lt;₹1000</v>
      </c>
      <c r="H5" s="1">
        <v>0.53</v>
      </c>
      <c r="I5" s="7">
        <f>((F5-E5)/F5)*100</f>
        <v>52.932761087267522</v>
      </c>
      <c r="J5" s="19" t="str">
        <f>VLOOKUP(Table1[[#This Row],[Calc. %Discount]],$Q$15:$R$22,2)</f>
        <v>41 — 55%</v>
      </c>
      <c r="K5" s="6">
        <v>4.2</v>
      </c>
      <c r="L5" s="6">
        <f>MROUND(Table1[[#This Row],[Rating]], 0.5)</f>
        <v>4</v>
      </c>
      <c r="M5" s="10">
        <v>94363</v>
      </c>
      <c r="N5" s="5">
        <f>F5*M5</f>
        <v>65959737</v>
      </c>
      <c r="O5" s="7">
        <f>(Table1[[#This Row],[Rating]]*Table1[[#This Row],[Rating Count]])/(MAX(Table1[Rating Count]))</f>
        <v>0.9282193487644419</v>
      </c>
      <c r="P5"/>
      <c r="Q5" s="9">
        <v>0</v>
      </c>
      <c r="R5" s="9" t="s">
        <v>13092</v>
      </c>
    </row>
    <row r="6" spans="1:18" x14ac:dyDescent="0.25">
      <c r="A6" s="15">
        <v>5</v>
      </c>
      <c r="B6" t="s">
        <v>57</v>
      </c>
      <c r="C6" t="s">
        <v>58</v>
      </c>
      <c r="D6" t="s">
        <v>13121</v>
      </c>
      <c r="E6" s="5">
        <v>154</v>
      </c>
      <c r="F6" s="5">
        <v>399</v>
      </c>
      <c r="G6" s="5" t="str">
        <f>VLOOKUP(Table1[[#This Row],[Discounted Price]],$Q$5:$R$10,2)</f>
        <v>&lt;₹1000</v>
      </c>
      <c r="H6" s="1">
        <v>0.61</v>
      </c>
      <c r="I6" s="7">
        <f>((F6-E6)/F6)*100</f>
        <v>61.403508771929829</v>
      </c>
      <c r="J6" s="19" t="str">
        <f>VLOOKUP(Table1[[#This Row],[Calc. %Discount]],$Q$15:$R$22,2)</f>
        <v>56 — 70%</v>
      </c>
      <c r="K6" s="6">
        <v>4.2</v>
      </c>
      <c r="L6" s="6">
        <f>MROUND(Table1[[#This Row],[Rating]], 0.5)</f>
        <v>4</v>
      </c>
      <c r="M6" s="10">
        <v>16905</v>
      </c>
      <c r="N6" s="5">
        <f>F6*M6</f>
        <v>6745095</v>
      </c>
      <c r="O6" s="7">
        <f>(Table1[[#This Row],[Rating]]*Table1[[#This Row],[Rating Count]])/(MAX(Table1[Rating Count]))</f>
        <v>0.16628920329856922</v>
      </c>
      <c r="P6"/>
      <c r="Q6" s="9">
        <v>1000</v>
      </c>
      <c r="R6" s="9" t="s">
        <v>13093</v>
      </c>
    </row>
    <row r="7" spans="1:18" x14ac:dyDescent="0.25">
      <c r="A7" s="15">
        <v>6</v>
      </c>
      <c r="B7" t="s">
        <v>66</v>
      </c>
      <c r="C7" t="s">
        <v>67</v>
      </c>
      <c r="D7" t="s">
        <v>13121</v>
      </c>
      <c r="E7" s="5">
        <v>149</v>
      </c>
      <c r="F7" s="5">
        <v>1000</v>
      </c>
      <c r="G7" s="5" t="str">
        <f>VLOOKUP(Table1[[#This Row],[Discounted Price]],$Q$5:$R$10,2)</f>
        <v>&lt;₹1000</v>
      </c>
      <c r="H7" s="1">
        <v>0.85</v>
      </c>
      <c r="I7" s="7">
        <f>((F7-E7)/F7)*100</f>
        <v>85.1</v>
      </c>
      <c r="J7" s="19" t="str">
        <f>VLOOKUP(Table1[[#This Row],[Calc. %Discount]],$Q$15:$R$22,2)</f>
        <v>71 — 85%</v>
      </c>
      <c r="K7" s="6">
        <v>3.9</v>
      </c>
      <c r="L7" s="6">
        <f>MROUND(Table1[[#This Row],[Rating]], 0.5)</f>
        <v>4</v>
      </c>
      <c r="M7" s="10">
        <v>24871</v>
      </c>
      <c r="N7" s="5">
        <f>F7*M7</f>
        <v>24871000</v>
      </c>
      <c r="O7" s="7">
        <f>(Table1[[#This Row],[Rating]]*Table1[[#This Row],[Rating Count]])/(MAX(Table1[Rating Count]))</f>
        <v>0.22717338098661974</v>
      </c>
      <c r="P7"/>
      <c r="Q7" s="9">
        <v>5001</v>
      </c>
      <c r="R7" s="9" t="s">
        <v>13094</v>
      </c>
    </row>
    <row r="8" spans="1:18" x14ac:dyDescent="0.25">
      <c r="A8" s="15">
        <v>7</v>
      </c>
      <c r="B8" t="s">
        <v>76</v>
      </c>
      <c r="C8" t="s">
        <v>77</v>
      </c>
      <c r="D8" t="s">
        <v>13121</v>
      </c>
      <c r="E8" s="5">
        <v>176.63</v>
      </c>
      <c r="F8" s="5">
        <v>499</v>
      </c>
      <c r="G8" s="5" t="str">
        <f>VLOOKUP(Table1[[#This Row],[Discounted Price]],$Q$5:$R$10,2)</f>
        <v>&lt;₹1000</v>
      </c>
      <c r="H8" s="1">
        <v>0.65</v>
      </c>
      <c r="I8" s="7">
        <f>((F8-E8)/F8)*100</f>
        <v>64.603206412825656</v>
      </c>
      <c r="J8" s="19" t="str">
        <f>VLOOKUP(Table1[[#This Row],[Calc. %Discount]],$Q$15:$R$22,2)</f>
        <v>56 — 70%</v>
      </c>
      <c r="K8" s="6">
        <v>4.0999999999999996</v>
      </c>
      <c r="L8" s="6">
        <f>MROUND(Table1[[#This Row],[Rating]], 0.5)</f>
        <v>4</v>
      </c>
      <c r="M8" s="10">
        <v>15188</v>
      </c>
      <c r="N8" s="5">
        <f>F8*M8</f>
        <v>7578812</v>
      </c>
      <c r="O8" s="7">
        <f>(Table1[[#This Row],[Rating]]*Table1[[#This Row],[Rating Count]])/(MAX(Table1[Rating Count]))</f>
        <v>0.14584247715897725</v>
      </c>
      <c r="P8"/>
      <c r="Q8" s="9">
        <v>10001</v>
      </c>
      <c r="R8" s="9" t="s">
        <v>13095</v>
      </c>
    </row>
    <row r="9" spans="1:18" x14ac:dyDescent="0.25">
      <c r="A9" s="15">
        <v>8</v>
      </c>
      <c r="B9" t="s">
        <v>86</v>
      </c>
      <c r="C9" t="s">
        <v>87</v>
      </c>
      <c r="D9" t="s">
        <v>13121</v>
      </c>
      <c r="E9" s="5">
        <v>229</v>
      </c>
      <c r="F9" s="5">
        <v>299</v>
      </c>
      <c r="G9" s="5" t="str">
        <f>VLOOKUP(Table1[[#This Row],[Discounted Price]],$Q$5:$R$10,2)</f>
        <v>&lt;₹1000</v>
      </c>
      <c r="H9" s="1">
        <v>0.23</v>
      </c>
      <c r="I9" s="7">
        <f>((F9-E9)/F9)*100</f>
        <v>23.411371237458194</v>
      </c>
      <c r="J9" s="19" t="str">
        <f>VLOOKUP(Table1[[#This Row],[Calc. %Discount]],$Q$15:$R$22,2)</f>
        <v>11 — 25%</v>
      </c>
      <c r="K9" s="6">
        <v>4.3</v>
      </c>
      <c r="L9" s="6">
        <f>MROUND(Table1[[#This Row],[Rating]], 0.5)</f>
        <v>4.5</v>
      </c>
      <c r="M9" s="10">
        <v>30411</v>
      </c>
      <c r="N9" s="5">
        <f>F9*M9</f>
        <v>9092889</v>
      </c>
      <c r="O9" s="7">
        <f>(Table1[[#This Row],[Rating]]*Table1[[#This Row],[Rating Count]])/(MAX(Table1[Rating Count]))</f>
        <v>0.30626596997936634</v>
      </c>
      <c r="P9"/>
      <c r="Q9" s="9">
        <v>25001</v>
      </c>
      <c r="R9" s="9" t="s">
        <v>13096</v>
      </c>
    </row>
    <row r="10" spans="1:18" x14ac:dyDescent="0.25">
      <c r="A10" s="15">
        <v>9</v>
      </c>
      <c r="B10" t="s">
        <v>96</v>
      </c>
      <c r="C10" t="s">
        <v>97</v>
      </c>
      <c r="D10" t="s">
        <v>13121</v>
      </c>
      <c r="E10" s="5">
        <v>499</v>
      </c>
      <c r="F10" s="5">
        <v>999</v>
      </c>
      <c r="G10" s="5" t="str">
        <f>VLOOKUP(Table1[[#This Row],[Discounted Price]],$Q$5:$R$10,2)</f>
        <v>&lt;₹1000</v>
      </c>
      <c r="H10" s="1">
        <v>0.5</v>
      </c>
      <c r="I10" s="7">
        <f>((F10-E10)/F10)*100</f>
        <v>50.050050050050054</v>
      </c>
      <c r="J10" s="19" t="str">
        <f>VLOOKUP(Table1[[#This Row],[Calc. %Discount]],$Q$15:$R$22,2)</f>
        <v>41 — 55%</v>
      </c>
      <c r="K10" s="6">
        <v>4.2</v>
      </c>
      <c r="L10" s="6">
        <f>MROUND(Table1[[#This Row],[Rating]], 0.5)</f>
        <v>4</v>
      </c>
      <c r="M10" s="10">
        <v>179691</v>
      </c>
      <c r="N10" s="5">
        <f>F10*M10</f>
        <v>179511309</v>
      </c>
      <c r="O10" s="7">
        <f>(Table1[[#This Row],[Rating]]*Table1[[#This Row],[Rating Count]])/(MAX(Table1[Rating Count]))</f>
        <v>1.7675642253725647</v>
      </c>
      <c r="P10"/>
      <c r="Q10" s="9">
        <v>50001</v>
      </c>
      <c r="R10" s="9" t="s">
        <v>13097</v>
      </c>
    </row>
    <row r="11" spans="1:18" x14ac:dyDescent="0.25">
      <c r="A11" s="15">
        <v>10</v>
      </c>
      <c r="B11" t="s">
        <v>107</v>
      </c>
      <c r="C11" t="s">
        <v>108</v>
      </c>
      <c r="D11" t="s">
        <v>13121</v>
      </c>
      <c r="E11" s="5">
        <v>199</v>
      </c>
      <c r="F11" s="5">
        <v>299</v>
      </c>
      <c r="G11" s="5" t="str">
        <f>VLOOKUP(Table1[[#This Row],[Discounted Price]],$Q$5:$R$10,2)</f>
        <v>&lt;₹1000</v>
      </c>
      <c r="H11" s="1">
        <v>0.33</v>
      </c>
      <c r="I11" s="7">
        <f>((F11-E11)/F11)*100</f>
        <v>33.444816053511708</v>
      </c>
      <c r="J11" s="19" t="str">
        <f>VLOOKUP(Table1[[#This Row],[Calc. %Discount]],$Q$15:$R$22,2)</f>
        <v>26 — 40%</v>
      </c>
      <c r="K11" s="6">
        <v>4</v>
      </c>
      <c r="L11" s="6">
        <f>MROUND(Table1[[#This Row],[Rating]], 0.5)</f>
        <v>4</v>
      </c>
      <c r="M11" s="10">
        <v>43994</v>
      </c>
      <c r="N11" s="5">
        <f>F11*M11</f>
        <v>13154206</v>
      </c>
      <c r="O11" s="7">
        <f>(Table1[[#This Row],[Rating]]*Table1[[#This Row],[Rating Count]])/(MAX(Table1[Rating Count]))</f>
        <v>0.4121478407299759</v>
      </c>
      <c r="P11"/>
    </row>
    <row r="12" spans="1:18" x14ac:dyDescent="0.25">
      <c r="A12" s="15">
        <v>11</v>
      </c>
      <c r="B12" t="s">
        <v>112</v>
      </c>
      <c r="C12" t="s">
        <v>113</v>
      </c>
      <c r="D12" t="s">
        <v>13121</v>
      </c>
      <c r="E12" s="5">
        <v>154</v>
      </c>
      <c r="F12" s="5">
        <v>339</v>
      </c>
      <c r="G12" s="5" t="str">
        <f>VLOOKUP(Table1[[#This Row],[Discounted Price]],$Q$5:$R$10,2)</f>
        <v>&lt;₹1000</v>
      </c>
      <c r="H12" s="1">
        <v>0.55000000000000004</v>
      </c>
      <c r="I12" s="7">
        <f>((F12-E12)/F12)*100</f>
        <v>54.572271386430685</v>
      </c>
      <c r="J12" s="19" t="str">
        <f>VLOOKUP(Table1[[#This Row],[Calc. %Discount]],$Q$15:$R$22,2)</f>
        <v>41 — 55%</v>
      </c>
      <c r="K12" s="6">
        <v>4.3</v>
      </c>
      <c r="L12" s="6">
        <f>MROUND(Table1[[#This Row],[Rating]], 0.5)</f>
        <v>4.5</v>
      </c>
      <c r="M12" s="10">
        <v>13391</v>
      </c>
      <c r="N12" s="5">
        <f>F12*M12</f>
        <v>4539549</v>
      </c>
      <c r="O12" s="7">
        <f>(Table1[[#This Row],[Rating]]*Table1[[#This Row],[Rating Count]])/(MAX(Table1[Rating Count]))</f>
        <v>0.13485934707815248</v>
      </c>
      <c r="P12"/>
    </row>
    <row r="13" spans="1:18" x14ac:dyDescent="0.25">
      <c r="A13" s="15">
        <v>12</v>
      </c>
      <c r="B13" t="s">
        <v>122</v>
      </c>
      <c r="C13" t="s">
        <v>123</v>
      </c>
      <c r="D13" t="s">
        <v>13121</v>
      </c>
      <c r="E13" s="5">
        <v>299</v>
      </c>
      <c r="F13" s="5">
        <v>799</v>
      </c>
      <c r="G13" s="5" t="str">
        <f>VLOOKUP(Table1[[#This Row],[Discounted Price]],$Q$5:$R$10,2)</f>
        <v>&lt;₹1000</v>
      </c>
      <c r="H13" s="1">
        <v>0.63</v>
      </c>
      <c r="I13" s="7">
        <f>((F13-E13)/F13)*100</f>
        <v>62.578222778473091</v>
      </c>
      <c r="J13" s="19" t="str">
        <f>VLOOKUP(Table1[[#This Row],[Calc. %Discount]],$Q$15:$R$22,2)</f>
        <v>56 — 70%</v>
      </c>
      <c r="K13" s="6">
        <v>4.2</v>
      </c>
      <c r="L13" s="6">
        <f>MROUND(Table1[[#This Row],[Rating]], 0.5)</f>
        <v>4</v>
      </c>
      <c r="M13" s="10">
        <v>94363</v>
      </c>
      <c r="N13" s="5">
        <f>F13*M13</f>
        <v>75396037</v>
      </c>
      <c r="O13" s="7">
        <f>(Table1[[#This Row],[Rating]]*Table1[[#This Row],[Rating Count]])/(MAX(Table1[Rating Count]))</f>
        <v>0.9282193487644419</v>
      </c>
      <c r="P13"/>
      <c r="Q13" s="30" t="s">
        <v>13102</v>
      </c>
      <c r="R13" s="31"/>
    </row>
    <row r="14" spans="1:18" x14ac:dyDescent="0.25">
      <c r="A14" s="15">
        <v>13</v>
      </c>
      <c r="B14" t="s">
        <v>127</v>
      </c>
      <c r="C14" t="s">
        <v>128</v>
      </c>
      <c r="D14" t="s">
        <v>13075</v>
      </c>
      <c r="E14" s="5">
        <v>219</v>
      </c>
      <c r="F14" s="5">
        <v>700</v>
      </c>
      <c r="G14" s="5" t="str">
        <f>VLOOKUP(Table1[[#This Row],[Discounted Price]],$Q$5:$R$10,2)</f>
        <v>&lt;₹1000</v>
      </c>
      <c r="H14" s="1">
        <v>0.69</v>
      </c>
      <c r="I14" s="7">
        <f>((F14-E14)/F14)*100</f>
        <v>68.714285714285722</v>
      </c>
      <c r="J14" s="19" t="str">
        <f>VLOOKUP(Table1[[#This Row],[Calc. %Discount]],$Q$15:$R$22,2)</f>
        <v>56 — 70%</v>
      </c>
      <c r="K14" s="6">
        <v>4.4000000000000004</v>
      </c>
      <c r="L14" s="6">
        <f>MROUND(Table1[[#This Row],[Rating]], 0.5)</f>
        <v>4.5</v>
      </c>
      <c r="M14" s="10">
        <v>426973</v>
      </c>
      <c r="N14" s="5">
        <f>F14*M14</f>
        <v>298881100</v>
      </c>
      <c r="O14" s="7">
        <f>(Table1[[#This Row],[Rating]]*Table1[[#This Row],[Rating Count]])/(MAX(Table1[Rating Count]))</f>
        <v>4.4000000000000004</v>
      </c>
      <c r="P14"/>
      <c r="Q14" s="17" t="s">
        <v>13104</v>
      </c>
      <c r="R14" s="17" t="s">
        <v>13103</v>
      </c>
    </row>
    <row r="15" spans="1:18" x14ac:dyDescent="0.25">
      <c r="A15" s="15">
        <v>14</v>
      </c>
      <c r="B15" t="s">
        <v>138</v>
      </c>
      <c r="C15" t="s">
        <v>139</v>
      </c>
      <c r="D15" t="s">
        <v>13121</v>
      </c>
      <c r="E15" s="5">
        <v>350</v>
      </c>
      <c r="F15" s="5">
        <v>899</v>
      </c>
      <c r="G15" s="5" t="str">
        <f>VLOOKUP(Table1[[#This Row],[Discounted Price]],$Q$5:$R$10,2)</f>
        <v>&lt;₹1000</v>
      </c>
      <c r="H15" s="1">
        <v>0.61</v>
      </c>
      <c r="I15" s="7">
        <f>((F15-E15)/F15)*100</f>
        <v>61.067853170189103</v>
      </c>
      <c r="J15" s="19" t="str">
        <f>VLOOKUP(Table1[[#This Row],[Calc. %Discount]],$Q$15:$R$22,2)</f>
        <v>56 — 70%</v>
      </c>
      <c r="K15" s="6">
        <v>4.2</v>
      </c>
      <c r="L15" s="6">
        <f>MROUND(Table1[[#This Row],[Rating]], 0.5)</f>
        <v>4</v>
      </c>
      <c r="M15" s="10">
        <v>2262</v>
      </c>
      <c r="N15" s="5">
        <f>F15*M15</f>
        <v>2033538</v>
      </c>
      <c r="O15" s="7">
        <f>(Table1[[#This Row],[Rating]]*Table1[[#This Row],[Rating Count]])/(MAX(Table1[Rating Count]))</f>
        <v>2.2250587273668358E-2</v>
      </c>
      <c r="P15"/>
      <c r="Q15" s="9">
        <v>0</v>
      </c>
      <c r="R15" s="18">
        <v>0</v>
      </c>
    </row>
    <row r="16" spans="1:18" x14ac:dyDescent="0.25">
      <c r="A16" s="15">
        <v>15</v>
      </c>
      <c r="B16" t="s">
        <v>148</v>
      </c>
      <c r="C16" t="s">
        <v>149</v>
      </c>
      <c r="D16" t="s">
        <v>13121</v>
      </c>
      <c r="E16" s="5">
        <v>159</v>
      </c>
      <c r="F16" s="5">
        <v>399</v>
      </c>
      <c r="G16" s="5" t="str">
        <f>VLOOKUP(Table1[[#This Row],[Discounted Price]],$Q$5:$R$10,2)</f>
        <v>&lt;₹1000</v>
      </c>
      <c r="H16" s="1">
        <v>0.6</v>
      </c>
      <c r="I16" s="7">
        <f>((F16-E16)/F16)*100</f>
        <v>60.150375939849624</v>
      </c>
      <c r="J16" s="19" t="str">
        <f>VLOOKUP(Table1[[#This Row],[Calc. %Discount]],$Q$15:$R$22,2)</f>
        <v>56 — 70%</v>
      </c>
      <c r="K16" s="6">
        <v>4.0999999999999996</v>
      </c>
      <c r="L16" s="6">
        <f>MROUND(Table1[[#This Row],[Rating]], 0.5)</f>
        <v>4</v>
      </c>
      <c r="M16" s="10">
        <v>4768</v>
      </c>
      <c r="N16" s="5">
        <f>F16*M16</f>
        <v>1902432</v>
      </c>
      <c r="O16" s="7">
        <f>(Table1[[#This Row],[Rating]]*Table1[[#This Row],[Rating Count]])/(MAX(Table1[Rating Count]))</f>
        <v>4.5784628067816933E-2</v>
      </c>
      <c r="P16"/>
      <c r="Q16" s="9">
        <v>1</v>
      </c>
      <c r="R16" s="9" t="s">
        <v>13111</v>
      </c>
    </row>
    <row r="17" spans="1:18" x14ac:dyDescent="0.25">
      <c r="A17" s="15">
        <v>16</v>
      </c>
      <c r="B17" t="s">
        <v>157</v>
      </c>
      <c r="C17" t="s">
        <v>158</v>
      </c>
      <c r="D17" t="s">
        <v>13121</v>
      </c>
      <c r="E17" s="5">
        <v>349</v>
      </c>
      <c r="F17" s="5">
        <v>399</v>
      </c>
      <c r="G17" s="5" t="str">
        <f>VLOOKUP(Table1[[#This Row],[Discounted Price]],$Q$5:$R$10,2)</f>
        <v>&lt;₹1000</v>
      </c>
      <c r="H17" s="1">
        <v>0.13</v>
      </c>
      <c r="I17" s="7">
        <f>((F17-E17)/F17)*100</f>
        <v>12.531328320802004</v>
      </c>
      <c r="J17" s="19" t="str">
        <f>VLOOKUP(Table1[[#This Row],[Calc. %Discount]],$Q$15:$R$22,2)</f>
        <v>11 — 25%</v>
      </c>
      <c r="K17" s="6">
        <v>4.4000000000000004</v>
      </c>
      <c r="L17" s="6">
        <f>MROUND(Table1[[#This Row],[Rating]], 0.5)</f>
        <v>4.5</v>
      </c>
      <c r="M17" s="10">
        <v>18757</v>
      </c>
      <c r="N17" s="5">
        <f>F17*M17</f>
        <v>7484043</v>
      </c>
      <c r="O17" s="7">
        <f>(Table1[[#This Row],[Rating]]*Table1[[#This Row],[Rating Count]])/(MAX(Table1[Rating Count]))</f>
        <v>0.19329278432125685</v>
      </c>
      <c r="P17"/>
      <c r="Q17" s="9">
        <v>11</v>
      </c>
      <c r="R17" s="9" t="s">
        <v>13105</v>
      </c>
    </row>
    <row r="18" spans="1:18" x14ac:dyDescent="0.25">
      <c r="A18" s="15">
        <v>17</v>
      </c>
      <c r="B18" t="s">
        <v>167</v>
      </c>
      <c r="C18" t="s">
        <v>168</v>
      </c>
      <c r="D18" t="s">
        <v>13075</v>
      </c>
      <c r="E18" s="5">
        <v>13999</v>
      </c>
      <c r="F18" s="5">
        <v>24999</v>
      </c>
      <c r="G18" s="5" t="str">
        <f>VLOOKUP(Table1[[#This Row],[Discounted Price]],$Q$5:$R$10,2)</f>
        <v>₹10001 — ₹25000</v>
      </c>
      <c r="H18" s="1">
        <v>0.44</v>
      </c>
      <c r="I18" s="7">
        <f>((F18-E18)/F18)*100</f>
        <v>44.001760070402817</v>
      </c>
      <c r="J18" s="19" t="str">
        <f>VLOOKUP(Table1[[#This Row],[Calc. %Discount]],$Q$15:$R$22,2)</f>
        <v>41 — 55%</v>
      </c>
      <c r="K18" s="6">
        <v>4.2</v>
      </c>
      <c r="L18" s="6">
        <f>MROUND(Table1[[#This Row],[Rating]], 0.5)</f>
        <v>4</v>
      </c>
      <c r="M18" s="10">
        <v>32840</v>
      </c>
      <c r="N18" s="5">
        <f>F18*M18</f>
        <v>820967160</v>
      </c>
      <c r="O18" s="7">
        <f>(Table1[[#This Row],[Rating]]*Table1[[#This Row],[Rating Count]])/(MAX(Table1[Rating Count]))</f>
        <v>0.32303681965838588</v>
      </c>
      <c r="P18"/>
      <c r="Q18" s="9">
        <v>26</v>
      </c>
      <c r="R18" s="9" t="s">
        <v>13106</v>
      </c>
    </row>
    <row r="19" spans="1:18" x14ac:dyDescent="0.25">
      <c r="A19" s="15">
        <v>18</v>
      </c>
      <c r="B19" t="s">
        <v>178</v>
      </c>
      <c r="C19" t="s">
        <v>179</v>
      </c>
      <c r="D19" t="s">
        <v>13121</v>
      </c>
      <c r="E19" s="5">
        <v>249</v>
      </c>
      <c r="F19" s="5">
        <v>399</v>
      </c>
      <c r="G19" s="5" t="str">
        <f>VLOOKUP(Table1[[#This Row],[Discounted Price]],$Q$5:$R$10,2)</f>
        <v>&lt;₹1000</v>
      </c>
      <c r="H19" s="1">
        <v>0.38</v>
      </c>
      <c r="I19" s="7">
        <f>((F19-E19)/F19)*100</f>
        <v>37.593984962406012</v>
      </c>
      <c r="J19" s="19" t="str">
        <f>VLOOKUP(Table1[[#This Row],[Calc. %Discount]],$Q$15:$R$22,2)</f>
        <v>26 — 40%</v>
      </c>
      <c r="K19" s="6">
        <v>4</v>
      </c>
      <c r="L19" s="6">
        <f>MROUND(Table1[[#This Row],[Rating]], 0.5)</f>
        <v>4</v>
      </c>
      <c r="M19" s="10">
        <v>43994</v>
      </c>
      <c r="N19" s="5">
        <f>F19*M19</f>
        <v>17553606</v>
      </c>
      <c r="O19" s="7">
        <f>(Table1[[#This Row],[Rating]]*Table1[[#This Row],[Rating Count]])/(MAX(Table1[Rating Count]))</f>
        <v>0.4121478407299759</v>
      </c>
      <c r="P19"/>
      <c r="Q19" s="9">
        <v>41</v>
      </c>
      <c r="R19" s="9" t="s">
        <v>13107</v>
      </c>
    </row>
    <row r="20" spans="1:18" x14ac:dyDescent="0.25">
      <c r="A20" s="15">
        <v>19</v>
      </c>
      <c r="B20" t="s">
        <v>183</v>
      </c>
      <c r="C20" t="s">
        <v>184</v>
      </c>
      <c r="D20" t="s">
        <v>13121</v>
      </c>
      <c r="E20" s="5">
        <v>199</v>
      </c>
      <c r="F20" s="5">
        <v>499</v>
      </c>
      <c r="G20" s="5" t="str">
        <f>VLOOKUP(Table1[[#This Row],[Discounted Price]],$Q$5:$R$10,2)</f>
        <v>&lt;₹1000</v>
      </c>
      <c r="H20" s="1">
        <v>0.6</v>
      </c>
      <c r="I20" s="7">
        <f>((F20-E20)/F20)*100</f>
        <v>60.120240480961925</v>
      </c>
      <c r="J20" s="19" t="str">
        <f>VLOOKUP(Table1[[#This Row],[Calc. %Discount]],$Q$15:$R$22,2)</f>
        <v>56 — 70%</v>
      </c>
      <c r="K20" s="6">
        <v>4.0999999999999996</v>
      </c>
      <c r="L20" s="6">
        <f>MROUND(Table1[[#This Row],[Rating]], 0.5)</f>
        <v>4</v>
      </c>
      <c r="M20" s="10">
        <v>13045</v>
      </c>
      <c r="N20" s="5">
        <f>F20*M20</f>
        <v>6509455</v>
      </c>
      <c r="O20" s="7">
        <f>(Table1[[#This Row],[Rating]]*Table1[[#This Row],[Rating Count]])/(MAX(Table1[Rating Count]))</f>
        <v>0.12526436097832883</v>
      </c>
      <c r="P20"/>
      <c r="Q20" s="9">
        <v>56</v>
      </c>
      <c r="R20" s="9" t="s">
        <v>13108</v>
      </c>
    </row>
    <row r="21" spans="1:18" x14ac:dyDescent="0.25">
      <c r="A21" s="15">
        <v>20</v>
      </c>
      <c r="B21" t="s">
        <v>193</v>
      </c>
      <c r="C21" t="s">
        <v>194</v>
      </c>
      <c r="D21" t="s">
        <v>13075</v>
      </c>
      <c r="E21" s="5">
        <v>13490</v>
      </c>
      <c r="F21" s="5">
        <v>21990</v>
      </c>
      <c r="G21" s="5" t="str">
        <f>VLOOKUP(Table1[[#This Row],[Discounted Price]],$Q$5:$R$10,2)</f>
        <v>₹10001 — ₹25000</v>
      </c>
      <c r="H21" s="1">
        <v>0.39</v>
      </c>
      <c r="I21" s="7">
        <f>((F21-E21)/F21)*100</f>
        <v>38.65393360618463</v>
      </c>
      <c r="J21" s="19" t="str">
        <f>VLOOKUP(Table1[[#This Row],[Calc. %Discount]],$Q$15:$R$22,2)</f>
        <v>26 — 40%</v>
      </c>
      <c r="K21" s="6">
        <v>4.3</v>
      </c>
      <c r="L21" s="6">
        <f>MROUND(Table1[[#This Row],[Rating]], 0.5)</f>
        <v>4.5</v>
      </c>
      <c r="M21" s="10">
        <v>11976</v>
      </c>
      <c r="N21" s="5">
        <f>F21*M21</f>
        <v>263352240</v>
      </c>
      <c r="O21" s="7">
        <f>(Table1[[#This Row],[Rating]]*Table1[[#This Row],[Rating Count]])/(MAX(Table1[Rating Count]))</f>
        <v>0.12060903148442641</v>
      </c>
      <c r="P21"/>
      <c r="Q21" s="9">
        <v>71</v>
      </c>
      <c r="R21" s="9" t="s">
        <v>13109</v>
      </c>
    </row>
    <row r="22" spans="1:18" x14ac:dyDescent="0.25">
      <c r="A22" s="15">
        <v>21</v>
      </c>
      <c r="B22" t="s">
        <v>203</v>
      </c>
      <c r="C22" t="s">
        <v>204</v>
      </c>
      <c r="D22" t="s">
        <v>13121</v>
      </c>
      <c r="E22" s="5">
        <v>970</v>
      </c>
      <c r="F22" s="5">
        <v>1799</v>
      </c>
      <c r="G22" s="5" t="str">
        <f>VLOOKUP(Table1[[#This Row],[Discounted Price]],$Q$5:$R$10,2)</f>
        <v>&lt;₹1000</v>
      </c>
      <c r="H22" s="1">
        <v>0.46</v>
      </c>
      <c r="I22" s="7">
        <f>((F22-E22)/F22)*100</f>
        <v>46.081156197887715</v>
      </c>
      <c r="J22" s="19" t="str">
        <f>VLOOKUP(Table1[[#This Row],[Calc. %Discount]],$Q$15:$R$22,2)</f>
        <v>41 — 55%</v>
      </c>
      <c r="K22" s="6">
        <v>4.5</v>
      </c>
      <c r="L22" s="6">
        <f>MROUND(Table1[[#This Row],[Rating]], 0.5)</f>
        <v>4.5</v>
      </c>
      <c r="M22" s="10">
        <v>815</v>
      </c>
      <c r="N22" s="5">
        <f>F22*M22</f>
        <v>1466185</v>
      </c>
      <c r="O22" s="7">
        <f>(Table1[[#This Row],[Rating]]*Table1[[#This Row],[Rating Count]])/(MAX(Table1[Rating Count]))</f>
        <v>8.5895361064985375E-3</v>
      </c>
      <c r="P22"/>
      <c r="Q22" s="9">
        <v>86</v>
      </c>
      <c r="R22" s="9" t="s">
        <v>13110</v>
      </c>
    </row>
    <row r="23" spans="1:18" x14ac:dyDescent="0.25">
      <c r="A23" s="15">
        <v>22</v>
      </c>
      <c r="B23" t="s">
        <v>213</v>
      </c>
      <c r="C23" t="s">
        <v>214</v>
      </c>
      <c r="D23" t="s">
        <v>13075</v>
      </c>
      <c r="E23" s="5">
        <v>279</v>
      </c>
      <c r="F23" s="5">
        <v>499</v>
      </c>
      <c r="G23" s="5" t="str">
        <f>VLOOKUP(Table1[[#This Row],[Discounted Price]],$Q$5:$R$10,2)</f>
        <v>&lt;₹1000</v>
      </c>
      <c r="H23" s="1">
        <v>0.44</v>
      </c>
      <c r="I23" s="7">
        <f>((F23-E23)/F23)*100</f>
        <v>44.08817635270541</v>
      </c>
      <c r="J23" s="19" t="str">
        <f>VLOOKUP(Table1[[#This Row],[Calc. %Discount]],$Q$15:$R$22,2)</f>
        <v>41 — 55%</v>
      </c>
      <c r="K23" s="6">
        <v>3.7</v>
      </c>
      <c r="L23" s="6">
        <f>MROUND(Table1[[#This Row],[Rating]], 0.5)</f>
        <v>3.5</v>
      </c>
      <c r="M23" s="10">
        <v>10962</v>
      </c>
      <c r="N23" s="5">
        <f>F23*M23</f>
        <v>5470038</v>
      </c>
      <c r="O23" s="7">
        <f>(Table1[[#This Row],[Rating]]*Table1[[#This Row],[Rating Count]])/(MAX(Table1[Rating Count]))</f>
        <v>9.4992891822199527E-2</v>
      </c>
      <c r="P23"/>
    </row>
    <row r="24" spans="1:18" x14ac:dyDescent="0.25">
      <c r="A24" s="15">
        <v>23</v>
      </c>
      <c r="B24" t="s">
        <v>223</v>
      </c>
      <c r="C24" t="s">
        <v>224</v>
      </c>
      <c r="D24" t="s">
        <v>13075</v>
      </c>
      <c r="E24" s="5">
        <v>13490</v>
      </c>
      <c r="F24" s="5">
        <v>22900</v>
      </c>
      <c r="G24" s="5" t="str">
        <f>VLOOKUP(Table1[[#This Row],[Discounted Price]],$Q$5:$R$10,2)</f>
        <v>₹10001 — ₹25000</v>
      </c>
      <c r="H24" s="1">
        <v>0.41</v>
      </c>
      <c r="I24" s="7">
        <f>((F24-E24)/F24)*100</f>
        <v>41.091703056768559</v>
      </c>
      <c r="J24" s="19" t="str">
        <f>VLOOKUP(Table1[[#This Row],[Calc. %Discount]],$Q$15:$R$22,2)</f>
        <v>41 — 55%</v>
      </c>
      <c r="K24" s="6">
        <v>4.3</v>
      </c>
      <c r="L24" s="6">
        <f>MROUND(Table1[[#This Row],[Rating]], 0.5)</f>
        <v>4.5</v>
      </c>
      <c r="M24" s="10">
        <v>16299</v>
      </c>
      <c r="N24" s="5">
        <f>F24*M24</f>
        <v>373247100</v>
      </c>
      <c r="O24" s="7">
        <f>(Table1[[#This Row],[Rating]]*Table1[[#This Row],[Rating Count]])/(MAX(Table1[Rating Count]))</f>
        <v>0.16414550802978173</v>
      </c>
      <c r="P24"/>
    </row>
    <row r="25" spans="1:18" x14ac:dyDescent="0.25">
      <c r="A25" s="15">
        <v>24</v>
      </c>
      <c r="B25" t="s">
        <v>233</v>
      </c>
      <c r="C25" t="s">
        <v>234</v>
      </c>
      <c r="D25" t="s">
        <v>13121</v>
      </c>
      <c r="E25" s="5">
        <v>59</v>
      </c>
      <c r="F25" s="5">
        <v>199</v>
      </c>
      <c r="G25" s="5" t="str">
        <f>VLOOKUP(Table1[[#This Row],[Discounted Price]],$Q$5:$R$10,2)</f>
        <v>&lt;₹1000</v>
      </c>
      <c r="H25" s="1">
        <v>0.7</v>
      </c>
      <c r="I25" s="7">
        <f>((F25-E25)/F25)*100</f>
        <v>70.35175879396985</v>
      </c>
      <c r="J25" s="19" t="str">
        <f>VLOOKUP(Table1[[#This Row],[Calc. %Discount]],$Q$15:$R$22,2)</f>
        <v>56 — 70%</v>
      </c>
      <c r="K25" s="6">
        <v>4</v>
      </c>
      <c r="L25" s="6">
        <f>MROUND(Table1[[#This Row],[Rating]], 0.5)</f>
        <v>4</v>
      </c>
      <c r="M25" s="10">
        <v>9378</v>
      </c>
      <c r="N25" s="5">
        <f>F25*M25</f>
        <v>1866222</v>
      </c>
      <c r="O25" s="7">
        <f>(Table1[[#This Row],[Rating]]*Table1[[#This Row],[Rating Count]])/(MAX(Table1[Rating Count]))</f>
        <v>8.7855672372726137E-2</v>
      </c>
      <c r="P25"/>
    </row>
    <row r="26" spans="1:18" x14ac:dyDescent="0.25">
      <c r="A26" s="15">
        <v>25</v>
      </c>
      <c r="B26" t="s">
        <v>243</v>
      </c>
      <c r="C26" t="s">
        <v>244</v>
      </c>
      <c r="D26" t="s">
        <v>13075</v>
      </c>
      <c r="E26" s="5">
        <v>11499</v>
      </c>
      <c r="F26" s="5">
        <v>19990</v>
      </c>
      <c r="G26" s="5" t="str">
        <f>VLOOKUP(Table1[[#This Row],[Discounted Price]],$Q$5:$R$10,2)</f>
        <v>₹10001 — ₹25000</v>
      </c>
      <c r="H26" s="1">
        <v>0.42</v>
      </c>
      <c r="I26" s="7">
        <f>((F26-E26)/F26)*100</f>
        <v>42.476238119059531</v>
      </c>
      <c r="J26" s="19" t="str">
        <f>VLOOKUP(Table1[[#This Row],[Calc. %Discount]],$Q$15:$R$22,2)</f>
        <v>41 — 55%</v>
      </c>
      <c r="K26" s="6">
        <v>4.3</v>
      </c>
      <c r="L26" s="6">
        <f>MROUND(Table1[[#This Row],[Rating]], 0.5)</f>
        <v>4.5</v>
      </c>
      <c r="M26" s="10">
        <v>4703</v>
      </c>
      <c r="N26" s="5">
        <f>F26*M26</f>
        <v>94012970</v>
      </c>
      <c r="O26" s="7">
        <f>(Table1[[#This Row],[Rating]]*Table1[[#This Row],[Rating Count]])/(MAX(Table1[Rating Count]))</f>
        <v>4.7363416422115681E-2</v>
      </c>
      <c r="P26"/>
    </row>
    <row r="27" spans="1:18" x14ac:dyDescent="0.25">
      <c r="A27" s="15">
        <v>26</v>
      </c>
      <c r="B27" t="s">
        <v>252</v>
      </c>
      <c r="C27" t="s">
        <v>253</v>
      </c>
      <c r="D27" t="s">
        <v>13075</v>
      </c>
      <c r="E27" s="5">
        <v>199</v>
      </c>
      <c r="F27" s="5">
        <v>699</v>
      </c>
      <c r="G27" s="5" t="str">
        <f>VLOOKUP(Table1[[#This Row],[Discounted Price]],$Q$5:$R$10,2)</f>
        <v>&lt;₹1000</v>
      </c>
      <c r="H27" s="1">
        <v>0.72</v>
      </c>
      <c r="I27" s="7">
        <f>((F27-E27)/F27)*100</f>
        <v>71.530758226037193</v>
      </c>
      <c r="J27" s="19" t="str">
        <f>VLOOKUP(Table1[[#This Row],[Calc. %Discount]],$Q$15:$R$22,2)</f>
        <v>71 — 85%</v>
      </c>
      <c r="K27" s="6">
        <v>4.2</v>
      </c>
      <c r="L27" s="6">
        <f>MROUND(Table1[[#This Row],[Rating]], 0.5)</f>
        <v>4</v>
      </c>
      <c r="M27" s="10">
        <v>12153</v>
      </c>
      <c r="N27" s="5">
        <f>F27*M27</f>
        <v>8494947</v>
      </c>
      <c r="O27" s="7">
        <f>(Table1[[#This Row],[Rating]]*Table1[[#This Row],[Rating Count]])/(MAX(Table1[Rating Count]))</f>
        <v>0.11954526398624737</v>
      </c>
      <c r="P27"/>
    </row>
    <row r="28" spans="1:18" x14ac:dyDescent="0.25">
      <c r="A28" s="15">
        <v>27</v>
      </c>
      <c r="B28" t="s">
        <v>262</v>
      </c>
      <c r="C28" t="s">
        <v>263</v>
      </c>
      <c r="D28" t="s">
        <v>13075</v>
      </c>
      <c r="E28" s="5">
        <v>14999</v>
      </c>
      <c r="F28" s="5">
        <v>19999</v>
      </c>
      <c r="G28" s="5" t="str">
        <f>VLOOKUP(Table1[[#This Row],[Discounted Price]],$Q$5:$R$10,2)</f>
        <v>₹10001 — ₹25000</v>
      </c>
      <c r="H28" s="1">
        <v>0.25</v>
      </c>
      <c r="I28" s="7">
        <f>((F28-E28)/F28)*100</f>
        <v>25.001250062503129</v>
      </c>
      <c r="J28" s="19" t="str">
        <f>VLOOKUP(Table1[[#This Row],[Calc. %Discount]],$Q$15:$R$22,2)</f>
        <v>11 — 25%</v>
      </c>
      <c r="K28" s="6">
        <v>4.2</v>
      </c>
      <c r="L28" s="6">
        <f>MROUND(Table1[[#This Row],[Rating]], 0.5)</f>
        <v>4</v>
      </c>
      <c r="M28" s="10">
        <v>34899</v>
      </c>
      <c r="N28" s="5">
        <f>F28*M28</f>
        <v>697945101</v>
      </c>
      <c r="O28" s="7">
        <f>(Table1[[#This Row],[Rating]]*Table1[[#This Row],[Rating Count]])/(MAX(Table1[Rating Count]))</f>
        <v>0.34329055935621228</v>
      </c>
      <c r="P28"/>
    </row>
    <row r="29" spans="1:18" x14ac:dyDescent="0.25">
      <c r="A29" s="15">
        <v>28</v>
      </c>
      <c r="B29" t="s">
        <v>272</v>
      </c>
      <c r="C29" t="s">
        <v>273</v>
      </c>
      <c r="D29" t="s">
        <v>13121</v>
      </c>
      <c r="E29" s="5">
        <v>299</v>
      </c>
      <c r="F29" s="5">
        <v>399</v>
      </c>
      <c r="G29" s="5" t="str">
        <f>VLOOKUP(Table1[[#This Row],[Discounted Price]],$Q$5:$R$10,2)</f>
        <v>&lt;₹1000</v>
      </c>
      <c r="H29" s="1">
        <v>0.25</v>
      </c>
      <c r="I29" s="7">
        <f>((F29-E29)/F29)*100</f>
        <v>25.062656641604008</v>
      </c>
      <c r="J29" s="19" t="str">
        <f>VLOOKUP(Table1[[#This Row],[Calc. %Discount]],$Q$15:$R$22,2)</f>
        <v>11 — 25%</v>
      </c>
      <c r="K29" s="6">
        <v>4</v>
      </c>
      <c r="L29" s="6">
        <f>MROUND(Table1[[#This Row],[Rating]], 0.5)</f>
        <v>4</v>
      </c>
      <c r="M29" s="10">
        <v>2766</v>
      </c>
      <c r="N29" s="5">
        <f>F29*M29</f>
        <v>1103634</v>
      </c>
      <c r="O29" s="7">
        <f>(Table1[[#This Row],[Rating]]*Table1[[#This Row],[Rating Count]])/(MAX(Table1[Rating Count]))</f>
        <v>2.5912645530279433E-2</v>
      </c>
      <c r="P29"/>
    </row>
    <row r="30" spans="1:18" x14ac:dyDescent="0.25">
      <c r="A30" s="15">
        <v>29</v>
      </c>
      <c r="B30" t="s">
        <v>282</v>
      </c>
      <c r="C30" t="s">
        <v>283</v>
      </c>
      <c r="D30" t="s">
        <v>13121</v>
      </c>
      <c r="E30" s="5">
        <v>970</v>
      </c>
      <c r="F30" s="5">
        <v>1999</v>
      </c>
      <c r="G30" s="5" t="str">
        <f>VLOOKUP(Table1[[#This Row],[Discounted Price]],$Q$5:$R$10,2)</f>
        <v>&lt;₹1000</v>
      </c>
      <c r="H30" s="1">
        <v>0.51</v>
      </c>
      <c r="I30" s="7">
        <f>((F30-E30)/F30)*100</f>
        <v>51.475737868934466</v>
      </c>
      <c r="J30" s="19" t="str">
        <f>VLOOKUP(Table1[[#This Row],[Calc. %Discount]],$Q$15:$R$22,2)</f>
        <v>41 — 55%</v>
      </c>
      <c r="K30" s="6">
        <v>4.4000000000000004</v>
      </c>
      <c r="L30" s="6">
        <f>MROUND(Table1[[#This Row],[Rating]], 0.5)</f>
        <v>4.5</v>
      </c>
      <c r="M30" s="10">
        <v>184</v>
      </c>
      <c r="N30" s="5">
        <f>F30*M30</f>
        <v>367816</v>
      </c>
      <c r="O30" s="7">
        <f>(Table1[[#This Row],[Rating]]*Table1[[#This Row],[Rating Count]])/(MAX(Table1[Rating Count]))</f>
        <v>1.8961386317167598E-3</v>
      </c>
      <c r="P30"/>
    </row>
    <row r="31" spans="1:18" x14ac:dyDescent="0.25">
      <c r="A31" s="15">
        <v>30</v>
      </c>
      <c r="B31" t="s">
        <v>292</v>
      </c>
      <c r="C31" t="s">
        <v>293</v>
      </c>
      <c r="D31" t="s">
        <v>13121</v>
      </c>
      <c r="E31" s="5">
        <v>299</v>
      </c>
      <c r="F31" s="5">
        <v>999</v>
      </c>
      <c r="G31" s="5" t="str">
        <f>VLOOKUP(Table1[[#This Row],[Discounted Price]],$Q$5:$R$10,2)</f>
        <v>&lt;₹1000</v>
      </c>
      <c r="H31" s="1">
        <v>0.7</v>
      </c>
      <c r="I31" s="7">
        <f>((F31-E31)/F31)*100</f>
        <v>70.070070070070074</v>
      </c>
      <c r="J31" s="19" t="str">
        <f>VLOOKUP(Table1[[#This Row],[Calc. %Discount]],$Q$15:$R$22,2)</f>
        <v>56 — 70%</v>
      </c>
      <c r="K31" s="6">
        <v>4.3</v>
      </c>
      <c r="L31" s="6">
        <f>MROUND(Table1[[#This Row],[Rating]], 0.5)</f>
        <v>4.5</v>
      </c>
      <c r="M31" s="10">
        <v>20850</v>
      </c>
      <c r="N31" s="5">
        <f>F31*M31</f>
        <v>20829150</v>
      </c>
      <c r="O31" s="7">
        <f>(Table1[[#This Row],[Rating]]*Table1[[#This Row],[Rating Count]])/(MAX(Table1[Rating Count]))</f>
        <v>0.20997814850119328</v>
      </c>
      <c r="P31"/>
    </row>
    <row r="32" spans="1:18" x14ac:dyDescent="0.25">
      <c r="A32" s="15">
        <v>31</v>
      </c>
      <c r="B32" t="s">
        <v>302</v>
      </c>
      <c r="C32" t="s">
        <v>303</v>
      </c>
      <c r="D32" t="s">
        <v>13121</v>
      </c>
      <c r="E32" s="5">
        <v>199</v>
      </c>
      <c r="F32" s="5">
        <v>750</v>
      </c>
      <c r="G32" s="5" t="str">
        <f>VLOOKUP(Table1[[#This Row],[Discounted Price]],$Q$5:$R$10,2)</f>
        <v>&lt;₹1000</v>
      </c>
      <c r="H32" s="1">
        <v>0.73</v>
      </c>
      <c r="I32" s="7">
        <f>((F32-E32)/F32)*100</f>
        <v>73.466666666666669</v>
      </c>
      <c r="J32" s="19" t="str">
        <f>VLOOKUP(Table1[[#This Row],[Calc. %Discount]],$Q$15:$R$22,2)</f>
        <v>71 — 85%</v>
      </c>
      <c r="K32" s="6">
        <v>4.5</v>
      </c>
      <c r="L32" s="6">
        <f>MROUND(Table1[[#This Row],[Rating]], 0.5)</f>
        <v>4.5</v>
      </c>
      <c r="M32" s="10">
        <v>74976</v>
      </c>
      <c r="N32" s="5">
        <f>F32*M32</f>
        <v>56232000</v>
      </c>
      <c r="O32" s="7">
        <f>(Table1[[#This Row],[Rating]]*Table1[[#This Row],[Rating Count]])/(MAX(Table1[Rating Count]))</f>
        <v>0.79019516456544092</v>
      </c>
      <c r="P32"/>
    </row>
    <row r="33" spans="1:16" x14ac:dyDescent="0.25">
      <c r="A33" s="15">
        <v>32</v>
      </c>
      <c r="B33" t="s">
        <v>312</v>
      </c>
      <c r="C33" t="s">
        <v>313</v>
      </c>
      <c r="D33" t="s">
        <v>13121</v>
      </c>
      <c r="E33" s="5">
        <v>179</v>
      </c>
      <c r="F33" s="5">
        <v>499</v>
      </c>
      <c r="G33" s="5" t="str">
        <f>VLOOKUP(Table1[[#This Row],[Discounted Price]],$Q$5:$R$10,2)</f>
        <v>&lt;₹1000</v>
      </c>
      <c r="H33" s="1">
        <v>0.64</v>
      </c>
      <c r="I33" s="7">
        <f>((F33-E33)/F33)*100</f>
        <v>64.128256513026045</v>
      </c>
      <c r="J33" s="19" t="str">
        <f>VLOOKUP(Table1[[#This Row],[Calc. %Discount]],$Q$15:$R$22,2)</f>
        <v>56 — 70%</v>
      </c>
      <c r="K33" s="6">
        <v>4</v>
      </c>
      <c r="L33" s="6">
        <f>MROUND(Table1[[#This Row],[Rating]], 0.5)</f>
        <v>4</v>
      </c>
      <c r="M33" s="10">
        <v>1934</v>
      </c>
      <c r="N33" s="5">
        <f>F33*M33</f>
        <v>965066</v>
      </c>
      <c r="O33" s="7">
        <f>(Table1[[#This Row],[Rating]]*Table1[[#This Row],[Rating Count]])/(MAX(Table1[Rating Count]))</f>
        <v>1.811824166867694E-2</v>
      </c>
      <c r="P33"/>
    </row>
    <row r="34" spans="1:16" x14ac:dyDescent="0.25">
      <c r="A34" s="15">
        <v>33</v>
      </c>
      <c r="B34" t="s">
        <v>320</v>
      </c>
      <c r="C34" t="s">
        <v>321</v>
      </c>
      <c r="D34" t="s">
        <v>13121</v>
      </c>
      <c r="E34" s="5">
        <v>389</v>
      </c>
      <c r="F34" s="5">
        <v>1099</v>
      </c>
      <c r="G34" s="5" t="str">
        <f>VLOOKUP(Table1[[#This Row],[Discounted Price]],$Q$5:$R$10,2)</f>
        <v>&lt;₹1000</v>
      </c>
      <c r="H34" s="1">
        <v>0.65</v>
      </c>
      <c r="I34" s="7">
        <f>((F34-E34)/F34)*100</f>
        <v>64.604185623293915</v>
      </c>
      <c r="J34" s="19" t="str">
        <f>VLOOKUP(Table1[[#This Row],[Calc. %Discount]],$Q$15:$R$22,2)</f>
        <v>56 — 70%</v>
      </c>
      <c r="K34" s="6">
        <v>4.3</v>
      </c>
      <c r="L34" s="6">
        <f>MROUND(Table1[[#This Row],[Rating]], 0.5)</f>
        <v>4.5</v>
      </c>
      <c r="M34" s="10">
        <v>974</v>
      </c>
      <c r="N34" s="5">
        <f>F34*M34</f>
        <v>1070426</v>
      </c>
      <c r="O34" s="7">
        <f>(Table1[[#This Row],[Rating]]*Table1[[#This Row],[Rating Count]])/(MAX(Table1[Rating Count]))</f>
        <v>9.8090511578015471E-3</v>
      </c>
      <c r="P34"/>
    </row>
    <row r="35" spans="1:16" x14ac:dyDescent="0.25">
      <c r="A35" s="15">
        <v>34</v>
      </c>
      <c r="B35" t="s">
        <v>330</v>
      </c>
      <c r="C35" t="s">
        <v>331</v>
      </c>
      <c r="D35" t="s">
        <v>13121</v>
      </c>
      <c r="E35" s="5">
        <v>599</v>
      </c>
      <c r="F35" s="5">
        <v>599</v>
      </c>
      <c r="G35" s="5" t="str">
        <f>VLOOKUP(Table1[[#This Row],[Discounted Price]],$Q$5:$R$10,2)</f>
        <v>&lt;₹1000</v>
      </c>
      <c r="H35" s="1">
        <v>0</v>
      </c>
      <c r="I35" s="7">
        <f>((F35-E35)/F35)*100</f>
        <v>0</v>
      </c>
      <c r="J35" s="19">
        <f>VLOOKUP(Table1[[#This Row],[Calc. %Discount]],$Q$15:$R$22,2)</f>
        <v>0</v>
      </c>
      <c r="K35" s="6">
        <v>4.3</v>
      </c>
      <c r="L35" s="6">
        <f>MROUND(Table1[[#This Row],[Rating]], 0.5)</f>
        <v>4.5</v>
      </c>
      <c r="M35" s="10">
        <v>355</v>
      </c>
      <c r="N35" s="5">
        <f>F35*M35</f>
        <v>212645</v>
      </c>
      <c r="O35" s="7">
        <f>(Table1[[#This Row],[Rating]]*Table1[[#This Row],[Rating Count]])/(MAX(Table1[Rating Count]))</f>
        <v>3.575167516447176E-3</v>
      </c>
      <c r="P35"/>
    </row>
    <row r="36" spans="1:16" x14ac:dyDescent="0.25">
      <c r="A36" s="15">
        <v>35</v>
      </c>
      <c r="B36" t="s">
        <v>340</v>
      </c>
      <c r="C36" t="s">
        <v>341</v>
      </c>
      <c r="D36" t="s">
        <v>13121</v>
      </c>
      <c r="E36" s="5">
        <v>199</v>
      </c>
      <c r="F36" s="5">
        <v>999</v>
      </c>
      <c r="G36" s="5" t="str">
        <f>VLOOKUP(Table1[[#This Row],[Discounted Price]],$Q$5:$R$10,2)</f>
        <v>&lt;₹1000</v>
      </c>
      <c r="H36" s="1">
        <v>0.8</v>
      </c>
      <c r="I36" s="7">
        <f>((F36-E36)/F36)*100</f>
        <v>80.08008008008008</v>
      </c>
      <c r="J36" s="19" t="str">
        <f>VLOOKUP(Table1[[#This Row],[Calc. %Discount]],$Q$15:$R$22,2)</f>
        <v>71 — 85%</v>
      </c>
      <c r="K36" s="6">
        <v>3.9</v>
      </c>
      <c r="L36" s="6">
        <f>MROUND(Table1[[#This Row],[Rating]], 0.5)</f>
        <v>4</v>
      </c>
      <c r="M36" s="10">
        <v>1075</v>
      </c>
      <c r="N36" s="5">
        <f>F36*M36</f>
        <v>1073925</v>
      </c>
      <c r="O36" s="7">
        <f>(Table1[[#This Row],[Rating]]*Table1[[#This Row],[Rating Count]])/(MAX(Table1[Rating Count]))</f>
        <v>9.8191220522140747E-3</v>
      </c>
      <c r="P36"/>
    </row>
    <row r="37" spans="1:16" x14ac:dyDescent="0.25">
      <c r="A37" s="15">
        <v>36</v>
      </c>
      <c r="B37" t="s">
        <v>350</v>
      </c>
      <c r="C37" t="s">
        <v>351</v>
      </c>
      <c r="D37" t="s">
        <v>13121</v>
      </c>
      <c r="E37" s="5">
        <v>99</v>
      </c>
      <c r="F37" s="5">
        <v>666.66</v>
      </c>
      <c r="G37" s="5" t="str">
        <f>VLOOKUP(Table1[[#This Row],[Discounted Price]],$Q$5:$R$10,2)</f>
        <v>&lt;₹1000</v>
      </c>
      <c r="H37" s="1">
        <v>0.85</v>
      </c>
      <c r="I37" s="7">
        <f>((F37-E37)/F37)*100</f>
        <v>85.149851498514977</v>
      </c>
      <c r="J37" s="19" t="str">
        <f>VLOOKUP(Table1[[#This Row],[Calc. %Discount]],$Q$15:$R$22,2)</f>
        <v>71 — 85%</v>
      </c>
      <c r="K37" s="6">
        <v>3.9</v>
      </c>
      <c r="L37" s="6">
        <f>MROUND(Table1[[#This Row],[Rating]], 0.5)</f>
        <v>4</v>
      </c>
      <c r="M37" s="10">
        <v>24871</v>
      </c>
      <c r="N37" s="5">
        <f>F37*M37</f>
        <v>16580500.859999999</v>
      </c>
      <c r="O37" s="7">
        <f>(Table1[[#This Row],[Rating]]*Table1[[#This Row],[Rating Count]])/(MAX(Table1[Rating Count]))</f>
        <v>0.22717338098661974</v>
      </c>
      <c r="P37"/>
    </row>
    <row r="38" spans="1:16" x14ac:dyDescent="0.25">
      <c r="A38" s="15">
        <v>37</v>
      </c>
      <c r="B38" t="s">
        <v>356</v>
      </c>
      <c r="C38" t="s">
        <v>357</v>
      </c>
      <c r="D38" t="s">
        <v>13121</v>
      </c>
      <c r="E38" s="5">
        <v>899</v>
      </c>
      <c r="F38" s="5">
        <v>1900</v>
      </c>
      <c r="G38" s="5" t="str">
        <f>VLOOKUP(Table1[[#This Row],[Discounted Price]],$Q$5:$R$10,2)</f>
        <v>&lt;₹1000</v>
      </c>
      <c r="H38" s="1">
        <v>0.53</v>
      </c>
      <c r="I38" s="7">
        <f>((F38-E38)/F38)*100</f>
        <v>52.684210526315788</v>
      </c>
      <c r="J38" s="19" t="str">
        <f>VLOOKUP(Table1[[#This Row],[Calc. %Discount]],$Q$15:$R$22,2)</f>
        <v>41 — 55%</v>
      </c>
      <c r="K38" s="6">
        <v>4.4000000000000004</v>
      </c>
      <c r="L38" s="6">
        <f>MROUND(Table1[[#This Row],[Rating]], 0.5)</f>
        <v>4.5</v>
      </c>
      <c r="M38" s="10">
        <v>13552</v>
      </c>
      <c r="N38" s="5">
        <f>F38*M38</f>
        <v>25748800</v>
      </c>
      <c r="O38" s="7">
        <f>(Table1[[#This Row],[Rating]]*Table1[[#This Row],[Rating Count]])/(MAX(Table1[Rating Count]))</f>
        <v>0.13965473226644309</v>
      </c>
      <c r="P38"/>
    </row>
    <row r="39" spans="1:16" x14ac:dyDescent="0.25">
      <c r="A39" s="15">
        <v>38</v>
      </c>
      <c r="B39" t="s">
        <v>366</v>
      </c>
      <c r="C39" t="s">
        <v>367</v>
      </c>
      <c r="D39" t="s">
        <v>13121</v>
      </c>
      <c r="E39" s="5">
        <v>199</v>
      </c>
      <c r="F39" s="5">
        <v>999</v>
      </c>
      <c r="G39" s="5" t="str">
        <f>VLOOKUP(Table1[[#This Row],[Discounted Price]],$Q$5:$R$10,2)</f>
        <v>&lt;₹1000</v>
      </c>
      <c r="H39" s="1">
        <v>0.8</v>
      </c>
      <c r="I39" s="7">
        <f>((F39-E39)/F39)*100</f>
        <v>80.08008008008008</v>
      </c>
      <c r="J39" s="19" t="str">
        <f>VLOOKUP(Table1[[#This Row],[Calc. %Discount]],$Q$15:$R$22,2)</f>
        <v>71 — 85%</v>
      </c>
      <c r="K39" s="6">
        <v>4</v>
      </c>
      <c r="L39" s="6">
        <f>MROUND(Table1[[#This Row],[Rating]], 0.5)</f>
        <v>4</v>
      </c>
      <c r="M39" s="10">
        <v>576</v>
      </c>
      <c r="N39" s="5">
        <f>F39*M39</f>
        <v>575424</v>
      </c>
      <c r="O39" s="7">
        <f>(Table1[[#This Row],[Rating]]*Table1[[#This Row],[Rating Count]])/(MAX(Table1[Rating Count]))</f>
        <v>5.3961257503401857E-3</v>
      </c>
      <c r="P39"/>
    </row>
    <row r="40" spans="1:16" x14ac:dyDescent="0.25">
      <c r="A40" s="15">
        <v>39</v>
      </c>
      <c r="B40" t="s">
        <v>376</v>
      </c>
      <c r="C40" t="s">
        <v>377</v>
      </c>
      <c r="D40" t="s">
        <v>13075</v>
      </c>
      <c r="E40" s="5">
        <v>32999</v>
      </c>
      <c r="F40" s="5">
        <v>45999</v>
      </c>
      <c r="G40" s="5" t="str">
        <f>VLOOKUP(Table1[[#This Row],[Discounted Price]],$Q$5:$R$10,2)</f>
        <v>₹25001 — ₹50000</v>
      </c>
      <c r="H40" s="1">
        <v>0.28000000000000003</v>
      </c>
      <c r="I40" s="7">
        <f>((F40-E40)/F40)*100</f>
        <v>28.261483945303155</v>
      </c>
      <c r="J40" s="19" t="str">
        <f>VLOOKUP(Table1[[#This Row],[Calc. %Discount]],$Q$15:$R$22,2)</f>
        <v>26 — 40%</v>
      </c>
      <c r="K40" s="6">
        <v>4.2</v>
      </c>
      <c r="L40" s="6">
        <f>MROUND(Table1[[#This Row],[Rating]], 0.5)</f>
        <v>4</v>
      </c>
      <c r="M40" s="10">
        <v>7298</v>
      </c>
      <c r="N40" s="5">
        <f>F40*M40</f>
        <v>335700702</v>
      </c>
      <c r="O40" s="7">
        <f>(Table1[[#This Row],[Rating]]*Table1[[#This Row],[Rating Count]])/(MAX(Table1[Rating Count]))</f>
        <v>7.1788145854655927E-2</v>
      </c>
      <c r="P40"/>
    </row>
    <row r="41" spans="1:16" x14ac:dyDescent="0.25">
      <c r="A41" s="15">
        <v>40</v>
      </c>
      <c r="B41" t="s">
        <v>386</v>
      </c>
      <c r="C41" t="s">
        <v>387</v>
      </c>
      <c r="D41" t="s">
        <v>13121</v>
      </c>
      <c r="E41" s="5">
        <v>970</v>
      </c>
      <c r="F41" s="5">
        <v>1999</v>
      </c>
      <c r="G41" s="5" t="str">
        <f>VLOOKUP(Table1[[#This Row],[Discounted Price]],$Q$5:$R$10,2)</f>
        <v>&lt;₹1000</v>
      </c>
      <c r="H41" s="1">
        <v>0.51</v>
      </c>
      <c r="I41" s="7">
        <f>((F41-E41)/F41)*100</f>
        <v>51.475737868934466</v>
      </c>
      <c r="J41" s="19" t="str">
        <f>VLOOKUP(Table1[[#This Row],[Calc. %Discount]],$Q$15:$R$22,2)</f>
        <v>41 — 55%</v>
      </c>
      <c r="K41" s="6">
        <v>4.2</v>
      </c>
      <c r="L41" s="6">
        <f>MROUND(Table1[[#This Row],[Rating]], 0.5)</f>
        <v>4</v>
      </c>
      <c r="M41" s="10">
        <v>462</v>
      </c>
      <c r="N41" s="5">
        <f>F41*M41</f>
        <v>923538</v>
      </c>
      <c r="O41" s="7">
        <f>(Table1[[#This Row],[Rating]]*Table1[[#This Row],[Rating Count]])/(MAX(Table1[Rating Count]))</f>
        <v>4.5445496553646256E-3</v>
      </c>
      <c r="P41"/>
    </row>
    <row r="42" spans="1:16" x14ac:dyDescent="0.25">
      <c r="A42" s="15">
        <v>41</v>
      </c>
      <c r="B42" t="s">
        <v>396</v>
      </c>
      <c r="C42" t="s">
        <v>397</v>
      </c>
      <c r="D42" t="s">
        <v>13121</v>
      </c>
      <c r="E42" s="5">
        <v>209</v>
      </c>
      <c r="F42" s="5">
        <v>695</v>
      </c>
      <c r="G42" s="5" t="str">
        <f>VLOOKUP(Table1[[#This Row],[Discounted Price]],$Q$5:$R$10,2)</f>
        <v>&lt;₹1000</v>
      </c>
      <c r="H42" s="1">
        <v>0.7</v>
      </c>
      <c r="I42" s="7">
        <f>((F42-E42)/F42)*100</f>
        <v>69.928057553956833</v>
      </c>
      <c r="J42" s="19" t="str">
        <f>VLOOKUP(Table1[[#This Row],[Calc. %Discount]],$Q$15:$R$22,2)</f>
        <v>56 — 70%</v>
      </c>
      <c r="K42" s="6">
        <v>4.5</v>
      </c>
      <c r="L42" s="6">
        <f>MROUND(Table1[[#This Row],[Rating]], 0.5)</f>
        <v>4.5</v>
      </c>
      <c r="M42" s="10">
        <v>107687</v>
      </c>
      <c r="N42" s="5">
        <f>F42*M42</f>
        <v>74842465</v>
      </c>
      <c r="O42" s="7">
        <f>(Table1[[#This Row],[Rating]]*Table1[[#This Row],[Rating Count]])/(MAX(Table1[Rating Count]))</f>
        <v>1.1349464720251632</v>
      </c>
      <c r="P42"/>
    </row>
    <row r="43" spans="1:16" x14ac:dyDescent="0.25">
      <c r="A43" s="15">
        <v>42</v>
      </c>
      <c r="B43" t="s">
        <v>406</v>
      </c>
      <c r="C43" t="s">
        <v>407</v>
      </c>
      <c r="D43" t="s">
        <v>13075</v>
      </c>
      <c r="E43" s="5">
        <v>19999</v>
      </c>
      <c r="F43" s="5">
        <v>34999</v>
      </c>
      <c r="G43" s="5" t="str">
        <f>VLOOKUP(Table1[[#This Row],[Discounted Price]],$Q$5:$R$10,2)</f>
        <v>₹10001 — ₹25000</v>
      </c>
      <c r="H43" s="1">
        <v>0.43</v>
      </c>
      <c r="I43" s="7">
        <f>((F43-E43)/F43)*100</f>
        <v>42.858367381925198</v>
      </c>
      <c r="J43" s="19" t="str">
        <f>VLOOKUP(Table1[[#This Row],[Calc. %Discount]],$Q$15:$R$22,2)</f>
        <v>41 — 55%</v>
      </c>
      <c r="K43" s="6">
        <v>4.3</v>
      </c>
      <c r="L43" s="6">
        <f>MROUND(Table1[[#This Row],[Rating]], 0.5)</f>
        <v>4.5</v>
      </c>
      <c r="M43" s="10">
        <v>27151</v>
      </c>
      <c r="N43" s="5">
        <f>F43*M43</f>
        <v>950257849</v>
      </c>
      <c r="O43" s="7">
        <f>(Table1[[#This Row],[Rating]]*Table1[[#This Row],[Rating Count]])/(MAX(Table1[Rating Count]))</f>
        <v>0.27343485419452751</v>
      </c>
      <c r="P43"/>
    </row>
    <row r="44" spans="1:16" x14ac:dyDescent="0.25">
      <c r="A44" s="15">
        <v>43</v>
      </c>
      <c r="B44" t="s">
        <v>415</v>
      </c>
      <c r="C44" t="s">
        <v>416</v>
      </c>
      <c r="D44" t="s">
        <v>13121</v>
      </c>
      <c r="E44" s="5">
        <v>399</v>
      </c>
      <c r="F44" s="5">
        <v>1099</v>
      </c>
      <c r="G44" s="5" t="str">
        <f>VLOOKUP(Table1[[#This Row],[Discounted Price]],$Q$5:$R$10,2)</f>
        <v>&lt;₹1000</v>
      </c>
      <c r="H44" s="1">
        <v>0.64</v>
      </c>
      <c r="I44" s="7">
        <f>((F44-E44)/F44)*100</f>
        <v>63.694267515923563</v>
      </c>
      <c r="J44" s="19" t="str">
        <f>VLOOKUP(Table1[[#This Row],[Calc. %Discount]],$Q$15:$R$22,2)</f>
        <v>56 — 70%</v>
      </c>
      <c r="K44" s="6">
        <v>4.2</v>
      </c>
      <c r="L44" s="6">
        <f>MROUND(Table1[[#This Row],[Rating]], 0.5)</f>
        <v>4</v>
      </c>
      <c r="M44" s="10">
        <v>24269</v>
      </c>
      <c r="N44" s="5">
        <f>F44*M44</f>
        <v>26671631</v>
      </c>
      <c r="O44" s="7">
        <f>(Table1[[#This Row],[Rating]]*Table1[[#This Row],[Rating Count]])/(MAX(Table1[Rating Count]))</f>
        <v>0.23872657053256296</v>
      </c>
      <c r="P44"/>
    </row>
    <row r="45" spans="1:16" x14ac:dyDescent="0.25">
      <c r="A45" s="15">
        <v>44</v>
      </c>
      <c r="B45" t="s">
        <v>420</v>
      </c>
      <c r="C45" t="s">
        <v>421</v>
      </c>
      <c r="D45" t="s">
        <v>13121</v>
      </c>
      <c r="E45" s="5">
        <v>999</v>
      </c>
      <c r="F45" s="5">
        <v>1599</v>
      </c>
      <c r="G45" s="5" t="str">
        <f>VLOOKUP(Table1[[#This Row],[Discounted Price]],$Q$5:$R$10,2)</f>
        <v>&lt;₹1000</v>
      </c>
      <c r="H45" s="1">
        <v>0.38</v>
      </c>
      <c r="I45" s="7">
        <f>((F45-E45)/F45)*100</f>
        <v>37.523452157598499</v>
      </c>
      <c r="J45" s="19" t="str">
        <f>VLOOKUP(Table1[[#This Row],[Calc. %Discount]],$Q$15:$R$22,2)</f>
        <v>26 — 40%</v>
      </c>
      <c r="K45" s="6">
        <v>4.3</v>
      </c>
      <c r="L45" s="6">
        <f>MROUND(Table1[[#This Row],[Rating]], 0.5)</f>
        <v>4.5</v>
      </c>
      <c r="M45" s="10">
        <v>12093</v>
      </c>
      <c r="N45" s="5">
        <f>F45*M45</f>
        <v>19336707</v>
      </c>
      <c r="O45" s="7">
        <f>(Table1[[#This Row],[Rating]]*Table1[[#This Row],[Rating Count]])/(MAX(Table1[Rating Count]))</f>
        <v>0.12178732613069211</v>
      </c>
      <c r="P45"/>
    </row>
    <row r="46" spans="1:16" x14ac:dyDescent="0.25">
      <c r="A46" s="15">
        <v>45</v>
      </c>
      <c r="B46" t="s">
        <v>430</v>
      </c>
      <c r="C46" t="s">
        <v>431</v>
      </c>
      <c r="D46" t="s">
        <v>13121</v>
      </c>
      <c r="E46" s="5">
        <v>59</v>
      </c>
      <c r="F46" s="5">
        <v>199</v>
      </c>
      <c r="G46" s="5" t="str">
        <f>VLOOKUP(Table1[[#This Row],[Discounted Price]],$Q$5:$R$10,2)</f>
        <v>&lt;₹1000</v>
      </c>
      <c r="H46" s="1">
        <v>0.7</v>
      </c>
      <c r="I46" s="7">
        <f>((F46-E46)/F46)*100</f>
        <v>70.35175879396985</v>
      </c>
      <c r="J46" s="19" t="str">
        <f>VLOOKUP(Table1[[#This Row],[Calc. %Discount]],$Q$15:$R$22,2)</f>
        <v>56 — 70%</v>
      </c>
      <c r="K46" s="6">
        <v>4</v>
      </c>
      <c r="L46" s="6">
        <f>MROUND(Table1[[#This Row],[Rating]], 0.5)</f>
        <v>4</v>
      </c>
      <c r="M46" s="10">
        <v>9378</v>
      </c>
      <c r="N46" s="5">
        <f>F46*M46</f>
        <v>1866222</v>
      </c>
      <c r="O46" s="7">
        <f>(Table1[[#This Row],[Rating]]*Table1[[#This Row],[Rating Count]])/(MAX(Table1[Rating Count]))</f>
        <v>8.7855672372726137E-2</v>
      </c>
      <c r="P46"/>
    </row>
    <row r="47" spans="1:16" x14ac:dyDescent="0.25">
      <c r="A47" s="15">
        <v>46</v>
      </c>
      <c r="B47" t="s">
        <v>435</v>
      </c>
      <c r="C47" t="s">
        <v>436</v>
      </c>
      <c r="D47" t="s">
        <v>13121</v>
      </c>
      <c r="E47" s="5">
        <v>333</v>
      </c>
      <c r="F47" s="5">
        <v>999</v>
      </c>
      <c r="G47" s="5" t="str">
        <f>VLOOKUP(Table1[[#This Row],[Discounted Price]],$Q$5:$R$10,2)</f>
        <v>&lt;₹1000</v>
      </c>
      <c r="H47" s="1">
        <v>0.67</v>
      </c>
      <c r="I47" s="7">
        <f>((F47-E47)/F47)*100</f>
        <v>66.666666666666657</v>
      </c>
      <c r="J47" s="19" t="str">
        <f>VLOOKUP(Table1[[#This Row],[Calc. %Discount]],$Q$15:$R$22,2)</f>
        <v>56 — 70%</v>
      </c>
      <c r="K47" s="6">
        <v>3.3</v>
      </c>
      <c r="L47" s="6">
        <f>MROUND(Table1[[#This Row],[Rating]], 0.5)</f>
        <v>3.5</v>
      </c>
      <c r="M47" s="10">
        <v>9792</v>
      </c>
      <c r="N47" s="5">
        <f>F47*M47</f>
        <v>9782208</v>
      </c>
      <c r="O47" s="7">
        <f>(Table1[[#This Row],[Rating]]*Table1[[#This Row],[Rating Count]])/(MAX(Table1[Rating Count]))</f>
        <v>7.5680663648521093E-2</v>
      </c>
      <c r="P47"/>
    </row>
    <row r="48" spans="1:16" x14ac:dyDescent="0.25">
      <c r="A48" s="15">
        <v>47</v>
      </c>
      <c r="B48" t="s">
        <v>445</v>
      </c>
      <c r="C48" t="s">
        <v>446</v>
      </c>
      <c r="D48" t="s">
        <v>13121</v>
      </c>
      <c r="E48" s="5">
        <v>507</v>
      </c>
      <c r="F48" s="5">
        <v>1208</v>
      </c>
      <c r="G48" s="5" t="str">
        <f>VLOOKUP(Table1[[#This Row],[Discounted Price]],$Q$5:$R$10,2)</f>
        <v>&lt;₹1000</v>
      </c>
      <c r="H48" s="1">
        <v>0.57999999999999996</v>
      </c>
      <c r="I48" s="7">
        <f>((F48-E48)/F48)*100</f>
        <v>58.029801324503318</v>
      </c>
      <c r="J48" s="19" t="str">
        <f>VLOOKUP(Table1[[#This Row],[Calc. %Discount]],$Q$15:$R$22,2)</f>
        <v>56 — 70%</v>
      </c>
      <c r="K48" s="6">
        <v>4.0999999999999996</v>
      </c>
      <c r="L48" s="6">
        <f>MROUND(Table1[[#This Row],[Rating]], 0.5)</f>
        <v>4</v>
      </c>
      <c r="M48" s="10">
        <v>8131</v>
      </c>
      <c r="N48" s="5">
        <f>F48*M48</f>
        <v>9822248</v>
      </c>
      <c r="O48" s="7">
        <f>(Table1[[#This Row],[Rating]]*Table1[[#This Row],[Rating Count]])/(MAX(Table1[Rating Count]))</f>
        <v>7.8077770725549389E-2</v>
      </c>
      <c r="P48"/>
    </row>
    <row r="49" spans="1:16" x14ac:dyDescent="0.25">
      <c r="A49" s="15">
        <v>48</v>
      </c>
      <c r="B49" t="s">
        <v>455</v>
      </c>
      <c r="C49" t="s">
        <v>456</v>
      </c>
      <c r="D49" t="s">
        <v>13075</v>
      </c>
      <c r="E49" s="5">
        <v>309</v>
      </c>
      <c r="F49" s="5">
        <v>475</v>
      </c>
      <c r="G49" s="5" t="str">
        <f>VLOOKUP(Table1[[#This Row],[Discounted Price]],$Q$5:$R$10,2)</f>
        <v>&lt;₹1000</v>
      </c>
      <c r="H49" s="1">
        <v>0.35</v>
      </c>
      <c r="I49" s="7">
        <f>((F49-E49)/F49)*100</f>
        <v>34.94736842105263</v>
      </c>
      <c r="J49" s="19" t="str">
        <f>VLOOKUP(Table1[[#This Row],[Calc. %Discount]],$Q$15:$R$22,2)</f>
        <v>26 — 40%</v>
      </c>
      <c r="K49" s="6">
        <v>4.4000000000000004</v>
      </c>
      <c r="L49" s="6">
        <f>MROUND(Table1[[#This Row],[Rating]], 0.5)</f>
        <v>4.5</v>
      </c>
      <c r="M49" s="10">
        <v>426973</v>
      </c>
      <c r="N49" s="5">
        <f>F49*M49</f>
        <v>202812175</v>
      </c>
      <c r="O49" s="7">
        <f>(Table1[[#This Row],[Rating]]*Table1[[#This Row],[Rating Count]])/(MAX(Table1[Rating Count]))</f>
        <v>4.4000000000000004</v>
      </c>
      <c r="P49"/>
    </row>
    <row r="50" spans="1:16" x14ac:dyDescent="0.25">
      <c r="A50" s="15">
        <v>49</v>
      </c>
      <c r="B50" t="s">
        <v>460</v>
      </c>
      <c r="C50" t="s">
        <v>461</v>
      </c>
      <c r="D50" t="s">
        <v>13075</v>
      </c>
      <c r="E50" s="5">
        <v>399</v>
      </c>
      <c r="F50" s="5">
        <v>999</v>
      </c>
      <c r="G50" s="5" t="str">
        <f>VLOOKUP(Table1[[#This Row],[Discounted Price]],$Q$5:$R$10,2)</f>
        <v>&lt;₹1000</v>
      </c>
      <c r="H50" s="1">
        <v>0.6</v>
      </c>
      <c r="I50" s="7">
        <f>((F50-E50)/F50)*100</f>
        <v>60.06006006006006</v>
      </c>
      <c r="J50" s="19" t="str">
        <f>VLOOKUP(Table1[[#This Row],[Calc. %Discount]],$Q$15:$R$22,2)</f>
        <v>56 — 70%</v>
      </c>
      <c r="K50" s="6">
        <v>3.6</v>
      </c>
      <c r="L50" s="6">
        <f>MROUND(Table1[[#This Row],[Rating]], 0.5)</f>
        <v>3.5</v>
      </c>
      <c r="M50" s="10">
        <v>493</v>
      </c>
      <c r="N50" s="5">
        <f>F50*M50</f>
        <v>492507</v>
      </c>
      <c r="O50" s="7">
        <f>(Table1[[#This Row],[Rating]]*Table1[[#This Row],[Rating Count]])/(MAX(Table1[Rating Count]))</f>
        <v>4.1567031170589236E-3</v>
      </c>
      <c r="P50"/>
    </row>
    <row r="51" spans="1:16" x14ac:dyDescent="0.25">
      <c r="A51" s="15">
        <v>50</v>
      </c>
      <c r="B51" t="s">
        <v>471</v>
      </c>
      <c r="C51" t="s">
        <v>472</v>
      </c>
      <c r="D51" t="s">
        <v>13121</v>
      </c>
      <c r="E51" s="5">
        <v>199</v>
      </c>
      <c r="F51" s="5">
        <v>395</v>
      </c>
      <c r="G51" s="5" t="str">
        <f>VLOOKUP(Table1[[#This Row],[Discounted Price]],$Q$5:$R$10,2)</f>
        <v>&lt;₹1000</v>
      </c>
      <c r="H51" s="1">
        <v>0.5</v>
      </c>
      <c r="I51" s="7">
        <f>((F51-E51)/F51)*100</f>
        <v>49.620253164556956</v>
      </c>
      <c r="J51" s="19" t="str">
        <f>VLOOKUP(Table1[[#This Row],[Calc. %Discount]],$Q$15:$R$22,2)</f>
        <v>41 — 55%</v>
      </c>
      <c r="K51" s="6">
        <v>4.2</v>
      </c>
      <c r="L51" s="6">
        <f>MROUND(Table1[[#This Row],[Rating]], 0.5)</f>
        <v>4</v>
      </c>
      <c r="M51" s="10">
        <v>92595</v>
      </c>
      <c r="N51" s="5">
        <f>F51*M51</f>
        <v>36575025</v>
      </c>
      <c r="O51" s="7">
        <f>(Table1[[#This Row],[Rating]]*Table1[[#This Row],[Rating Count]])/(MAX(Table1[Rating Count]))</f>
        <v>0.91082808514824121</v>
      </c>
      <c r="P51"/>
    </row>
    <row r="52" spans="1:16" x14ac:dyDescent="0.25">
      <c r="A52" s="15">
        <v>51</v>
      </c>
      <c r="B52" t="s">
        <v>481</v>
      </c>
      <c r="C52" t="s">
        <v>482</v>
      </c>
      <c r="D52" t="s">
        <v>13121</v>
      </c>
      <c r="E52" s="5">
        <v>1199</v>
      </c>
      <c r="F52" s="5">
        <v>2199</v>
      </c>
      <c r="G52" s="5" t="str">
        <f>VLOOKUP(Table1[[#This Row],[Discounted Price]],$Q$5:$R$10,2)</f>
        <v>₹1000 — ₹5000</v>
      </c>
      <c r="H52" s="1">
        <v>0.45</v>
      </c>
      <c r="I52" s="7">
        <f>((F52-E52)/F52)*100</f>
        <v>45.475216007276039</v>
      </c>
      <c r="J52" s="19" t="str">
        <f>VLOOKUP(Table1[[#This Row],[Calc. %Discount]],$Q$15:$R$22,2)</f>
        <v>41 — 55%</v>
      </c>
      <c r="K52" s="6">
        <v>4.4000000000000004</v>
      </c>
      <c r="L52" s="6">
        <f>MROUND(Table1[[#This Row],[Rating]], 0.5)</f>
        <v>4.5</v>
      </c>
      <c r="M52" s="10">
        <v>24780</v>
      </c>
      <c r="N52" s="5">
        <f>F52*M52</f>
        <v>54491220</v>
      </c>
      <c r="O52" s="7">
        <f>(Table1[[#This Row],[Rating]]*Table1[[#This Row],[Rating Count]])/(MAX(Table1[Rating Count]))</f>
        <v>0.25536040920620279</v>
      </c>
      <c r="P52"/>
    </row>
    <row r="53" spans="1:16" x14ac:dyDescent="0.25">
      <c r="A53" s="15">
        <v>52</v>
      </c>
      <c r="B53" t="s">
        <v>491</v>
      </c>
      <c r="C53" t="s">
        <v>492</v>
      </c>
      <c r="D53" t="s">
        <v>13121</v>
      </c>
      <c r="E53" s="5">
        <v>179</v>
      </c>
      <c r="F53" s="5">
        <v>500</v>
      </c>
      <c r="G53" s="5" t="str">
        <f>VLOOKUP(Table1[[#This Row],[Discounted Price]],$Q$5:$R$10,2)</f>
        <v>&lt;₹1000</v>
      </c>
      <c r="H53" s="1">
        <v>0.64</v>
      </c>
      <c r="I53" s="7">
        <f>((F53-E53)/F53)*100</f>
        <v>64.2</v>
      </c>
      <c r="J53" s="19" t="str">
        <f>VLOOKUP(Table1[[#This Row],[Calc. %Discount]],$Q$15:$R$22,2)</f>
        <v>56 — 70%</v>
      </c>
      <c r="K53" s="6">
        <v>4.2</v>
      </c>
      <c r="L53" s="6">
        <f>MROUND(Table1[[#This Row],[Rating]], 0.5)</f>
        <v>4</v>
      </c>
      <c r="M53" s="10">
        <v>92595</v>
      </c>
      <c r="N53" s="5">
        <f>F53*M53</f>
        <v>46297500</v>
      </c>
      <c r="O53" s="7">
        <f>(Table1[[#This Row],[Rating]]*Table1[[#This Row],[Rating Count]])/(MAX(Table1[Rating Count]))</f>
        <v>0.91082808514824121</v>
      </c>
      <c r="P53"/>
    </row>
    <row r="54" spans="1:16" x14ac:dyDescent="0.25">
      <c r="A54" s="15">
        <v>53</v>
      </c>
      <c r="B54" t="s">
        <v>496</v>
      </c>
      <c r="C54" t="s">
        <v>497</v>
      </c>
      <c r="D54" t="s">
        <v>13121</v>
      </c>
      <c r="E54" s="5">
        <v>799</v>
      </c>
      <c r="F54" s="5">
        <v>2100</v>
      </c>
      <c r="G54" s="5" t="str">
        <f>VLOOKUP(Table1[[#This Row],[Discounted Price]],$Q$5:$R$10,2)</f>
        <v>&lt;₹1000</v>
      </c>
      <c r="H54" s="1">
        <v>0.62</v>
      </c>
      <c r="I54" s="7">
        <f>((F54-E54)/F54)*100</f>
        <v>61.952380952380949</v>
      </c>
      <c r="J54" s="19" t="str">
        <f>VLOOKUP(Table1[[#This Row],[Calc. %Discount]],$Q$15:$R$22,2)</f>
        <v>56 — 70%</v>
      </c>
      <c r="K54" s="6">
        <v>4.3</v>
      </c>
      <c r="L54" s="6">
        <f>MROUND(Table1[[#This Row],[Rating]], 0.5)</f>
        <v>4.5</v>
      </c>
      <c r="M54" s="10">
        <v>8188</v>
      </c>
      <c r="N54" s="5">
        <f>F54*M54</f>
        <v>17194800</v>
      </c>
      <c r="O54" s="7">
        <f>(Table1[[#This Row],[Rating]]*Table1[[#This Row],[Rating Count]])/(MAX(Table1[Rating Count]))</f>
        <v>8.2460483449773178E-2</v>
      </c>
      <c r="P54"/>
    </row>
    <row r="55" spans="1:16" x14ac:dyDescent="0.25">
      <c r="A55" s="15">
        <v>54</v>
      </c>
      <c r="B55" t="s">
        <v>506</v>
      </c>
      <c r="C55" t="s">
        <v>507</v>
      </c>
      <c r="D55" t="s">
        <v>13075</v>
      </c>
      <c r="E55" s="5">
        <v>6999</v>
      </c>
      <c r="F55" s="5">
        <v>12999</v>
      </c>
      <c r="G55" s="5" t="str">
        <f>VLOOKUP(Table1[[#This Row],[Discounted Price]],$Q$5:$R$10,2)</f>
        <v>₹5001 — ₹10000</v>
      </c>
      <c r="H55" s="1">
        <v>0.46</v>
      </c>
      <c r="I55" s="7">
        <f>((F55-E55)/F55)*100</f>
        <v>46.157396722824835</v>
      </c>
      <c r="J55" s="19" t="str">
        <f>VLOOKUP(Table1[[#This Row],[Calc. %Discount]],$Q$15:$R$22,2)</f>
        <v>41 — 55%</v>
      </c>
      <c r="K55" s="6">
        <v>4.2</v>
      </c>
      <c r="L55" s="6">
        <f>MROUND(Table1[[#This Row],[Rating]], 0.5)</f>
        <v>4</v>
      </c>
      <c r="M55" s="10">
        <v>4003</v>
      </c>
      <c r="N55" s="5">
        <f>F55*M55</f>
        <v>52034997</v>
      </c>
      <c r="O55" s="7">
        <f>(Table1[[#This Row],[Rating]]*Table1[[#This Row],[Rating Count]])/(MAX(Table1[Rating Count]))</f>
        <v>3.937626032559436E-2</v>
      </c>
      <c r="P55"/>
    </row>
    <row r="56" spans="1:16" x14ac:dyDescent="0.25">
      <c r="A56" s="15">
        <v>55</v>
      </c>
      <c r="B56" t="s">
        <v>516</v>
      </c>
      <c r="C56" t="s">
        <v>517</v>
      </c>
      <c r="D56" t="s">
        <v>13121</v>
      </c>
      <c r="E56" s="5">
        <v>199</v>
      </c>
      <c r="F56" s="5">
        <v>349</v>
      </c>
      <c r="G56" s="5" t="str">
        <f>VLOOKUP(Table1[[#This Row],[Discounted Price]],$Q$5:$R$10,2)</f>
        <v>&lt;₹1000</v>
      </c>
      <c r="H56" s="1">
        <v>0.43</v>
      </c>
      <c r="I56" s="7">
        <f>((F56-E56)/F56)*100</f>
        <v>42.97994269340974</v>
      </c>
      <c r="J56" s="19" t="str">
        <f>VLOOKUP(Table1[[#This Row],[Calc. %Discount]],$Q$15:$R$22,2)</f>
        <v>41 — 55%</v>
      </c>
      <c r="K56" s="6">
        <v>4.0999999999999996</v>
      </c>
      <c r="L56" s="6">
        <f>MROUND(Table1[[#This Row],[Rating]], 0.5)</f>
        <v>4</v>
      </c>
      <c r="M56" s="10">
        <v>314</v>
      </c>
      <c r="N56" s="5">
        <f>F56*M56</f>
        <v>109586</v>
      </c>
      <c r="O56" s="7">
        <f>(Table1[[#This Row],[Rating]]*Table1[[#This Row],[Rating Count]])/(MAX(Table1[Rating Count]))</f>
        <v>3.0151789457412994E-3</v>
      </c>
      <c r="P56"/>
    </row>
    <row r="57" spans="1:16" x14ac:dyDescent="0.25">
      <c r="A57" s="15">
        <v>56</v>
      </c>
      <c r="B57" t="s">
        <v>526</v>
      </c>
      <c r="C57" t="s">
        <v>527</v>
      </c>
      <c r="D57" t="s">
        <v>13075</v>
      </c>
      <c r="E57" s="5">
        <v>230</v>
      </c>
      <c r="F57" s="5">
        <v>499</v>
      </c>
      <c r="G57" s="5" t="str">
        <f>VLOOKUP(Table1[[#This Row],[Discounted Price]],$Q$5:$R$10,2)</f>
        <v>&lt;₹1000</v>
      </c>
      <c r="H57" s="1">
        <v>0.54</v>
      </c>
      <c r="I57" s="7">
        <f>((F57-E57)/F57)*100</f>
        <v>53.907815631262523</v>
      </c>
      <c r="J57" s="19" t="str">
        <f>VLOOKUP(Table1[[#This Row],[Calc. %Discount]],$Q$15:$R$22,2)</f>
        <v>41 — 55%</v>
      </c>
      <c r="K57" s="6">
        <v>3.7</v>
      </c>
      <c r="L57" s="6">
        <f>MROUND(Table1[[#This Row],[Rating]], 0.5)</f>
        <v>3.5</v>
      </c>
      <c r="M57" s="10">
        <v>2960</v>
      </c>
      <c r="N57" s="5">
        <f>F57*M57</f>
        <v>1477040</v>
      </c>
      <c r="O57" s="7">
        <f>(Table1[[#This Row],[Rating]]*Table1[[#This Row],[Rating Count]])/(MAX(Table1[Rating Count]))</f>
        <v>2.5650333861860119E-2</v>
      </c>
      <c r="P57"/>
    </row>
    <row r="58" spans="1:16" x14ac:dyDescent="0.25">
      <c r="A58" s="15">
        <v>57</v>
      </c>
      <c r="B58" t="s">
        <v>536</v>
      </c>
      <c r="C58" t="s">
        <v>537</v>
      </c>
      <c r="D58" t="s">
        <v>13121</v>
      </c>
      <c r="E58" s="5">
        <v>649</v>
      </c>
      <c r="F58" s="5">
        <v>1399</v>
      </c>
      <c r="G58" s="5" t="str">
        <f>VLOOKUP(Table1[[#This Row],[Discounted Price]],$Q$5:$R$10,2)</f>
        <v>&lt;₹1000</v>
      </c>
      <c r="H58" s="1">
        <v>0.54</v>
      </c>
      <c r="I58" s="7">
        <f>((F58-E58)/F58)*100</f>
        <v>53.609721229449605</v>
      </c>
      <c r="J58" s="19" t="str">
        <f>VLOOKUP(Table1[[#This Row],[Calc. %Discount]],$Q$15:$R$22,2)</f>
        <v>41 — 55%</v>
      </c>
      <c r="K58" s="6">
        <v>4.2</v>
      </c>
      <c r="L58" s="6">
        <f>MROUND(Table1[[#This Row],[Rating]], 0.5)</f>
        <v>4</v>
      </c>
      <c r="M58" s="10">
        <v>179691</v>
      </c>
      <c r="N58" s="5">
        <f>F58*M58</f>
        <v>251387709</v>
      </c>
      <c r="O58" s="7">
        <f>(Table1[[#This Row],[Rating]]*Table1[[#This Row],[Rating Count]])/(MAX(Table1[Rating Count]))</f>
        <v>1.7675642253725647</v>
      </c>
      <c r="P58"/>
    </row>
    <row r="59" spans="1:16" x14ac:dyDescent="0.25">
      <c r="A59" s="15">
        <v>58</v>
      </c>
      <c r="B59" t="s">
        <v>541</v>
      </c>
      <c r="C59" t="s">
        <v>542</v>
      </c>
      <c r="D59" t="s">
        <v>13075</v>
      </c>
      <c r="E59" s="5">
        <v>15999</v>
      </c>
      <c r="F59" s="5">
        <v>21999</v>
      </c>
      <c r="G59" s="5" t="str">
        <f>VLOOKUP(Table1[[#This Row],[Discounted Price]],$Q$5:$R$10,2)</f>
        <v>₹10001 — ₹25000</v>
      </c>
      <c r="H59" s="1">
        <v>0.27</v>
      </c>
      <c r="I59" s="7">
        <f>((F59-E59)/F59)*100</f>
        <v>27.273966998499933</v>
      </c>
      <c r="J59" s="19" t="str">
        <f>VLOOKUP(Table1[[#This Row],[Calc. %Discount]],$Q$15:$R$22,2)</f>
        <v>26 — 40%</v>
      </c>
      <c r="K59" s="6">
        <v>4.2</v>
      </c>
      <c r="L59" s="6">
        <f>MROUND(Table1[[#This Row],[Rating]], 0.5)</f>
        <v>4</v>
      </c>
      <c r="M59" s="10">
        <v>34899</v>
      </c>
      <c r="N59" s="5">
        <f>F59*M59</f>
        <v>767743101</v>
      </c>
      <c r="O59" s="7">
        <f>(Table1[[#This Row],[Rating]]*Table1[[#This Row],[Rating Count]])/(MAX(Table1[Rating Count]))</f>
        <v>0.34329055935621228</v>
      </c>
      <c r="P59"/>
    </row>
    <row r="60" spans="1:16" x14ac:dyDescent="0.25">
      <c r="A60" s="15">
        <v>59</v>
      </c>
      <c r="B60" t="s">
        <v>546</v>
      </c>
      <c r="C60" t="s">
        <v>547</v>
      </c>
      <c r="D60" t="s">
        <v>13121</v>
      </c>
      <c r="E60" s="5">
        <v>348</v>
      </c>
      <c r="F60" s="5">
        <v>1499</v>
      </c>
      <c r="G60" s="5" t="str">
        <f>VLOOKUP(Table1[[#This Row],[Discounted Price]],$Q$5:$R$10,2)</f>
        <v>&lt;₹1000</v>
      </c>
      <c r="H60" s="1">
        <v>0.77</v>
      </c>
      <c r="I60" s="7">
        <f>((F60-E60)/F60)*100</f>
        <v>76.784523015343566</v>
      </c>
      <c r="J60" s="19" t="str">
        <f>VLOOKUP(Table1[[#This Row],[Calc. %Discount]],$Q$15:$R$22,2)</f>
        <v>71 — 85%</v>
      </c>
      <c r="K60" s="6">
        <v>4.2</v>
      </c>
      <c r="L60" s="6">
        <f>MROUND(Table1[[#This Row],[Rating]], 0.5)</f>
        <v>4</v>
      </c>
      <c r="M60" s="10">
        <v>656</v>
      </c>
      <c r="N60" s="5">
        <f>F60*M60</f>
        <v>983344</v>
      </c>
      <c r="O60" s="7">
        <f>(Table1[[#This Row],[Rating]]*Table1[[#This Row],[Rating Count]])/(MAX(Table1[Rating Count]))</f>
        <v>6.4528670431151392E-3</v>
      </c>
      <c r="P60"/>
    </row>
    <row r="61" spans="1:16" x14ac:dyDescent="0.25">
      <c r="A61" s="15">
        <v>60</v>
      </c>
      <c r="B61" t="s">
        <v>556</v>
      </c>
      <c r="C61" t="s">
        <v>557</v>
      </c>
      <c r="D61" t="s">
        <v>13121</v>
      </c>
      <c r="E61" s="5">
        <v>154</v>
      </c>
      <c r="F61" s="5">
        <v>349</v>
      </c>
      <c r="G61" s="5" t="str">
        <f>VLOOKUP(Table1[[#This Row],[Discounted Price]],$Q$5:$R$10,2)</f>
        <v>&lt;₹1000</v>
      </c>
      <c r="H61" s="1">
        <v>0.56000000000000005</v>
      </c>
      <c r="I61" s="7">
        <f>((F61-E61)/F61)*100</f>
        <v>55.873925501432666</v>
      </c>
      <c r="J61" s="19" t="str">
        <f>VLOOKUP(Table1[[#This Row],[Calc. %Discount]],$Q$15:$R$22,2)</f>
        <v>41 — 55%</v>
      </c>
      <c r="K61" s="6">
        <v>4.3</v>
      </c>
      <c r="L61" s="6">
        <f>MROUND(Table1[[#This Row],[Rating]], 0.5)</f>
        <v>4.5</v>
      </c>
      <c r="M61" s="10">
        <v>7064</v>
      </c>
      <c r="N61" s="5">
        <f>F61*M61</f>
        <v>2465336</v>
      </c>
      <c r="O61" s="7">
        <f>(Table1[[#This Row],[Rating]]*Table1[[#This Row],[Rating Count]])/(MAX(Table1[Rating Count]))</f>
        <v>7.1140798130092525E-2</v>
      </c>
      <c r="P61"/>
    </row>
    <row r="62" spans="1:16" x14ac:dyDescent="0.25">
      <c r="A62" s="15">
        <v>61</v>
      </c>
      <c r="B62" t="s">
        <v>566</v>
      </c>
      <c r="C62" t="s">
        <v>567</v>
      </c>
      <c r="D62" t="s">
        <v>13075</v>
      </c>
      <c r="E62" s="5">
        <v>179</v>
      </c>
      <c r="F62" s="5">
        <v>799</v>
      </c>
      <c r="G62" s="5" t="str">
        <f>VLOOKUP(Table1[[#This Row],[Discounted Price]],$Q$5:$R$10,2)</f>
        <v>&lt;₹1000</v>
      </c>
      <c r="H62" s="1">
        <v>0.78</v>
      </c>
      <c r="I62" s="7">
        <f>((F62-E62)/F62)*100</f>
        <v>77.596996245306642</v>
      </c>
      <c r="J62" s="19" t="str">
        <f>VLOOKUP(Table1[[#This Row],[Calc. %Discount]],$Q$15:$R$22,2)</f>
        <v>71 — 85%</v>
      </c>
      <c r="K62" s="6">
        <v>3.7</v>
      </c>
      <c r="L62" s="6">
        <f>MROUND(Table1[[#This Row],[Rating]], 0.5)</f>
        <v>3.5</v>
      </c>
      <c r="M62" s="10">
        <v>2201</v>
      </c>
      <c r="N62" s="5">
        <f>F62*M62</f>
        <v>1758599</v>
      </c>
      <c r="O62" s="7">
        <f>(Table1[[#This Row],[Rating]]*Table1[[#This Row],[Rating Count]])/(MAX(Table1[Rating Count]))</f>
        <v>1.9073102983092609E-2</v>
      </c>
      <c r="P62"/>
    </row>
    <row r="63" spans="1:16" x14ac:dyDescent="0.25">
      <c r="A63" s="15">
        <v>62</v>
      </c>
      <c r="B63" t="s">
        <v>576</v>
      </c>
      <c r="C63" t="s">
        <v>577</v>
      </c>
      <c r="D63" t="s">
        <v>13075</v>
      </c>
      <c r="E63" s="5">
        <v>32990</v>
      </c>
      <c r="F63" s="5">
        <v>47900</v>
      </c>
      <c r="G63" s="5" t="str">
        <f>VLOOKUP(Table1[[#This Row],[Discounted Price]],$Q$5:$R$10,2)</f>
        <v>₹25001 — ₹50000</v>
      </c>
      <c r="H63" s="1">
        <v>0.31</v>
      </c>
      <c r="I63" s="7">
        <f>((F63-E63)/F63)*100</f>
        <v>31.127348643006265</v>
      </c>
      <c r="J63" s="19" t="str">
        <f>VLOOKUP(Table1[[#This Row],[Calc. %Discount]],$Q$15:$R$22,2)</f>
        <v>26 — 40%</v>
      </c>
      <c r="K63" s="6">
        <v>4.3</v>
      </c>
      <c r="L63" s="6">
        <f>MROUND(Table1[[#This Row],[Rating]], 0.5)</f>
        <v>4.5</v>
      </c>
      <c r="M63" s="10">
        <v>7109</v>
      </c>
      <c r="N63" s="5">
        <f>F63*M63</f>
        <v>340521100</v>
      </c>
      <c r="O63" s="7">
        <f>(Table1[[#This Row],[Rating]]*Table1[[#This Row],[Rating Count]])/(MAX(Table1[Rating Count]))</f>
        <v>7.1593988378656256E-2</v>
      </c>
      <c r="P63"/>
    </row>
    <row r="64" spans="1:16" x14ac:dyDescent="0.25">
      <c r="A64" s="15">
        <v>63</v>
      </c>
      <c r="B64" t="s">
        <v>586</v>
      </c>
      <c r="C64" t="s">
        <v>587</v>
      </c>
      <c r="D64" t="s">
        <v>13121</v>
      </c>
      <c r="E64" s="5">
        <v>139</v>
      </c>
      <c r="F64" s="5">
        <v>999</v>
      </c>
      <c r="G64" s="5" t="str">
        <f>VLOOKUP(Table1[[#This Row],[Discounted Price]],$Q$5:$R$10,2)</f>
        <v>&lt;₹1000</v>
      </c>
      <c r="H64" s="1">
        <v>0.86</v>
      </c>
      <c r="I64" s="7">
        <f>((F64-E64)/F64)*100</f>
        <v>86.086086086086084</v>
      </c>
      <c r="J64" s="19" t="str">
        <f>VLOOKUP(Table1[[#This Row],[Calc. %Discount]],$Q$15:$R$22,2)</f>
        <v>86 — 100%</v>
      </c>
      <c r="K64" s="6">
        <v>4</v>
      </c>
      <c r="L64" s="6">
        <f>MROUND(Table1[[#This Row],[Rating]], 0.5)</f>
        <v>4</v>
      </c>
      <c r="M64" s="10">
        <v>1313</v>
      </c>
      <c r="N64" s="5">
        <f>F64*M64</f>
        <v>1311687</v>
      </c>
      <c r="O64" s="7">
        <f>(Table1[[#This Row],[Rating]]*Table1[[#This Row],[Rating Count]])/(MAX(Table1[Rating Count]))</f>
        <v>1.2300543594091429E-2</v>
      </c>
      <c r="P64"/>
    </row>
    <row r="65" spans="1:16" x14ac:dyDescent="0.25">
      <c r="A65" s="15">
        <v>64</v>
      </c>
      <c r="B65" t="s">
        <v>596</v>
      </c>
      <c r="C65" t="s">
        <v>597</v>
      </c>
      <c r="D65" t="s">
        <v>13121</v>
      </c>
      <c r="E65" s="5">
        <v>329</v>
      </c>
      <c r="F65" s="5">
        <v>845</v>
      </c>
      <c r="G65" s="5" t="str">
        <f>VLOOKUP(Table1[[#This Row],[Discounted Price]],$Q$5:$R$10,2)</f>
        <v>&lt;₹1000</v>
      </c>
      <c r="H65" s="1">
        <v>0.61</v>
      </c>
      <c r="I65" s="7">
        <f>((F65-E65)/F65)*100</f>
        <v>61.065088757396445</v>
      </c>
      <c r="J65" s="19" t="str">
        <f>VLOOKUP(Table1[[#This Row],[Calc. %Discount]],$Q$15:$R$22,2)</f>
        <v>56 — 70%</v>
      </c>
      <c r="K65" s="6">
        <v>4.2</v>
      </c>
      <c r="L65" s="6">
        <f>MROUND(Table1[[#This Row],[Rating]], 0.5)</f>
        <v>4</v>
      </c>
      <c r="M65" s="10">
        <v>29746</v>
      </c>
      <c r="N65" s="5">
        <f>F65*M65</f>
        <v>25135370</v>
      </c>
      <c r="O65" s="7">
        <f>(Table1[[#This Row],[Rating]]*Table1[[#This Row],[Rating Count]])/(MAX(Table1[Rating Count]))</f>
        <v>0.29260210833003497</v>
      </c>
      <c r="P65"/>
    </row>
    <row r="66" spans="1:16" x14ac:dyDescent="0.25">
      <c r="A66" s="15">
        <v>65</v>
      </c>
      <c r="B66" t="s">
        <v>606</v>
      </c>
      <c r="C66" t="s">
        <v>607</v>
      </c>
      <c r="D66" t="s">
        <v>13075</v>
      </c>
      <c r="E66" s="5">
        <v>13999</v>
      </c>
      <c r="F66" s="5">
        <v>24999</v>
      </c>
      <c r="G66" s="5" t="str">
        <f>VLOOKUP(Table1[[#This Row],[Discounted Price]],$Q$5:$R$10,2)</f>
        <v>₹10001 — ₹25000</v>
      </c>
      <c r="H66" s="1">
        <v>0.44</v>
      </c>
      <c r="I66" s="7">
        <f>((F66-E66)/F66)*100</f>
        <v>44.001760070402817</v>
      </c>
      <c r="J66" s="19" t="str">
        <f>VLOOKUP(Table1[[#This Row],[Calc. %Discount]],$Q$15:$R$22,2)</f>
        <v>41 — 55%</v>
      </c>
      <c r="K66" s="6">
        <v>4.2</v>
      </c>
      <c r="L66" s="6">
        <f>MROUND(Table1[[#This Row],[Rating]], 0.5)</f>
        <v>4</v>
      </c>
      <c r="M66" s="10">
        <v>45238</v>
      </c>
      <c r="N66" s="5">
        <f>F66*M66</f>
        <v>1130904762</v>
      </c>
      <c r="O66" s="7">
        <f>(Table1[[#This Row],[Rating]]*Table1[[#This Row],[Rating Count]])/(MAX(Table1[Rating Count]))</f>
        <v>0.44499207209823571</v>
      </c>
      <c r="P66"/>
    </row>
    <row r="67" spans="1:16" x14ac:dyDescent="0.25">
      <c r="A67" s="15">
        <v>66</v>
      </c>
      <c r="B67" t="s">
        <v>616</v>
      </c>
      <c r="C67" t="s">
        <v>617</v>
      </c>
      <c r="D67" t="s">
        <v>13075</v>
      </c>
      <c r="E67" s="5">
        <v>309</v>
      </c>
      <c r="F67" s="5">
        <v>1400</v>
      </c>
      <c r="G67" s="5" t="str">
        <f>VLOOKUP(Table1[[#This Row],[Discounted Price]],$Q$5:$R$10,2)</f>
        <v>&lt;₹1000</v>
      </c>
      <c r="H67" s="1">
        <v>0.78</v>
      </c>
      <c r="I67" s="7">
        <f>((F67-E67)/F67)*100</f>
        <v>77.928571428571431</v>
      </c>
      <c r="J67" s="19" t="str">
        <f>VLOOKUP(Table1[[#This Row],[Calc. %Discount]],$Q$15:$R$22,2)</f>
        <v>71 — 85%</v>
      </c>
      <c r="K67" s="6">
        <v>4.4000000000000004</v>
      </c>
      <c r="L67" s="6">
        <f>MROUND(Table1[[#This Row],[Rating]], 0.5)</f>
        <v>4.5</v>
      </c>
      <c r="M67" s="10">
        <v>426973</v>
      </c>
      <c r="N67" s="5">
        <f>F67*M67</f>
        <v>597762200</v>
      </c>
      <c r="O67" s="7">
        <f>(Table1[[#This Row],[Rating]]*Table1[[#This Row],[Rating Count]])/(MAX(Table1[Rating Count]))</f>
        <v>4.4000000000000004</v>
      </c>
      <c r="P67"/>
    </row>
    <row r="68" spans="1:16" x14ac:dyDescent="0.25">
      <c r="A68" s="15">
        <v>67</v>
      </c>
      <c r="B68" t="s">
        <v>621</v>
      </c>
      <c r="C68" t="s">
        <v>622</v>
      </c>
      <c r="D68" t="s">
        <v>13121</v>
      </c>
      <c r="E68" s="5">
        <v>263</v>
      </c>
      <c r="F68" s="5">
        <v>699</v>
      </c>
      <c r="G68" s="5" t="str">
        <f>VLOOKUP(Table1[[#This Row],[Discounted Price]],$Q$5:$R$10,2)</f>
        <v>&lt;₹1000</v>
      </c>
      <c r="H68" s="1">
        <v>0.62</v>
      </c>
      <c r="I68" s="7">
        <f>((F68-E68)/F68)*100</f>
        <v>62.374821173104436</v>
      </c>
      <c r="J68" s="19" t="str">
        <f>VLOOKUP(Table1[[#This Row],[Calc. %Discount]],$Q$15:$R$22,2)</f>
        <v>56 — 70%</v>
      </c>
      <c r="K68" s="6">
        <v>4.0999999999999996</v>
      </c>
      <c r="L68" s="6">
        <f>MROUND(Table1[[#This Row],[Rating]], 0.5)</f>
        <v>4</v>
      </c>
      <c r="M68" s="10">
        <v>450</v>
      </c>
      <c r="N68" s="5">
        <f>F68*M68</f>
        <v>314550</v>
      </c>
      <c r="O68" s="7">
        <f>(Table1[[#This Row],[Rating]]*Table1[[#This Row],[Rating Count]])/(MAX(Table1[Rating Count]))</f>
        <v>4.3211163235146012E-3</v>
      </c>
      <c r="P68"/>
    </row>
    <row r="69" spans="1:16" x14ac:dyDescent="0.25">
      <c r="A69" s="15">
        <v>68</v>
      </c>
      <c r="B69" t="s">
        <v>631</v>
      </c>
      <c r="C69" t="s">
        <v>632</v>
      </c>
      <c r="D69" t="s">
        <v>13075</v>
      </c>
      <c r="E69" s="5">
        <v>7999</v>
      </c>
      <c r="F69" s="5">
        <v>14990</v>
      </c>
      <c r="G69" s="5" t="str">
        <f>VLOOKUP(Table1[[#This Row],[Discounted Price]],$Q$5:$R$10,2)</f>
        <v>₹5001 — ₹10000</v>
      </c>
      <c r="H69" s="1">
        <v>0.47</v>
      </c>
      <c r="I69" s="7">
        <f>((F69-E69)/F69)*100</f>
        <v>46.637758505670448</v>
      </c>
      <c r="J69" s="19" t="str">
        <f>VLOOKUP(Table1[[#This Row],[Calc. %Discount]],$Q$15:$R$22,2)</f>
        <v>41 — 55%</v>
      </c>
      <c r="K69" s="6">
        <v>4.3</v>
      </c>
      <c r="L69" s="6">
        <f>MROUND(Table1[[#This Row],[Rating]], 0.5)</f>
        <v>4.5</v>
      </c>
      <c r="M69" s="10">
        <v>457</v>
      </c>
      <c r="N69" s="5">
        <f>F69*M69</f>
        <v>6850430</v>
      </c>
      <c r="O69" s="7">
        <f>(Table1[[#This Row],[Rating]]*Table1[[#This Row],[Rating Count]])/(MAX(Table1[Rating Count]))</f>
        <v>4.6023987465249553E-3</v>
      </c>
      <c r="P69"/>
    </row>
    <row r="70" spans="1:16" x14ac:dyDescent="0.25">
      <c r="A70" s="15">
        <v>69</v>
      </c>
      <c r="B70" t="s">
        <v>641</v>
      </c>
      <c r="C70" t="s">
        <v>642</v>
      </c>
      <c r="D70" t="s">
        <v>13075</v>
      </c>
      <c r="E70" s="5">
        <v>1599</v>
      </c>
      <c r="F70" s="5">
        <v>2999</v>
      </c>
      <c r="G70" s="5" t="str">
        <f>VLOOKUP(Table1[[#This Row],[Discounted Price]],$Q$5:$R$10,2)</f>
        <v>₹1000 — ₹5000</v>
      </c>
      <c r="H70" s="1">
        <v>0.47</v>
      </c>
      <c r="I70" s="7">
        <f>((F70-E70)/F70)*100</f>
        <v>46.682227409136381</v>
      </c>
      <c r="J70" s="19" t="str">
        <f>VLOOKUP(Table1[[#This Row],[Calc. %Discount]],$Q$15:$R$22,2)</f>
        <v>41 — 55%</v>
      </c>
      <c r="K70" s="6">
        <v>4.2</v>
      </c>
      <c r="L70" s="6">
        <f>MROUND(Table1[[#This Row],[Rating]], 0.5)</f>
        <v>4</v>
      </c>
      <c r="M70" s="10">
        <v>2727</v>
      </c>
      <c r="N70" s="5">
        <f>F70*M70</f>
        <v>8178273</v>
      </c>
      <c r="O70" s="7">
        <f>(Table1[[#This Row],[Rating]]*Table1[[#This Row],[Rating Count]])/(MAX(Table1[Rating Count]))</f>
        <v>2.6824646991730157E-2</v>
      </c>
      <c r="P70"/>
    </row>
    <row r="71" spans="1:16" x14ac:dyDescent="0.25">
      <c r="A71" s="15">
        <v>70</v>
      </c>
      <c r="B71" t="s">
        <v>652</v>
      </c>
      <c r="C71" t="s">
        <v>653</v>
      </c>
      <c r="D71" t="s">
        <v>13121</v>
      </c>
      <c r="E71" s="5">
        <v>219</v>
      </c>
      <c r="F71" s="5">
        <v>700</v>
      </c>
      <c r="G71" s="5" t="str">
        <f>VLOOKUP(Table1[[#This Row],[Discounted Price]],$Q$5:$R$10,2)</f>
        <v>&lt;₹1000</v>
      </c>
      <c r="H71" s="1">
        <v>0.69</v>
      </c>
      <c r="I71" s="7">
        <f>((F71-E71)/F71)*100</f>
        <v>68.714285714285722</v>
      </c>
      <c r="J71" s="19" t="str">
        <f>VLOOKUP(Table1[[#This Row],[Calc. %Discount]],$Q$15:$R$22,2)</f>
        <v>56 — 70%</v>
      </c>
      <c r="K71" s="6">
        <v>4.3</v>
      </c>
      <c r="L71" s="6">
        <f>MROUND(Table1[[#This Row],[Rating]], 0.5)</f>
        <v>4.5</v>
      </c>
      <c r="M71" s="10">
        <v>20053</v>
      </c>
      <c r="N71" s="5">
        <f>F71*M71</f>
        <v>14037100</v>
      </c>
      <c r="O71" s="7">
        <f>(Table1[[#This Row],[Rating]]*Table1[[#This Row],[Rating Count]])/(MAX(Table1[Rating Count]))</f>
        <v>0.20195164565440904</v>
      </c>
      <c r="P71"/>
    </row>
    <row r="72" spans="1:16" x14ac:dyDescent="0.25">
      <c r="A72" s="15">
        <v>71</v>
      </c>
      <c r="B72" t="s">
        <v>662</v>
      </c>
      <c r="C72" t="s">
        <v>663</v>
      </c>
      <c r="D72" t="s">
        <v>13121</v>
      </c>
      <c r="E72" s="5">
        <v>349</v>
      </c>
      <c r="F72" s="5">
        <v>899</v>
      </c>
      <c r="G72" s="5" t="str">
        <f>VLOOKUP(Table1[[#This Row],[Discounted Price]],$Q$5:$R$10,2)</f>
        <v>&lt;₹1000</v>
      </c>
      <c r="H72" s="1">
        <v>0.61</v>
      </c>
      <c r="I72" s="7">
        <f>((F72-E72)/F72)*100</f>
        <v>61.179087875417125</v>
      </c>
      <c r="J72" s="19" t="str">
        <f>VLOOKUP(Table1[[#This Row],[Calc. %Discount]],$Q$15:$R$22,2)</f>
        <v>56 — 70%</v>
      </c>
      <c r="K72" s="6">
        <v>4.5</v>
      </c>
      <c r="L72" s="6">
        <f>MROUND(Table1[[#This Row],[Rating]], 0.5)</f>
        <v>4.5</v>
      </c>
      <c r="M72" s="10">
        <v>149</v>
      </c>
      <c r="N72" s="5">
        <f>F72*M72</f>
        <v>133951</v>
      </c>
      <c r="O72" s="7">
        <f>(Table1[[#This Row],[Rating]]*Table1[[#This Row],[Rating Count]])/(MAX(Table1[Rating Count]))</f>
        <v>1.5703569078138429E-3</v>
      </c>
      <c r="P72"/>
    </row>
    <row r="73" spans="1:16" x14ac:dyDescent="0.25">
      <c r="A73" s="15">
        <v>72</v>
      </c>
      <c r="B73" t="s">
        <v>672</v>
      </c>
      <c r="C73" t="s">
        <v>673</v>
      </c>
      <c r="D73" t="s">
        <v>13121</v>
      </c>
      <c r="E73" s="5">
        <v>349</v>
      </c>
      <c r="F73" s="5">
        <v>599</v>
      </c>
      <c r="G73" s="5" t="str">
        <f>VLOOKUP(Table1[[#This Row],[Discounted Price]],$Q$5:$R$10,2)</f>
        <v>&lt;₹1000</v>
      </c>
      <c r="H73" s="1">
        <v>0.42</v>
      </c>
      <c r="I73" s="7">
        <f>((F73-E73)/F73)*100</f>
        <v>41.736227045075125</v>
      </c>
      <c r="J73" s="19" t="str">
        <f>VLOOKUP(Table1[[#This Row],[Calc. %Discount]],$Q$15:$R$22,2)</f>
        <v>41 — 55%</v>
      </c>
      <c r="K73" s="6">
        <v>4.0999999999999996</v>
      </c>
      <c r="L73" s="6">
        <f>MROUND(Table1[[#This Row],[Rating]], 0.5)</f>
        <v>4</v>
      </c>
      <c r="M73" s="10">
        <v>210</v>
      </c>
      <c r="N73" s="5">
        <f>F73*M73</f>
        <v>125790</v>
      </c>
      <c r="O73" s="7">
        <f>(Table1[[#This Row],[Rating]]*Table1[[#This Row],[Rating Count]])/(MAX(Table1[Rating Count]))</f>
        <v>2.0165209509734805E-3</v>
      </c>
      <c r="P73"/>
    </row>
    <row r="74" spans="1:16" x14ac:dyDescent="0.25">
      <c r="A74" s="15">
        <v>73</v>
      </c>
      <c r="B74" t="s">
        <v>682</v>
      </c>
      <c r="C74" t="s">
        <v>683</v>
      </c>
      <c r="D74" t="s">
        <v>13075</v>
      </c>
      <c r="E74" s="5">
        <v>26999</v>
      </c>
      <c r="F74" s="5">
        <v>42999</v>
      </c>
      <c r="G74" s="5" t="str">
        <f>VLOOKUP(Table1[[#This Row],[Discounted Price]],$Q$5:$R$10,2)</f>
        <v>₹25001 — ₹50000</v>
      </c>
      <c r="H74" s="1">
        <v>0.37</v>
      </c>
      <c r="I74" s="7">
        <f>((F74-E74)/F74)*100</f>
        <v>37.210167678318101</v>
      </c>
      <c r="J74" s="19" t="str">
        <f>VLOOKUP(Table1[[#This Row],[Calc. %Discount]],$Q$15:$R$22,2)</f>
        <v>26 — 40%</v>
      </c>
      <c r="K74" s="6">
        <v>4.2</v>
      </c>
      <c r="L74" s="6">
        <f>MROUND(Table1[[#This Row],[Rating]], 0.5)</f>
        <v>4</v>
      </c>
      <c r="M74" s="10">
        <v>45238</v>
      </c>
      <c r="N74" s="5">
        <f>F74*M74</f>
        <v>1945188762</v>
      </c>
      <c r="O74" s="7">
        <f>(Table1[[#This Row],[Rating]]*Table1[[#This Row],[Rating Count]])/(MAX(Table1[Rating Count]))</f>
        <v>0.44499207209823571</v>
      </c>
      <c r="P74"/>
    </row>
    <row r="75" spans="1:16" x14ac:dyDescent="0.25">
      <c r="A75" s="15">
        <v>74</v>
      </c>
      <c r="B75" t="s">
        <v>687</v>
      </c>
      <c r="C75" t="s">
        <v>688</v>
      </c>
      <c r="D75" t="s">
        <v>13121</v>
      </c>
      <c r="E75" s="5">
        <v>115</v>
      </c>
      <c r="F75" s="5">
        <v>499</v>
      </c>
      <c r="G75" s="5" t="str">
        <f>VLOOKUP(Table1[[#This Row],[Discounted Price]],$Q$5:$R$10,2)</f>
        <v>&lt;₹1000</v>
      </c>
      <c r="H75" s="1">
        <v>0.77</v>
      </c>
      <c r="I75" s="7">
        <f>((F75-E75)/F75)*100</f>
        <v>76.953907815631268</v>
      </c>
      <c r="J75" s="19" t="str">
        <f>VLOOKUP(Table1[[#This Row],[Calc. %Discount]],$Q$15:$R$22,2)</f>
        <v>71 — 85%</v>
      </c>
      <c r="K75" s="6">
        <v>4</v>
      </c>
      <c r="L75" s="6">
        <f>MROUND(Table1[[#This Row],[Rating]], 0.5)</f>
        <v>4</v>
      </c>
      <c r="M75" s="10">
        <v>7732</v>
      </c>
      <c r="N75" s="5">
        <f>F75*M75</f>
        <v>3858268</v>
      </c>
      <c r="O75" s="7">
        <f>(Table1[[#This Row],[Rating]]*Table1[[#This Row],[Rating Count]])/(MAX(Table1[Rating Count]))</f>
        <v>7.2435493579219301E-2</v>
      </c>
      <c r="P75"/>
    </row>
    <row r="76" spans="1:16" x14ac:dyDescent="0.25">
      <c r="A76" s="15">
        <v>75</v>
      </c>
      <c r="B76" t="s">
        <v>697</v>
      </c>
      <c r="C76" t="s">
        <v>698</v>
      </c>
      <c r="D76" t="s">
        <v>13121</v>
      </c>
      <c r="E76" s="5">
        <v>399</v>
      </c>
      <c r="F76" s="5">
        <v>999</v>
      </c>
      <c r="G76" s="5" t="str">
        <f>VLOOKUP(Table1[[#This Row],[Discounted Price]],$Q$5:$R$10,2)</f>
        <v>&lt;₹1000</v>
      </c>
      <c r="H76" s="1">
        <v>0.6</v>
      </c>
      <c r="I76" s="7">
        <f>((F76-E76)/F76)*100</f>
        <v>60.06006006006006</v>
      </c>
      <c r="J76" s="19" t="str">
        <f>VLOOKUP(Table1[[#This Row],[Calc. %Discount]],$Q$15:$R$22,2)</f>
        <v>56 — 70%</v>
      </c>
      <c r="K76" s="6">
        <v>4.0999999999999996</v>
      </c>
      <c r="L76" s="6">
        <f>MROUND(Table1[[#This Row],[Rating]], 0.5)</f>
        <v>4</v>
      </c>
      <c r="M76" s="10">
        <v>1780</v>
      </c>
      <c r="N76" s="5">
        <f>F76*M76</f>
        <v>1778220</v>
      </c>
      <c r="O76" s="7">
        <f>(Table1[[#This Row],[Rating]]*Table1[[#This Row],[Rating Count]])/(MAX(Table1[Rating Count]))</f>
        <v>1.7092415679679979E-2</v>
      </c>
      <c r="P76"/>
    </row>
    <row r="77" spans="1:16" x14ac:dyDescent="0.25">
      <c r="A77" s="15">
        <v>76</v>
      </c>
      <c r="B77" t="s">
        <v>707</v>
      </c>
      <c r="C77" t="s">
        <v>708</v>
      </c>
      <c r="D77" t="s">
        <v>13121</v>
      </c>
      <c r="E77" s="5">
        <v>199</v>
      </c>
      <c r="F77" s="5">
        <v>499</v>
      </c>
      <c r="G77" s="5" t="str">
        <f>VLOOKUP(Table1[[#This Row],[Discounted Price]],$Q$5:$R$10,2)</f>
        <v>&lt;₹1000</v>
      </c>
      <c r="H77" s="1">
        <v>0.6</v>
      </c>
      <c r="I77" s="7">
        <f>((F77-E77)/F77)*100</f>
        <v>60.120240480961925</v>
      </c>
      <c r="J77" s="19" t="str">
        <f>VLOOKUP(Table1[[#This Row],[Calc. %Discount]],$Q$15:$R$22,2)</f>
        <v>56 — 70%</v>
      </c>
      <c r="K77" s="6">
        <v>4.0999999999999996</v>
      </c>
      <c r="L77" s="6">
        <f>MROUND(Table1[[#This Row],[Rating]], 0.5)</f>
        <v>4</v>
      </c>
      <c r="M77" s="10">
        <v>602</v>
      </c>
      <c r="N77" s="5">
        <f>F77*M77</f>
        <v>300398</v>
      </c>
      <c r="O77" s="7">
        <f>(Table1[[#This Row],[Rating]]*Table1[[#This Row],[Rating Count]])/(MAX(Table1[Rating Count]))</f>
        <v>5.7806933927906446E-3</v>
      </c>
      <c r="P77"/>
    </row>
    <row r="78" spans="1:16" x14ac:dyDescent="0.25">
      <c r="A78" s="15">
        <v>77</v>
      </c>
      <c r="B78" t="s">
        <v>717</v>
      </c>
      <c r="C78" t="s">
        <v>718</v>
      </c>
      <c r="D78" t="s">
        <v>13121</v>
      </c>
      <c r="E78" s="5">
        <v>179</v>
      </c>
      <c r="F78" s="5">
        <v>399</v>
      </c>
      <c r="G78" s="5" t="str">
        <f>VLOOKUP(Table1[[#This Row],[Discounted Price]],$Q$5:$R$10,2)</f>
        <v>&lt;₹1000</v>
      </c>
      <c r="H78" s="1">
        <v>0.55000000000000004</v>
      </c>
      <c r="I78" s="7">
        <f>((F78-E78)/F78)*100</f>
        <v>55.13784461152882</v>
      </c>
      <c r="J78" s="19" t="str">
        <f>VLOOKUP(Table1[[#This Row],[Calc. %Discount]],$Q$15:$R$22,2)</f>
        <v>41 — 55%</v>
      </c>
      <c r="K78" s="6">
        <v>4</v>
      </c>
      <c r="L78" s="6">
        <f>MROUND(Table1[[#This Row],[Rating]], 0.5)</f>
        <v>4</v>
      </c>
      <c r="M78" s="10">
        <v>1423</v>
      </c>
      <c r="N78" s="5">
        <f>F78*M78</f>
        <v>567777</v>
      </c>
      <c r="O78" s="7">
        <f>(Table1[[#This Row],[Rating]]*Table1[[#This Row],[Rating Count]])/(MAX(Table1[Rating Count]))</f>
        <v>1.333105372002445E-2</v>
      </c>
      <c r="P78"/>
    </row>
    <row r="79" spans="1:16" x14ac:dyDescent="0.25">
      <c r="A79" s="15">
        <v>78</v>
      </c>
      <c r="B79" t="s">
        <v>726</v>
      </c>
      <c r="C79" t="s">
        <v>727</v>
      </c>
      <c r="D79" t="s">
        <v>13075</v>
      </c>
      <c r="E79" s="5">
        <v>10901</v>
      </c>
      <c r="F79" s="5">
        <v>30990</v>
      </c>
      <c r="G79" s="5" t="str">
        <f>VLOOKUP(Table1[[#This Row],[Discounted Price]],$Q$5:$R$10,2)</f>
        <v>₹10001 — ₹25000</v>
      </c>
      <c r="H79" s="1">
        <v>0.65</v>
      </c>
      <c r="I79" s="7">
        <f>((F79-E79)/F79)*100</f>
        <v>64.824136818328498</v>
      </c>
      <c r="J79" s="19" t="str">
        <f>VLOOKUP(Table1[[#This Row],[Calc. %Discount]],$Q$15:$R$22,2)</f>
        <v>56 — 70%</v>
      </c>
      <c r="K79" s="6">
        <v>4.0999999999999996</v>
      </c>
      <c r="L79" s="6">
        <f>MROUND(Table1[[#This Row],[Rating]], 0.5)</f>
        <v>4</v>
      </c>
      <c r="M79" s="10">
        <v>398</v>
      </c>
      <c r="N79" s="5">
        <f>F79*M79</f>
        <v>12334020</v>
      </c>
      <c r="O79" s="7">
        <f>(Table1[[#This Row],[Rating]]*Table1[[#This Row],[Rating Count]])/(MAX(Table1[Rating Count]))</f>
        <v>3.821787326130692E-3</v>
      </c>
      <c r="P79"/>
    </row>
    <row r="80" spans="1:16" x14ac:dyDescent="0.25">
      <c r="A80" s="15">
        <v>79</v>
      </c>
      <c r="B80" t="s">
        <v>736</v>
      </c>
      <c r="C80" t="s">
        <v>737</v>
      </c>
      <c r="D80" t="s">
        <v>13121</v>
      </c>
      <c r="E80" s="5">
        <v>209</v>
      </c>
      <c r="F80" s="5">
        <v>499</v>
      </c>
      <c r="G80" s="5" t="str">
        <f>VLOOKUP(Table1[[#This Row],[Discounted Price]],$Q$5:$R$10,2)</f>
        <v>&lt;₹1000</v>
      </c>
      <c r="H80" s="1">
        <v>0.57999999999999996</v>
      </c>
      <c r="I80" s="7">
        <f>((F80-E80)/F80)*100</f>
        <v>58.116232464929865</v>
      </c>
      <c r="J80" s="19" t="str">
        <f>VLOOKUP(Table1[[#This Row],[Calc. %Discount]],$Q$15:$R$22,2)</f>
        <v>56 — 70%</v>
      </c>
      <c r="K80" s="6">
        <v>3.9</v>
      </c>
      <c r="L80" s="6">
        <f>MROUND(Table1[[#This Row],[Rating]], 0.5)</f>
        <v>4</v>
      </c>
      <c r="M80" s="10">
        <v>536</v>
      </c>
      <c r="N80" s="5">
        <f>F80*M80</f>
        <v>267464</v>
      </c>
      <c r="O80" s="7">
        <f>(Table1[[#This Row],[Rating]]*Table1[[#This Row],[Rating Count]])/(MAX(Table1[Rating Count]))</f>
        <v>4.8958599255690639E-3</v>
      </c>
      <c r="P80"/>
    </row>
    <row r="81" spans="1:16" x14ac:dyDescent="0.25">
      <c r="A81" s="15">
        <v>80</v>
      </c>
      <c r="B81" t="s">
        <v>746</v>
      </c>
      <c r="C81" t="s">
        <v>747</v>
      </c>
      <c r="D81" t="s">
        <v>13075</v>
      </c>
      <c r="E81" s="5">
        <v>1434</v>
      </c>
      <c r="F81" s="5">
        <v>3999</v>
      </c>
      <c r="G81" s="5" t="str">
        <f>VLOOKUP(Table1[[#This Row],[Discounted Price]],$Q$5:$R$10,2)</f>
        <v>₹1000 — ₹5000</v>
      </c>
      <c r="H81" s="1">
        <v>0.64</v>
      </c>
      <c r="I81" s="7">
        <f>((F81-E81)/F81)*100</f>
        <v>64.141035258814711</v>
      </c>
      <c r="J81" s="19" t="str">
        <f>VLOOKUP(Table1[[#This Row],[Calc. %Discount]],$Q$15:$R$22,2)</f>
        <v>56 — 70%</v>
      </c>
      <c r="K81" s="6">
        <v>4</v>
      </c>
      <c r="L81" s="6">
        <f>MROUND(Table1[[#This Row],[Rating]], 0.5)</f>
        <v>4</v>
      </c>
      <c r="M81" s="10">
        <v>32</v>
      </c>
      <c r="N81" s="5">
        <f>F81*M81</f>
        <v>127968</v>
      </c>
      <c r="O81" s="7">
        <f>(Table1[[#This Row],[Rating]]*Table1[[#This Row],[Rating Count]])/(MAX(Table1[Rating Count]))</f>
        <v>2.9978476390778809E-4</v>
      </c>
      <c r="P81"/>
    </row>
    <row r="82" spans="1:16" x14ac:dyDescent="0.25">
      <c r="A82" s="15">
        <v>81</v>
      </c>
      <c r="B82" t="s">
        <v>756</v>
      </c>
      <c r="C82" t="s">
        <v>757</v>
      </c>
      <c r="D82" t="s">
        <v>13121</v>
      </c>
      <c r="E82" s="5">
        <v>399</v>
      </c>
      <c r="F82" s="5">
        <v>1099</v>
      </c>
      <c r="G82" s="5" t="str">
        <f>VLOOKUP(Table1[[#This Row],[Discounted Price]],$Q$5:$R$10,2)</f>
        <v>&lt;₹1000</v>
      </c>
      <c r="H82" s="1">
        <v>0.64</v>
      </c>
      <c r="I82" s="7">
        <f>((F82-E82)/F82)*100</f>
        <v>63.694267515923563</v>
      </c>
      <c r="J82" s="19" t="str">
        <f>VLOOKUP(Table1[[#This Row],[Calc. %Discount]],$Q$15:$R$22,2)</f>
        <v>56 — 70%</v>
      </c>
      <c r="K82" s="6">
        <v>4.2</v>
      </c>
      <c r="L82" s="6">
        <f>MROUND(Table1[[#This Row],[Rating]], 0.5)</f>
        <v>4</v>
      </c>
      <c r="M82" s="10">
        <v>24269</v>
      </c>
      <c r="N82" s="5">
        <f>F82*M82</f>
        <v>26671631</v>
      </c>
      <c r="O82" s="7">
        <f>(Table1[[#This Row],[Rating]]*Table1[[#This Row],[Rating Count]])/(MAX(Table1[Rating Count]))</f>
        <v>0.23872657053256296</v>
      </c>
      <c r="P82"/>
    </row>
    <row r="83" spans="1:16" x14ac:dyDescent="0.25">
      <c r="A83" s="15">
        <v>82</v>
      </c>
      <c r="B83" t="s">
        <v>762</v>
      </c>
      <c r="C83" t="s">
        <v>763</v>
      </c>
      <c r="D83" t="s">
        <v>13121</v>
      </c>
      <c r="E83" s="5">
        <v>139</v>
      </c>
      <c r="F83" s="5">
        <v>249</v>
      </c>
      <c r="G83" s="5" t="str">
        <f>VLOOKUP(Table1[[#This Row],[Discounted Price]],$Q$5:$R$10,2)</f>
        <v>&lt;₹1000</v>
      </c>
      <c r="H83" s="1">
        <v>0.44</v>
      </c>
      <c r="I83" s="7">
        <f>((F83-E83)/F83)*100</f>
        <v>44.176706827309239</v>
      </c>
      <c r="J83" s="19" t="str">
        <f>VLOOKUP(Table1[[#This Row],[Calc. %Discount]],$Q$15:$R$22,2)</f>
        <v>41 — 55%</v>
      </c>
      <c r="K83" s="6">
        <v>4</v>
      </c>
      <c r="L83" s="6">
        <f>MROUND(Table1[[#This Row],[Rating]], 0.5)</f>
        <v>4</v>
      </c>
      <c r="M83" s="10">
        <v>9378</v>
      </c>
      <c r="N83" s="5">
        <f>F83*M83</f>
        <v>2335122</v>
      </c>
      <c r="O83" s="7">
        <f>(Table1[[#This Row],[Rating]]*Table1[[#This Row],[Rating Count]])/(MAX(Table1[Rating Count]))</f>
        <v>8.7855672372726137E-2</v>
      </c>
      <c r="P83"/>
    </row>
    <row r="84" spans="1:16" x14ac:dyDescent="0.25">
      <c r="A84" s="15">
        <v>83</v>
      </c>
      <c r="B84" t="s">
        <v>768</v>
      </c>
      <c r="C84" t="s">
        <v>769</v>
      </c>
      <c r="D84" t="s">
        <v>13075</v>
      </c>
      <c r="E84" s="5">
        <v>7299</v>
      </c>
      <c r="F84" s="5">
        <v>19125</v>
      </c>
      <c r="G84" s="5" t="str">
        <f>VLOOKUP(Table1[[#This Row],[Discounted Price]],$Q$5:$R$10,2)</f>
        <v>₹5001 — ₹10000</v>
      </c>
      <c r="H84" s="1">
        <v>0.62</v>
      </c>
      <c r="I84" s="7">
        <f>((F84-E84)/F84)*100</f>
        <v>61.835294117647052</v>
      </c>
      <c r="J84" s="19" t="str">
        <f>VLOOKUP(Table1[[#This Row],[Calc. %Discount]],$Q$15:$R$22,2)</f>
        <v>56 — 70%</v>
      </c>
      <c r="K84" s="6">
        <v>3.4</v>
      </c>
      <c r="L84" s="6">
        <f>MROUND(Table1[[#This Row],[Rating]], 0.5)</f>
        <v>3.5</v>
      </c>
      <c r="M84" s="10">
        <v>902</v>
      </c>
      <c r="N84" s="5">
        <f>F84*M84</f>
        <v>17250750</v>
      </c>
      <c r="O84" s="7">
        <f>(Table1[[#This Row],[Rating]]*Table1[[#This Row],[Rating Count]])/(MAX(Table1[Rating Count]))</f>
        <v>7.1826555777531591E-3</v>
      </c>
      <c r="P84"/>
    </row>
    <row r="85" spans="1:16" x14ac:dyDescent="0.25">
      <c r="A85" s="15">
        <v>84</v>
      </c>
      <c r="B85" t="s">
        <v>778</v>
      </c>
      <c r="C85" t="s">
        <v>779</v>
      </c>
      <c r="D85" t="s">
        <v>13121</v>
      </c>
      <c r="E85" s="5">
        <v>299</v>
      </c>
      <c r="F85" s="5">
        <v>799</v>
      </c>
      <c r="G85" s="5" t="str">
        <f>VLOOKUP(Table1[[#This Row],[Discounted Price]],$Q$5:$R$10,2)</f>
        <v>&lt;₹1000</v>
      </c>
      <c r="H85" s="1">
        <v>0.63</v>
      </c>
      <c r="I85" s="7">
        <f>((F85-E85)/F85)*100</f>
        <v>62.578222778473091</v>
      </c>
      <c r="J85" s="19" t="str">
        <f>VLOOKUP(Table1[[#This Row],[Calc. %Discount]],$Q$15:$R$22,2)</f>
        <v>56 — 70%</v>
      </c>
      <c r="K85" s="6">
        <v>4.4000000000000004</v>
      </c>
      <c r="L85" s="6">
        <f>MROUND(Table1[[#This Row],[Rating]], 0.5)</f>
        <v>4.5</v>
      </c>
      <c r="M85" s="10">
        <v>28791</v>
      </c>
      <c r="N85" s="5">
        <f>F85*M85</f>
        <v>23004009</v>
      </c>
      <c r="O85" s="7">
        <f>(Table1[[#This Row],[Rating]]*Table1[[#This Row],[Rating Count]])/(MAX(Table1[Rating Count]))</f>
        <v>0.29669417035737627</v>
      </c>
      <c r="P85"/>
    </row>
    <row r="86" spans="1:16" x14ac:dyDescent="0.25">
      <c r="A86" s="15">
        <v>85</v>
      </c>
      <c r="B86" t="s">
        <v>788</v>
      </c>
      <c r="C86" t="s">
        <v>789</v>
      </c>
      <c r="D86" t="s">
        <v>13121</v>
      </c>
      <c r="E86" s="5">
        <v>325</v>
      </c>
      <c r="F86" s="5">
        <v>1299</v>
      </c>
      <c r="G86" s="5" t="str">
        <f>VLOOKUP(Table1[[#This Row],[Discounted Price]],$Q$5:$R$10,2)</f>
        <v>&lt;₹1000</v>
      </c>
      <c r="H86" s="1">
        <v>0.75</v>
      </c>
      <c r="I86" s="7">
        <f>((F86-E86)/F86)*100</f>
        <v>74.980754426481909</v>
      </c>
      <c r="J86" s="19" t="str">
        <f>VLOOKUP(Table1[[#This Row],[Calc. %Discount]],$Q$15:$R$22,2)</f>
        <v>71 — 85%</v>
      </c>
      <c r="K86" s="6">
        <v>4.2</v>
      </c>
      <c r="L86" s="6">
        <f>MROUND(Table1[[#This Row],[Rating]], 0.5)</f>
        <v>4</v>
      </c>
      <c r="M86" s="10">
        <v>10576</v>
      </c>
      <c r="N86" s="5">
        <f>F86*M86</f>
        <v>13738224</v>
      </c>
      <c r="O86" s="7">
        <f>(Table1[[#This Row],[Rating]]*Table1[[#This Row],[Rating Count]])/(MAX(Table1[Rating Count]))</f>
        <v>0.10403280769510016</v>
      </c>
      <c r="P86"/>
    </row>
    <row r="87" spans="1:16" x14ac:dyDescent="0.25">
      <c r="A87" s="15">
        <v>86</v>
      </c>
      <c r="B87" t="s">
        <v>798</v>
      </c>
      <c r="C87" t="s">
        <v>799</v>
      </c>
      <c r="D87" t="s">
        <v>13075</v>
      </c>
      <c r="E87" s="5">
        <v>29999</v>
      </c>
      <c r="F87" s="5">
        <v>39999</v>
      </c>
      <c r="G87" s="5" t="str">
        <f>VLOOKUP(Table1[[#This Row],[Discounted Price]],$Q$5:$R$10,2)</f>
        <v>₹25001 — ₹50000</v>
      </c>
      <c r="H87" s="1">
        <v>0.25</v>
      </c>
      <c r="I87" s="7">
        <f>((F87-E87)/F87)*100</f>
        <v>25.000625015625388</v>
      </c>
      <c r="J87" s="19" t="str">
        <f>VLOOKUP(Table1[[#This Row],[Calc. %Discount]],$Q$15:$R$22,2)</f>
        <v>11 — 25%</v>
      </c>
      <c r="K87" s="6">
        <v>4.2</v>
      </c>
      <c r="L87" s="6">
        <f>MROUND(Table1[[#This Row],[Rating]], 0.5)</f>
        <v>4</v>
      </c>
      <c r="M87" s="10">
        <v>7298</v>
      </c>
      <c r="N87" s="5">
        <f>F87*M87</f>
        <v>291912702</v>
      </c>
      <c r="O87" s="7">
        <f>(Table1[[#This Row],[Rating]]*Table1[[#This Row],[Rating Count]])/(MAX(Table1[Rating Count]))</f>
        <v>7.1788145854655927E-2</v>
      </c>
      <c r="P87"/>
    </row>
    <row r="88" spans="1:16" x14ac:dyDescent="0.25">
      <c r="A88" s="15">
        <v>87</v>
      </c>
      <c r="B88" t="s">
        <v>803</v>
      </c>
      <c r="C88" t="s">
        <v>804</v>
      </c>
      <c r="D88" t="s">
        <v>13075</v>
      </c>
      <c r="E88" s="5">
        <v>27999</v>
      </c>
      <c r="F88" s="5">
        <v>40990</v>
      </c>
      <c r="G88" s="5" t="str">
        <f>VLOOKUP(Table1[[#This Row],[Discounted Price]],$Q$5:$R$10,2)</f>
        <v>₹25001 — ₹50000</v>
      </c>
      <c r="H88" s="1">
        <v>0.32</v>
      </c>
      <c r="I88" s="7">
        <f>((F88-E88)/F88)*100</f>
        <v>31.693095877043181</v>
      </c>
      <c r="J88" s="19" t="str">
        <f>VLOOKUP(Table1[[#This Row],[Calc. %Discount]],$Q$15:$R$22,2)</f>
        <v>26 — 40%</v>
      </c>
      <c r="K88" s="6">
        <v>4.3</v>
      </c>
      <c r="L88" s="6">
        <f>MROUND(Table1[[#This Row],[Rating]], 0.5)</f>
        <v>4.5</v>
      </c>
      <c r="M88" s="10">
        <v>4703</v>
      </c>
      <c r="N88" s="5">
        <f>F88*M88</f>
        <v>192775970</v>
      </c>
      <c r="O88" s="7">
        <f>(Table1[[#This Row],[Rating]]*Table1[[#This Row],[Rating Count]])/(MAX(Table1[Rating Count]))</f>
        <v>4.7363416422115681E-2</v>
      </c>
      <c r="P88"/>
    </row>
    <row r="89" spans="1:16" x14ac:dyDescent="0.25">
      <c r="A89" s="15">
        <v>88</v>
      </c>
      <c r="B89" t="s">
        <v>808</v>
      </c>
      <c r="C89" t="s">
        <v>809</v>
      </c>
      <c r="D89" t="s">
        <v>13075</v>
      </c>
      <c r="E89" s="5">
        <v>30990</v>
      </c>
      <c r="F89" s="5">
        <v>52900</v>
      </c>
      <c r="G89" s="5" t="str">
        <f>VLOOKUP(Table1[[#This Row],[Discounted Price]],$Q$5:$R$10,2)</f>
        <v>₹25001 — ₹50000</v>
      </c>
      <c r="H89" s="1">
        <v>0.41</v>
      </c>
      <c r="I89" s="7">
        <f>((F89-E89)/F89)*100</f>
        <v>41.417769376181475</v>
      </c>
      <c r="J89" s="19" t="str">
        <f>VLOOKUP(Table1[[#This Row],[Calc. %Discount]],$Q$15:$R$22,2)</f>
        <v>41 — 55%</v>
      </c>
      <c r="K89" s="6">
        <v>4.3</v>
      </c>
      <c r="L89" s="6">
        <f>MROUND(Table1[[#This Row],[Rating]], 0.5)</f>
        <v>4.5</v>
      </c>
      <c r="M89" s="10">
        <v>7109</v>
      </c>
      <c r="N89" s="5">
        <f>F89*M89</f>
        <v>376066100</v>
      </c>
      <c r="O89" s="7">
        <f>(Table1[[#This Row],[Rating]]*Table1[[#This Row],[Rating Count]])/(MAX(Table1[Rating Count]))</f>
        <v>7.1593988378656256E-2</v>
      </c>
      <c r="P89"/>
    </row>
    <row r="90" spans="1:16" x14ac:dyDescent="0.25">
      <c r="A90" s="15">
        <v>89</v>
      </c>
      <c r="B90" t="s">
        <v>813</v>
      </c>
      <c r="C90" t="s">
        <v>814</v>
      </c>
      <c r="D90" t="s">
        <v>13121</v>
      </c>
      <c r="E90" s="5">
        <v>199</v>
      </c>
      <c r="F90" s="5">
        <v>999</v>
      </c>
      <c r="G90" s="5" t="str">
        <f>VLOOKUP(Table1[[#This Row],[Discounted Price]],$Q$5:$R$10,2)</f>
        <v>&lt;₹1000</v>
      </c>
      <c r="H90" s="1">
        <v>0.8</v>
      </c>
      <c r="I90" s="7">
        <f>((F90-E90)/F90)*100</f>
        <v>80.08008008008008</v>
      </c>
      <c r="J90" s="19" t="str">
        <f>VLOOKUP(Table1[[#This Row],[Calc. %Discount]],$Q$15:$R$22,2)</f>
        <v>71 — 85%</v>
      </c>
      <c r="K90" s="6">
        <v>4.5</v>
      </c>
      <c r="L90" s="6">
        <f>MROUND(Table1[[#This Row],[Rating]], 0.5)</f>
        <v>4.5</v>
      </c>
      <c r="M90" s="10">
        <v>127</v>
      </c>
      <c r="N90" s="5">
        <f>F90*M90</f>
        <v>126873</v>
      </c>
      <c r="O90" s="7">
        <f>(Table1[[#This Row],[Rating]]*Table1[[#This Row],[Rating Count]])/(MAX(Table1[Rating Count]))</f>
        <v>1.3384921294789132E-3</v>
      </c>
      <c r="P90"/>
    </row>
    <row r="91" spans="1:16" x14ac:dyDescent="0.25">
      <c r="A91" s="15">
        <v>90</v>
      </c>
      <c r="B91" t="s">
        <v>823</v>
      </c>
      <c r="C91" t="s">
        <v>824</v>
      </c>
      <c r="D91" t="s">
        <v>13121</v>
      </c>
      <c r="E91" s="5">
        <v>649</v>
      </c>
      <c r="F91" s="5">
        <v>1999</v>
      </c>
      <c r="G91" s="5" t="str">
        <f>VLOOKUP(Table1[[#This Row],[Discounted Price]],$Q$5:$R$10,2)</f>
        <v>&lt;₹1000</v>
      </c>
      <c r="H91" s="1">
        <v>0.68</v>
      </c>
      <c r="I91" s="7">
        <f>((F91-E91)/F91)*100</f>
        <v>67.533766883441729</v>
      </c>
      <c r="J91" s="19" t="str">
        <f>VLOOKUP(Table1[[#This Row],[Calc. %Discount]],$Q$15:$R$22,2)</f>
        <v>56 — 70%</v>
      </c>
      <c r="K91" s="6">
        <v>4.2</v>
      </c>
      <c r="L91" s="6">
        <f>MROUND(Table1[[#This Row],[Rating]], 0.5)</f>
        <v>4</v>
      </c>
      <c r="M91" s="10">
        <v>24269</v>
      </c>
      <c r="N91" s="5">
        <f>F91*M91</f>
        <v>48513731</v>
      </c>
      <c r="O91" s="7">
        <f>(Table1[[#This Row],[Rating]]*Table1[[#This Row],[Rating Count]])/(MAX(Table1[Rating Count]))</f>
        <v>0.23872657053256296</v>
      </c>
      <c r="P91"/>
    </row>
    <row r="92" spans="1:16" x14ac:dyDescent="0.25">
      <c r="A92" s="15">
        <v>91</v>
      </c>
      <c r="B92" t="s">
        <v>828</v>
      </c>
      <c r="C92" t="s">
        <v>829</v>
      </c>
      <c r="D92" t="s">
        <v>13121</v>
      </c>
      <c r="E92" s="5">
        <v>269</v>
      </c>
      <c r="F92" s="5">
        <v>800</v>
      </c>
      <c r="G92" s="5" t="str">
        <f>VLOOKUP(Table1[[#This Row],[Discounted Price]],$Q$5:$R$10,2)</f>
        <v>&lt;₹1000</v>
      </c>
      <c r="H92" s="1">
        <v>0.66</v>
      </c>
      <c r="I92" s="7">
        <f>((F92-E92)/F92)*100</f>
        <v>66.375</v>
      </c>
      <c r="J92" s="19" t="str">
        <f>VLOOKUP(Table1[[#This Row],[Calc. %Discount]],$Q$15:$R$22,2)</f>
        <v>56 — 70%</v>
      </c>
      <c r="K92" s="6">
        <v>3.6</v>
      </c>
      <c r="L92" s="6">
        <f>MROUND(Table1[[#This Row],[Rating]], 0.5)</f>
        <v>3.5</v>
      </c>
      <c r="M92" s="10">
        <v>10134</v>
      </c>
      <c r="N92" s="5">
        <f>F92*M92</f>
        <v>8107200</v>
      </c>
      <c r="O92" s="7">
        <f>(Table1[[#This Row],[Rating]]*Table1[[#This Row],[Rating Count]])/(MAX(Table1[Rating Count]))</f>
        <v>8.5444278678042884E-2</v>
      </c>
      <c r="P92"/>
    </row>
    <row r="93" spans="1:16" x14ac:dyDescent="0.25">
      <c r="A93" s="15">
        <v>92</v>
      </c>
      <c r="B93" t="s">
        <v>838</v>
      </c>
      <c r="C93" t="s">
        <v>839</v>
      </c>
      <c r="D93" t="s">
        <v>13075</v>
      </c>
      <c r="E93" s="5">
        <v>24999</v>
      </c>
      <c r="F93" s="5">
        <v>31999</v>
      </c>
      <c r="G93" s="5" t="str">
        <f>VLOOKUP(Table1[[#This Row],[Discounted Price]],$Q$5:$R$10,2)</f>
        <v>₹10001 — ₹25000</v>
      </c>
      <c r="H93" s="1">
        <v>0.22</v>
      </c>
      <c r="I93" s="7">
        <f>((F93-E93)/F93)*100</f>
        <v>21.875683615112973</v>
      </c>
      <c r="J93" s="19" t="str">
        <f>VLOOKUP(Table1[[#This Row],[Calc. %Discount]],$Q$15:$R$22,2)</f>
        <v>11 — 25%</v>
      </c>
      <c r="K93" s="6">
        <v>4.2</v>
      </c>
      <c r="L93" s="6">
        <f>MROUND(Table1[[#This Row],[Rating]], 0.5)</f>
        <v>4</v>
      </c>
      <c r="M93" s="10">
        <v>34899</v>
      </c>
      <c r="N93" s="5">
        <f>F93*M93</f>
        <v>1116733101</v>
      </c>
      <c r="O93" s="7">
        <f>(Table1[[#This Row],[Rating]]*Table1[[#This Row],[Rating Count]])/(MAX(Table1[Rating Count]))</f>
        <v>0.34329055935621228</v>
      </c>
      <c r="P93"/>
    </row>
    <row r="94" spans="1:16" x14ac:dyDescent="0.25">
      <c r="A94" s="15">
        <v>93</v>
      </c>
      <c r="B94" t="s">
        <v>843</v>
      </c>
      <c r="C94" t="s">
        <v>844</v>
      </c>
      <c r="D94" t="s">
        <v>13121</v>
      </c>
      <c r="E94" s="5">
        <v>299</v>
      </c>
      <c r="F94" s="5">
        <v>699</v>
      </c>
      <c r="G94" s="5" t="str">
        <f>VLOOKUP(Table1[[#This Row],[Discounted Price]],$Q$5:$R$10,2)</f>
        <v>&lt;₹1000</v>
      </c>
      <c r="H94" s="1">
        <v>0.56999999999999995</v>
      </c>
      <c r="I94" s="7">
        <f>((F94-E94)/F94)*100</f>
        <v>57.224606580829764</v>
      </c>
      <c r="J94" s="19" t="str">
        <f>VLOOKUP(Table1[[#This Row],[Calc. %Discount]],$Q$15:$R$22,2)</f>
        <v>56 — 70%</v>
      </c>
      <c r="K94" s="6">
        <v>4.2</v>
      </c>
      <c r="L94" s="6">
        <f>MROUND(Table1[[#This Row],[Rating]], 0.5)</f>
        <v>4</v>
      </c>
      <c r="M94" s="10">
        <v>94363</v>
      </c>
      <c r="N94" s="5">
        <f>F94*M94</f>
        <v>65959737</v>
      </c>
      <c r="O94" s="7">
        <f>(Table1[[#This Row],[Rating]]*Table1[[#This Row],[Rating Count]])/(MAX(Table1[Rating Count]))</f>
        <v>0.9282193487644419</v>
      </c>
      <c r="P94"/>
    </row>
    <row r="95" spans="1:16" x14ac:dyDescent="0.25">
      <c r="A95" s="15">
        <v>94</v>
      </c>
      <c r="B95" t="s">
        <v>847</v>
      </c>
      <c r="C95" t="s">
        <v>848</v>
      </c>
      <c r="D95" t="s">
        <v>13121</v>
      </c>
      <c r="E95" s="5">
        <v>199</v>
      </c>
      <c r="F95" s="5">
        <v>999</v>
      </c>
      <c r="G95" s="5" t="str">
        <f>VLOOKUP(Table1[[#This Row],[Discounted Price]],$Q$5:$R$10,2)</f>
        <v>&lt;₹1000</v>
      </c>
      <c r="H95" s="1">
        <v>0.8</v>
      </c>
      <c r="I95" s="7">
        <f>((F95-E95)/F95)*100</f>
        <v>80.08008008008008</v>
      </c>
      <c r="J95" s="19" t="str">
        <f>VLOOKUP(Table1[[#This Row],[Calc. %Discount]],$Q$15:$R$22,2)</f>
        <v>71 — 85%</v>
      </c>
      <c r="K95" s="6">
        <v>4.0999999999999996</v>
      </c>
      <c r="L95" s="6">
        <f>MROUND(Table1[[#This Row],[Rating]], 0.5)</f>
        <v>4</v>
      </c>
      <c r="M95" s="10">
        <v>425</v>
      </c>
      <c r="N95" s="5">
        <f>F95*M95</f>
        <v>424575</v>
      </c>
      <c r="O95" s="7">
        <f>(Table1[[#This Row],[Rating]]*Table1[[#This Row],[Rating Count]])/(MAX(Table1[Rating Count]))</f>
        <v>4.0810543055415675E-3</v>
      </c>
      <c r="P95"/>
    </row>
    <row r="96" spans="1:16" x14ac:dyDescent="0.25">
      <c r="A96" s="15">
        <v>95</v>
      </c>
      <c r="B96" t="s">
        <v>857</v>
      </c>
      <c r="C96" t="s">
        <v>858</v>
      </c>
      <c r="D96" t="s">
        <v>13075</v>
      </c>
      <c r="E96" s="5">
        <v>18990</v>
      </c>
      <c r="F96" s="5">
        <v>40990</v>
      </c>
      <c r="G96" s="5" t="str">
        <f>VLOOKUP(Table1[[#This Row],[Discounted Price]],$Q$5:$R$10,2)</f>
        <v>₹10001 — ₹25000</v>
      </c>
      <c r="H96" s="1">
        <v>0.54</v>
      </c>
      <c r="I96" s="7">
        <f>((F96-E96)/F96)*100</f>
        <v>53.671627226152715</v>
      </c>
      <c r="J96" s="19" t="str">
        <f>VLOOKUP(Table1[[#This Row],[Calc. %Discount]],$Q$15:$R$22,2)</f>
        <v>41 — 55%</v>
      </c>
      <c r="K96" s="6">
        <v>4.2</v>
      </c>
      <c r="L96" s="6">
        <f>MROUND(Table1[[#This Row],[Rating]], 0.5)</f>
        <v>4</v>
      </c>
      <c r="M96" s="10">
        <v>6659</v>
      </c>
      <c r="N96" s="5">
        <f>F96*M96</f>
        <v>272952410</v>
      </c>
      <c r="O96" s="7">
        <f>(Table1[[#This Row],[Rating]]*Table1[[#This Row],[Rating Count]])/(MAX(Table1[Rating Count]))</f>
        <v>6.55025025001581E-2</v>
      </c>
      <c r="P96"/>
    </row>
    <row r="97" spans="1:16" x14ac:dyDescent="0.25">
      <c r="A97" s="15">
        <v>96</v>
      </c>
      <c r="B97" t="s">
        <v>867</v>
      </c>
      <c r="C97" t="s">
        <v>868</v>
      </c>
      <c r="D97" t="s">
        <v>13121</v>
      </c>
      <c r="E97" s="5">
        <v>290</v>
      </c>
      <c r="F97" s="5">
        <v>349</v>
      </c>
      <c r="G97" s="5" t="str">
        <f>VLOOKUP(Table1[[#This Row],[Discounted Price]],$Q$5:$R$10,2)</f>
        <v>&lt;₹1000</v>
      </c>
      <c r="H97" s="1">
        <v>0.17</v>
      </c>
      <c r="I97" s="7">
        <f>((F97-E97)/F97)*100</f>
        <v>16.905444126074499</v>
      </c>
      <c r="J97" s="19" t="str">
        <f>VLOOKUP(Table1[[#This Row],[Calc. %Discount]],$Q$15:$R$22,2)</f>
        <v>11 — 25%</v>
      </c>
      <c r="K97" s="6">
        <v>3.7</v>
      </c>
      <c r="L97" s="6">
        <f>MROUND(Table1[[#This Row],[Rating]], 0.5)</f>
        <v>3.5</v>
      </c>
      <c r="M97" s="10">
        <v>1977</v>
      </c>
      <c r="N97" s="5">
        <f>F97*M97</f>
        <v>689973</v>
      </c>
      <c r="O97" s="7">
        <f>(Table1[[#This Row],[Rating]]*Table1[[#This Row],[Rating Count]])/(MAX(Table1[Rating Count]))</f>
        <v>1.713199663678968E-2</v>
      </c>
      <c r="P97"/>
    </row>
    <row r="98" spans="1:16" x14ac:dyDescent="0.25">
      <c r="A98" s="15">
        <v>97</v>
      </c>
      <c r="B98" t="s">
        <v>877</v>
      </c>
      <c r="C98" t="s">
        <v>878</v>
      </c>
      <c r="D98" t="s">
        <v>13075</v>
      </c>
      <c r="E98" s="5">
        <v>249</v>
      </c>
      <c r="F98" s="5">
        <v>799</v>
      </c>
      <c r="G98" s="5" t="str">
        <f>VLOOKUP(Table1[[#This Row],[Discounted Price]],$Q$5:$R$10,2)</f>
        <v>&lt;₹1000</v>
      </c>
      <c r="H98" s="1">
        <v>0.69</v>
      </c>
      <c r="I98" s="7">
        <f>((F98-E98)/F98)*100</f>
        <v>68.836045056320401</v>
      </c>
      <c r="J98" s="19" t="str">
        <f>VLOOKUP(Table1[[#This Row],[Calc. %Discount]],$Q$15:$R$22,2)</f>
        <v>56 — 70%</v>
      </c>
      <c r="K98" s="6">
        <v>3.8</v>
      </c>
      <c r="L98" s="6">
        <f>MROUND(Table1[[#This Row],[Rating]], 0.5)</f>
        <v>4</v>
      </c>
      <c r="M98" s="10">
        <v>1079</v>
      </c>
      <c r="N98" s="5">
        <f>F98*M98</f>
        <v>862121</v>
      </c>
      <c r="O98" s="7">
        <f>(Table1[[#This Row],[Rating]]*Table1[[#This Row],[Rating Count]])/(MAX(Table1[Rating Count]))</f>
        <v>9.6029491326149428E-3</v>
      </c>
      <c r="P98"/>
    </row>
    <row r="99" spans="1:16" x14ac:dyDescent="0.25">
      <c r="A99" s="15">
        <v>98</v>
      </c>
      <c r="B99" t="s">
        <v>887</v>
      </c>
      <c r="C99" t="s">
        <v>888</v>
      </c>
      <c r="D99" t="s">
        <v>13121</v>
      </c>
      <c r="E99" s="5">
        <v>345</v>
      </c>
      <c r="F99" s="5">
        <v>999</v>
      </c>
      <c r="G99" s="5" t="str">
        <f>VLOOKUP(Table1[[#This Row],[Discounted Price]],$Q$5:$R$10,2)</f>
        <v>&lt;₹1000</v>
      </c>
      <c r="H99" s="1">
        <v>0.65</v>
      </c>
      <c r="I99" s="7">
        <f>((F99-E99)/F99)*100</f>
        <v>65.465465465465471</v>
      </c>
      <c r="J99" s="19" t="str">
        <f>VLOOKUP(Table1[[#This Row],[Calc. %Discount]],$Q$15:$R$22,2)</f>
        <v>56 — 70%</v>
      </c>
      <c r="K99" s="6">
        <v>3.7</v>
      </c>
      <c r="L99" s="6">
        <f>MROUND(Table1[[#This Row],[Rating]], 0.5)</f>
        <v>3.5</v>
      </c>
      <c r="M99" s="10">
        <v>1097</v>
      </c>
      <c r="N99" s="5">
        <f>F99*M99</f>
        <v>1095903</v>
      </c>
      <c r="O99" s="7">
        <f>(Table1[[#This Row],[Rating]]*Table1[[#This Row],[Rating Count]])/(MAX(Table1[Rating Count]))</f>
        <v>9.5062217048853207E-3</v>
      </c>
      <c r="P99"/>
    </row>
    <row r="100" spans="1:16" x14ac:dyDescent="0.25">
      <c r="A100" s="15">
        <v>99</v>
      </c>
      <c r="B100" t="s">
        <v>897</v>
      </c>
      <c r="C100" t="s">
        <v>898</v>
      </c>
      <c r="D100" t="s">
        <v>13121</v>
      </c>
      <c r="E100" s="5">
        <v>1099</v>
      </c>
      <c r="F100" s="5">
        <v>1899</v>
      </c>
      <c r="G100" s="5" t="str">
        <f>VLOOKUP(Table1[[#This Row],[Discounted Price]],$Q$5:$R$10,2)</f>
        <v>₹1000 — ₹5000</v>
      </c>
      <c r="H100" s="1">
        <v>0.42</v>
      </c>
      <c r="I100" s="7">
        <f>((F100-E100)/F100)*100</f>
        <v>42.127435492364398</v>
      </c>
      <c r="J100" s="19" t="str">
        <f>VLOOKUP(Table1[[#This Row],[Calc. %Discount]],$Q$15:$R$22,2)</f>
        <v>41 — 55%</v>
      </c>
      <c r="K100" s="6">
        <v>4.5</v>
      </c>
      <c r="L100" s="6">
        <f>MROUND(Table1[[#This Row],[Rating]], 0.5)</f>
        <v>4.5</v>
      </c>
      <c r="M100" s="10">
        <v>22420</v>
      </c>
      <c r="N100" s="5">
        <f>F100*M100</f>
        <v>42575580</v>
      </c>
      <c r="O100" s="7">
        <f>(Table1[[#This Row],[Rating]]*Table1[[#This Row],[Rating Count]])/(MAX(Table1[Rating Count]))</f>
        <v>0.23629128773950578</v>
      </c>
      <c r="P100"/>
    </row>
    <row r="101" spans="1:16" x14ac:dyDescent="0.25">
      <c r="A101" s="15">
        <v>100</v>
      </c>
      <c r="B101" t="s">
        <v>907</v>
      </c>
      <c r="C101" t="s">
        <v>908</v>
      </c>
      <c r="D101" t="s">
        <v>13121</v>
      </c>
      <c r="E101" s="5">
        <v>719</v>
      </c>
      <c r="F101" s="5">
        <v>1499</v>
      </c>
      <c r="G101" s="5" t="str">
        <f>VLOOKUP(Table1[[#This Row],[Discounted Price]],$Q$5:$R$10,2)</f>
        <v>&lt;₹1000</v>
      </c>
      <c r="H101" s="1">
        <v>0.52</v>
      </c>
      <c r="I101" s="7">
        <f>((F101-E101)/F101)*100</f>
        <v>52.034689793195469</v>
      </c>
      <c r="J101" s="19" t="str">
        <f>VLOOKUP(Table1[[#This Row],[Calc. %Discount]],$Q$15:$R$22,2)</f>
        <v>41 — 55%</v>
      </c>
      <c r="K101" s="6">
        <v>4.0999999999999996</v>
      </c>
      <c r="L101" s="6">
        <f>MROUND(Table1[[#This Row],[Rating]], 0.5)</f>
        <v>4</v>
      </c>
      <c r="M101" s="10">
        <v>1045</v>
      </c>
      <c r="N101" s="5">
        <f>F101*M101</f>
        <v>1566455</v>
      </c>
      <c r="O101" s="7">
        <f>(Table1[[#This Row],[Rating]]*Table1[[#This Row],[Rating Count]])/(MAX(Table1[Rating Count]))</f>
        <v>1.0034592351272797E-2</v>
      </c>
      <c r="P101"/>
    </row>
    <row r="102" spans="1:16" x14ac:dyDescent="0.25">
      <c r="A102" s="15">
        <v>101</v>
      </c>
      <c r="B102" t="s">
        <v>917</v>
      </c>
      <c r="C102" t="s">
        <v>918</v>
      </c>
      <c r="D102" t="s">
        <v>13075</v>
      </c>
      <c r="E102" s="5">
        <v>349</v>
      </c>
      <c r="F102" s="5">
        <v>1499</v>
      </c>
      <c r="G102" s="5" t="str">
        <f>VLOOKUP(Table1[[#This Row],[Discounted Price]],$Q$5:$R$10,2)</f>
        <v>&lt;₹1000</v>
      </c>
      <c r="H102" s="1">
        <v>0.77</v>
      </c>
      <c r="I102" s="7">
        <f>((F102-E102)/F102)*100</f>
        <v>76.717811874583049</v>
      </c>
      <c r="J102" s="19" t="str">
        <f>VLOOKUP(Table1[[#This Row],[Calc. %Discount]],$Q$15:$R$22,2)</f>
        <v>71 — 85%</v>
      </c>
      <c r="K102" s="6">
        <v>4.3</v>
      </c>
      <c r="L102" s="6">
        <f>MROUND(Table1[[#This Row],[Rating]], 0.5)</f>
        <v>4.5</v>
      </c>
      <c r="M102" s="10">
        <v>4145</v>
      </c>
      <c r="N102" s="5">
        <f>F102*M102</f>
        <v>6213355</v>
      </c>
      <c r="O102" s="7">
        <f>(Table1[[#This Row],[Rating]]*Table1[[#This Row],[Rating Count]])/(MAX(Table1[Rating Count]))</f>
        <v>4.1743857339925472E-2</v>
      </c>
      <c r="P102"/>
    </row>
    <row r="103" spans="1:16" x14ac:dyDescent="0.25">
      <c r="A103" s="15">
        <v>102</v>
      </c>
      <c r="B103" t="s">
        <v>927</v>
      </c>
      <c r="C103" t="s">
        <v>928</v>
      </c>
      <c r="D103" t="s">
        <v>13121</v>
      </c>
      <c r="E103" s="5">
        <v>849</v>
      </c>
      <c r="F103" s="5">
        <v>1809</v>
      </c>
      <c r="G103" s="5" t="str">
        <f>VLOOKUP(Table1[[#This Row],[Discounted Price]],$Q$5:$R$10,2)</f>
        <v>&lt;₹1000</v>
      </c>
      <c r="H103" s="1">
        <v>0.53</v>
      </c>
      <c r="I103" s="7">
        <f>((F103-E103)/F103)*100</f>
        <v>53.067993366500829</v>
      </c>
      <c r="J103" s="19" t="str">
        <f>VLOOKUP(Table1[[#This Row],[Calc. %Discount]],$Q$15:$R$22,2)</f>
        <v>41 — 55%</v>
      </c>
      <c r="K103" s="6">
        <v>4.3</v>
      </c>
      <c r="L103" s="6">
        <f>MROUND(Table1[[#This Row],[Rating]], 0.5)</f>
        <v>4.5</v>
      </c>
      <c r="M103" s="10">
        <v>6547</v>
      </c>
      <c r="N103" s="5">
        <f>F103*M103</f>
        <v>11843523</v>
      </c>
      <c r="O103" s="7">
        <f>(Table1[[#This Row],[Rating]]*Table1[[#This Row],[Rating Count]])/(MAX(Table1[Rating Count]))</f>
        <v>6.5934145718815937E-2</v>
      </c>
      <c r="P103"/>
    </row>
    <row r="104" spans="1:16" x14ac:dyDescent="0.25">
      <c r="A104" s="15">
        <v>103</v>
      </c>
      <c r="B104" t="s">
        <v>935</v>
      </c>
      <c r="C104" t="s">
        <v>936</v>
      </c>
      <c r="D104" t="s">
        <v>13075</v>
      </c>
      <c r="E104" s="5">
        <v>299</v>
      </c>
      <c r="F104" s="5">
        <v>899</v>
      </c>
      <c r="G104" s="5" t="str">
        <f>VLOOKUP(Table1[[#This Row],[Discounted Price]],$Q$5:$R$10,2)</f>
        <v>&lt;₹1000</v>
      </c>
      <c r="H104" s="1">
        <v>0.67</v>
      </c>
      <c r="I104" s="7">
        <f>((F104-E104)/F104)*100</f>
        <v>66.740823136818676</v>
      </c>
      <c r="J104" s="19" t="str">
        <f>VLOOKUP(Table1[[#This Row],[Calc. %Discount]],$Q$15:$R$22,2)</f>
        <v>56 — 70%</v>
      </c>
      <c r="K104" s="6">
        <v>4</v>
      </c>
      <c r="L104" s="6">
        <f>MROUND(Table1[[#This Row],[Rating]], 0.5)</f>
        <v>4</v>
      </c>
      <c r="M104" s="10">
        <v>1588</v>
      </c>
      <c r="N104" s="5">
        <f>F104*M104</f>
        <v>1427612</v>
      </c>
      <c r="O104" s="7">
        <f>(Table1[[#This Row],[Rating]]*Table1[[#This Row],[Rating Count]])/(MAX(Table1[Rating Count]))</f>
        <v>1.4876818908923983E-2</v>
      </c>
      <c r="P104"/>
    </row>
    <row r="105" spans="1:16" x14ac:dyDescent="0.25">
      <c r="A105" s="15">
        <v>104</v>
      </c>
      <c r="B105" t="s">
        <v>945</v>
      </c>
      <c r="C105" t="s">
        <v>946</v>
      </c>
      <c r="D105" t="s">
        <v>13075</v>
      </c>
      <c r="E105" s="5">
        <v>21999</v>
      </c>
      <c r="F105" s="5">
        <v>29999</v>
      </c>
      <c r="G105" s="5" t="str">
        <f>VLOOKUP(Table1[[#This Row],[Discounted Price]],$Q$5:$R$10,2)</f>
        <v>₹10001 — ₹25000</v>
      </c>
      <c r="H105" s="1">
        <v>0.27</v>
      </c>
      <c r="I105" s="7">
        <f>((F105-E105)/F105)*100</f>
        <v>26.667555585186175</v>
      </c>
      <c r="J105" s="19" t="str">
        <f>VLOOKUP(Table1[[#This Row],[Calc. %Discount]],$Q$15:$R$22,2)</f>
        <v>26 — 40%</v>
      </c>
      <c r="K105" s="6">
        <v>4.2</v>
      </c>
      <c r="L105" s="6">
        <f>MROUND(Table1[[#This Row],[Rating]], 0.5)</f>
        <v>4</v>
      </c>
      <c r="M105" s="10">
        <v>32840</v>
      </c>
      <c r="N105" s="5">
        <f>F105*M105</f>
        <v>985167160</v>
      </c>
      <c r="O105" s="7">
        <f>(Table1[[#This Row],[Rating]]*Table1[[#This Row],[Rating Count]])/(MAX(Table1[Rating Count]))</f>
        <v>0.32303681965838588</v>
      </c>
      <c r="P105"/>
    </row>
    <row r="106" spans="1:16" x14ac:dyDescent="0.25">
      <c r="A106" s="15">
        <v>105</v>
      </c>
      <c r="B106" t="s">
        <v>951</v>
      </c>
      <c r="C106" t="s">
        <v>952</v>
      </c>
      <c r="D106" t="s">
        <v>13121</v>
      </c>
      <c r="E106" s="5">
        <v>349</v>
      </c>
      <c r="F106" s="5">
        <v>999</v>
      </c>
      <c r="G106" s="5" t="str">
        <f>VLOOKUP(Table1[[#This Row],[Discounted Price]],$Q$5:$R$10,2)</f>
        <v>&lt;₹1000</v>
      </c>
      <c r="H106" s="1">
        <v>0.65</v>
      </c>
      <c r="I106" s="7">
        <f>((F106-E106)/F106)*100</f>
        <v>65.06506506506507</v>
      </c>
      <c r="J106" s="19" t="str">
        <f>VLOOKUP(Table1[[#This Row],[Calc. %Discount]],$Q$15:$R$22,2)</f>
        <v>56 — 70%</v>
      </c>
      <c r="K106" s="6">
        <v>4.2</v>
      </c>
      <c r="L106" s="6">
        <f>MROUND(Table1[[#This Row],[Rating]], 0.5)</f>
        <v>4</v>
      </c>
      <c r="M106" s="10">
        <v>13120</v>
      </c>
      <c r="N106" s="5">
        <f>F106*M106</f>
        <v>13106880</v>
      </c>
      <c r="O106" s="7">
        <f>(Table1[[#This Row],[Rating]]*Table1[[#This Row],[Rating Count]])/(MAX(Table1[Rating Count]))</f>
        <v>0.12905734086230278</v>
      </c>
      <c r="P106"/>
    </row>
    <row r="107" spans="1:16" x14ac:dyDescent="0.25">
      <c r="A107" s="15">
        <v>106</v>
      </c>
      <c r="B107" t="s">
        <v>961</v>
      </c>
      <c r="C107" t="s">
        <v>962</v>
      </c>
      <c r="D107" t="s">
        <v>13121</v>
      </c>
      <c r="E107" s="5">
        <v>399</v>
      </c>
      <c r="F107" s="5">
        <v>999</v>
      </c>
      <c r="G107" s="5" t="str">
        <f>VLOOKUP(Table1[[#This Row],[Discounted Price]],$Q$5:$R$10,2)</f>
        <v>&lt;₹1000</v>
      </c>
      <c r="H107" s="1">
        <v>0.6</v>
      </c>
      <c r="I107" s="7">
        <f>((F107-E107)/F107)*100</f>
        <v>60.06006006006006</v>
      </c>
      <c r="J107" s="19" t="str">
        <f>VLOOKUP(Table1[[#This Row],[Calc. %Discount]],$Q$15:$R$22,2)</f>
        <v>56 — 70%</v>
      </c>
      <c r="K107" s="6">
        <v>4.3</v>
      </c>
      <c r="L107" s="6">
        <f>MROUND(Table1[[#This Row],[Rating]], 0.5)</f>
        <v>4.5</v>
      </c>
      <c r="M107" s="10">
        <v>2806</v>
      </c>
      <c r="N107" s="5">
        <f>F107*M107</f>
        <v>2803194</v>
      </c>
      <c r="O107" s="7">
        <f>(Table1[[#This Row],[Rating]]*Table1[[#This Row],[Rating Count]])/(MAX(Table1[Rating Count]))</f>
        <v>2.8258929721551477E-2</v>
      </c>
      <c r="P107"/>
    </row>
    <row r="108" spans="1:16" x14ac:dyDescent="0.25">
      <c r="A108" s="15">
        <v>107</v>
      </c>
      <c r="B108" t="s">
        <v>971</v>
      </c>
      <c r="C108" t="s">
        <v>972</v>
      </c>
      <c r="D108" t="s">
        <v>13121</v>
      </c>
      <c r="E108" s="5">
        <v>449</v>
      </c>
      <c r="F108" s="5">
        <v>1299</v>
      </c>
      <c r="G108" s="5" t="str">
        <f>VLOOKUP(Table1[[#This Row],[Discounted Price]],$Q$5:$R$10,2)</f>
        <v>&lt;₹1000</v>
      </c>
      <c r="H108" s="1">
        <v>0.65</v>
      </c>
      <c r="I108" s="7">
        <f>((F108-E108)/F108)*100</f>
        <v>65.434949961508849</v>
      </c>
      <c r="J108" s="19" t="str">
        <f>VLOOKUP(Table1[[#This Row],[Calc. %Discount]],$Q$15:$R$22,2)</f>
        <v>56 — 70%</v>
      </c>
      <c r="K108" s="6">
        <v>4.2</v>
      </c>
      <c r="L108" s="6">
        <f>MROUND(Table1[[#This Row],[Rating]], 0.5)</f>
        <v>4</v>
      </c>
      <c r="M108" s="10">
        <v>24269</v>
      </c>
      <c r="N108" s="5">
        <f>F108*M108</f>
        <v>31525431</v>
      </c>
      <c r="O108" s="7">
        <f>(Table1[[#This Row],[Rating]]*Table1[[#This Row],[Rating Count]])/(MAX(Table1[Rating Count]))</f>
        <v>0.23872657053256296</v>
      </c>
      <c r="P108"/>
    </row>
    <row r="109" spans="1:16" x14ac:dyDescent="0.25">
      <c r="A109" s="15">
        <v>108</v>
      </c>
      <c r="B109" t="s">
        <v>975</v>
      </c>
      <c r="C109" t="s">
        <v>976</v>
      </c>
      <c r="D109" t="s">
        <v>13121</v>
      </c>
      <c r="E109" s="5">
        <v>299</v>
      </c>
      <c r="F109" s="5">
        <v>999</v>
      </c>
      <c r="G109" s="5" t="str">
        <f>VLOOKUP(Table1[[#This Row],[Discounted Price]],$Q$5:$R$10,2)</f>
        <v>&lt;₹1000</v>
      </c>
      <c r="H109" s="1">
        <v>0.7</v>
      </c>
      <c r="I109" s="7">
        <f>((F109-E109)/F109)*100</f>
        <v>70.070070070070074</v>
      </c>
      <c r="J109" s="19" t="str">
        <f>VLOOKUP(Table1[[#This Row],[Calc. %Discount]],$Q$15:$R$22,2)</f>
        <v>56 — 70%</v>
      </c>
      <c r="K109" s="6">
        <v>4.3</v>
      </c>
      <c r="L109" s="6">
        <f>MROUND(Table1[[#This Row],[Rating]], 0.5)</f>
        <v>4.5</v>
      </c>
      <c r="M109" s="10">
        <v>766</v>
      </c>
      <c r="N109" s="5">
        <f>F109*M109</f>
        <v>765234</v>
      </c>
      <c r="O109" s="7">
        <f>(Table1[[#This Row],[Rating]]*Table1[[#This Row],[Rating Count]])/(MAX(Table1[Rating Count]))</f>
        <v>7.7143051199958772E-3</v>
      </c>
      <c r="P109"/>
    </row>
    <row r="110" spans="1:16" x14ac:dyDescent="0.25">
      <c r="A110" s="15">
        <v>109</v>
      </c>
      <c r="B110" t="s">
        <v>985</v>
      </c>
      <c r="C110" t="s">
        <v>986</v>
      </c>
      <c r="D110" t="s">
        <v>13075</v>
      </c>
      <c r="E110" s="5">
        <v>37999</v>
      </c>
      <c r="F110" s="5">
        <v>65000</v>
      </c>
      <c r="G110" s="5" t="str">
        <f>VLOOKUP(Table1[[#This Row],[Discounted Price]],$Q$5:$R$10,2)</f>
        <v>₹25001 — ₹50000</v>
      </c>
      <c r="H110" s="1">
        <v>0.42</v>
      </c>
      <c r="I110" s="7">
        <f>((F110-E110)/F110)*100</f>
        <v>41.54</v>
      </c>
      <c r="J110" s="19" t="str">
        <f>VLOOKUP(Table1[[#This Row],[Calc. %Discount]],$Q$15:$R$22,2)</f>
        <v>41 — 55%</v>
      </c>
      <c r="K110" s="6">
        <v>4.3</v>
      </c>
      <c r="L110" s="6">
        <f>MROUND(Table1[[#This Row],[Rating]], 0.5)</f>
        <v>4.5</v>
      </c>
      <c r="M110" s="10">
        <v>3587</v>
      </c>
      <c r="N110" s="5">
        <f>F110*M110</f>
        <v>233155000</v>
      </c>
      <c r="O110" s="7">
        <f>(Table1[[#This Row],[Rating]]*Table1[[#This Row],[Rating Count]])/(MAX(Table1[Rating Count]))</f>
        <v>3.6124298257735263E-2</v>
      </c>
      <c r="P110"/>
    </row>
    <row r="111" spans="1:16" x14ac:dyDescent="0.25">
      <c r="A111" s="15">
        <v>110</v>
      </c>
      <c r="B111" t="s">
        <v>995</v>
      </c>
      <c r="C111" t="s">
        <v>996</v>
      </c>
      <c r="D111" t="s">
        <v>13121</v>
      </c>
      <c r="E111" s="5">
        <v>99</v>
      </c>
      <c r="F111" s="5">
        <v>800</v>
      </c>
      <c r="G111" s="5" t="str">
        <f>VLOOKUP(Table1[[#This Row],[Discounted Price]],$Q$5:$R$10,2)</f>
        <v>&lt;₹1000</v>
      </c>
      <c r="H111" s="1">
        <v>0.88</v>
      </c>
      <c r="I111" s="7">
        <f>((F111-E111)/F111)*100</f>
        <v>87.625</v>
      </c>
      <c r="J111" s="19" t="str">
        <f>VLOOKUP(Table1[[#This Row],[Calc. %Discount]],$Q$15:$R$22,2)</f>
        <v>86 — 100%</v>
      </c>
      <c r="K111" s="6">
        <v>3.9</v>
      </c>
      <c r="L111" s="6">
        <f>MROUND(Table1[[#This Row],[Rating]], 0.5)</f>
        <v>4</v>
      </c>
      <c r="M111" s="10">
        <v>24871</v>
      </c>
      <c r="N111" s="5">
        <f>F111*M111</f>
        <v>19896800</v>
      </c>
      <c r="O111" s="7">
        <f>(Table1[[#This Row],[Rating]]*Table1[[#This Row],[Rating Count]])/(MAX(Table1[Rating Count]))</f>
        <v>0.22717338098661974</v>
      </c>
      <c r="P111"/>
    </row>
    <row r="112" spans="1:16" x14ac:dyDescent="0.25">
      <c r="A112" s="15">
        <v>111</v>
      </c>
      <c r="B112" t="s">
        <v>1001</v>
      </c>
      <c r="C112" t="s">
        <v>1002</v>
      </c>
      <c r="D112" t="s">
        <v>13075</v>
      </c>
      <c r="E112" s="5">
        <v>7390</v>
      </c>
      <c r="F112" s="5">
        <v>20000</v>
      </c>
      <c r="G112" s="5" t="str">
        <f>VLOOKUP(Table1[[#This Row],[Discounted Price]],$Q$5:$R$10,2)</f>
        <v>₹5001 — ₹10000</v>
      </c>
      <c r="H112" s="1">
        <v>0.63</v>
      </c>
      <c r="I112" s="7">
        <f>((F112-E112)/F112)*100</f>
        <v>63.05</v>
      </c>
      <c r="J112" s="19" t="str">
        <f>VLOOKUP(Table1[[#This Row],[Calc. %Discount]],$Q$15:$R$22,2)</f>
        <v>56 — 70%</v>
      </c>
      <c r="K112" s="6">
        <v>4.0999999999999996</v>
      </c>
      <c r="L112" s="6">
        <f>MROUND(Table1[[#This Row],[Rating]], 0.5)</f>
        <v>4</v>
      </c>
      <c r="M112" s="10">
        <v>2581</v>
      </c>
      <c r="N112" s="5">
        <f>F112*M112</f>
        <v>51620000</v>
      </c>
      <c r="O112" s="7">
        <f>(Table1[[#This Row],[Rating]]*Table1[[#This Row],[Rating Count]])/(MAX(Table1[Rating Count]))</f>
        <v>2.4784002735535968E-2</v>
      </c>
      <c r="P112"/>
    </row>
    <row r="113" spans="1:16" x14ac:dyDescent="0.25">
      <c r="A113" s="15">
        <v>112</v>
      </c>
      <c r="B113" t="s">
        <v>1011</v>
      </c>
      <c r="C113" t="s">
        <v>1012</v>
      </c>
      <c r="D113" t="s">
        <v>13121</v>
      </c>
      <c r="E113" s="5">
        <v>273.10000000000002</v>
      </c>
      <c r="F113" s="5">
        <v>999</v>
      </c>
      <c r="G113" s="5" t="str">
        <f>VLOOKUP(Table1[[#This Row],[Discounted Price]],$Q$5:$R$10,2)</f>
        <v>&lt;₹1000</v>
      </c>
      <c r="H113" s="1">
        <v>0.73</v>
      </c>
      <c r="I113" s="7">
        <f>((F113-E113)/F113)*100</f>
        <v>72.662662662662655</v>
      </c>
      <c r="J113" s="19" t="str">
        <f>VLOOKUP(Table1[[#This Row],[Calc. %Discount]],$Q$15:$R$22,2)</f>
        <v>71 — 85%</v>
      </c>
      <c r="K113" s="6">
        <v>4.3</v>
      </c>
      <c r="L113" s="6">
        <f>MROUND(Table1[[#This Row],[Rating]], 0.5)</f>
        <v>4.5</v>
      </c>
      <c r="M113" s="10">
        <v>20850</v>
      </c>
      <c r="N113" s="5">
        <f>F113*M113</f>
        <v>20829150</v>
      </c>
      <c r="O113" s="7">
        <f>(Table1[[#This Row],[Rating]]*Table1[[#This Row],[Rating Count]])/(MAX(Table1[Rating Count]))</f>
        <v>0.20997814850119328</v>
      </c>
      <c r="P113"/>
    </row>
    <row r="114" spans="1:16" x14ac:dyDescent="0.25">
      <c r="A114" s="15">
        <v>113</v>
      </c>
      <c r="B114" t="s">
        <v>1016</v>
      </c>
      <c r="C114" t="s">
        <v>1017</v>
      </c>
      <c r="D114" t="s">
        <v>13075</v>
      </c>
      <c r="E114" s="5">
        <v>15990</v>
      </c>
      <c r="F114" s="5">
        <v>23990</v>
      </c>
      <c r="G114" s="5" t="str">
        <f>VLOOKUP(Table1[[#This Row],[Discounted Price]],$Q$5:$R$10,2)</f>
        <v>₹10001 — ₹25000</v>
      </c>
      <c r="H114" s="1">
        <v>0.33</v>
      </c>
      <c r="I114" s="7">
        <f>((F114-E114)/F114)*100</f>
        <v>33.347228011671532</v>
      </c>
      <c r="J114" s="19" t="str">
        <f>VLOOKUP(Table1[[#This Row],[Calc. %Discount]],$Q$15:$R$22,2)</f>
        <v>26 — 40%</v>
      </c>
      <c r="K114" s="6">
        <v>4.3</v>
      </c>
      <c r="L114" s="6">
        <f>MROUND(Table1[[#This Row],[Rating]], 0.5)</f>
        <v>4.5</v>
      </c>
      <c r="M114" s="10">
        <v>1035</v>
      </c>
      <c r="N114" s="5">
        <f>F114*M114</f>
        <v>24829650</v>
      </c>
      <c r="O114" s="7">
        <f>(Table1[[#This Row],[Rating]]*Table1[[#This Row],[Rating Count]])/(MAX(Table1[Rating Count]))</f>
        <v>1.0423375716965709E-2</v>
      </c>
      <c r="P114"/>
    </row>
    <row r="115" spans="1:16" x14ac:dyDescent="0.25">
      <c r="A115" s="15">
        <v>114</v>
      </c>
      <c r="B115" t="s">
        <v>1026</v>
      </c>
      <c r="C115" t="s">
        <v>1027</v>
      </c>
      <c r="D115" t="s">
        <v>13121</v>
      </c>
      <c r="E115" s="5">
        <v>399</v>
      </c>
      <c r="F115" s="5">
        <v>999</v>
      </c>
      <c r="G115" s="5" t="str">
        <f>VLOOKUP(Table1[[#This Row],[Discounted Price]],$Q$5:$R$10,2)</f>
        <v>&lt;₹1000</v>
      </c>
      <c r="H115" s="1">
        <v>0.6</v>
      </c>
      <c r="I115" s="7">
        <f>((F115-E115)/F115)*100</f>
        <v>60.06006006006006</v>
      </c>
      <c r="J115" s="19" t="str">
        <f>VLOOKUP(Table1[[#This Row],[Calc. %Discount]],$Q$15:$R$22,2)</f>
        <v>56 — 70%</v>
      </c>
      <c r="K115" s="6">
        <v>4.0999999999999996</v>
      </c>
      <c r="L115" s="6">
        <f>MROUND(Table1[[#This Row],[Rating]], 0.5)</f>
        <v>4</v>
      </c>
      <c r="M115" s="10">
        <v>1780</v>
      </c>
      <c r="N115" s="5">
        <f>F115*M115</f>
        <v>1778220</v>
      </c>
      <c r="O115" s="7">
        <f>(Table1[[#This Row],[Rating]]*Table1[[#This Row],[Rating Count]])/(MAX(Table1[Rating Count]))</f>
        <v>1.7092415679679979E-2</v>
      </c>
      <c r="P115"/>
    </row>
    <row r="116" spans="1:16" x14ac:dyDescent="0.25">
      <c r="A116" s="15">
        <v>115</v>
      </c>
      <c r="B116" t="s">
        <v>1031</v>
      </c>
      <c r="C116" t="s">
        <v>1032</v>
      </c>
      <c r="D116" t="s">
        <v>13075</v>
      </c>
      <c r="E116" s="5">
        <v>399</v>
      </c>
      <c r="F116" s="5">
        <v>1999</v>
      </c>
      <c r="G116" s="5" t="str">
        <f>VLOOKUP(Table1[[#This Row],[Discounted Price]],$Q$5:$R$10,2)</f>
        <v>&lt;₹1000</v>
      </c>
      <c r="H116" s="1">
        <v>0.8</v>
      </c>
      <c r="I116" s="7">
        <f>((F116-E116)/F116)*100</f>
        <v>80.040020010004994</v>
      </c>
      <c r="J116" s="19" t="str">
        <f>VLOOKUP(Table1[[#This Row],[Calc. %Discount]],$Q$15:$R$22,2)</f>
        <v>71 — 85%</v>
      </c>
      <c r="K116" s="6">
        <v>4.5</v>
      </c>
      <c r="L116" s="6">
        <f>MROUND(Table1[[#This Row],[Rating]], 0.5)</f>
        <v>4.5</v>
      </c>
      <c r="M116" s="10">
        <v>505</v>
      </c>
      <c r="N116" s="5">
        <f>F116*M116</f>
        <v>1009495</v>
      </c>
      <c r="O116" s="7">
        <f>(Table1[[#This Row],[Rating]]*Table1[[#This Row],[Rating Count]])/(MAX(Table1[Rating Count]))</f>
        <v>5.3223505935972529E-3</v>
      </c>
      <c r="P116"/>
    </row>
    <row r="117" spans="1:16" x14ac:dyDescent="0.25">
      <c r="A117" s="15">
        <v>116</v>
      </c>
      <c r="B117" t="s">
        <v>1041</v>
      </c>
      <c r="C117" t="s">
        <v>1042</v>
      </c>
      <c r="D117" t="s">
        <v>13121</v>
      </c>
      <c r="E117" s="5">
        <v>210</v>
      </c>
      <c r="F117" s="5">
        <v>399</v>
      </c>
      <c r="G117" s="5" t="str">
        <f>VLOOKUP(Table1[[#This Row],[Discounted Price]],$Q$5:$R$10,2)</f>
        <v>&lt;₹1000</v>
      </c>
      <c r="H117" s="1">
        <v>0.47</v>
      </c>
      <c r="I117" s="7">
        <f>((F117-E117)/F117)*100</f>
        <v>47.368421052631575</v>
      </c>
      <c r="J117" s="19" t="str">
        <f>VLOOKUP(Table1[[#This Row],[Calc. %Discount]],$Q$15:$R$22,2)</f>
        <v>41 — 55%</v>
      </c>
      <c r="K117" s="6">
        <v>4.0999999999999996</v>
      </c>
      <c r="L117" s="6">
        <f>MROUND(Table1[[#This Row],[Rating]], 0.5)</f>
        <v>4</v>
      </c>
      <c r="M117" s="10">
        <v>1717</v>
      </c>
      <c r="N117" s="5">
        <f>F117*M117</f>
        <v>685083</v>
      </c>
      <c r="O117" s="7">
        <f>(Table1[[#This Row],[Rating]]*Table1[[#This Row],[Rating Count]])/(MAX(Table1[Rating Count]))</f>
        <v>1.6487459394387935E-2</v>
      </c>
      <c r="P117"/>
    </row>
    <row r="118" spans="1:16" x14ac:dyDescent="0.25">
      <c r="A118" s="15">
        <v>117</v>
      </c>
      <c r="B118" t="s">
        <v>1051</v>
      </c>
      <c r="C118" t="s">
        <v>1052</v>
      </c>
      <c r="D118" t="s">
        <v>13075</v>
      </c>
      <c r="E118" s="5">
        <v>1299</v>
      </c>
      <c r="F118" s="5">
        <v>1999</v>
      </c>
      <c r="G118" s="5" t="str">
        <f>VLOOKUP(Table1[[#This Row],[Discounted Price]],$Q$5:$R$10,2)</f>
        <v>₹1000 — ₹5000</v>
      </c>
      <c r="H118" s="1">
        <v>0.35</v>
      </c>
      <c r="I118" s="7">
        <f>((F118-E118)/F118)*100</f>
        <v>35.017508754377189</v>
      </c>
      <c r="J118" s="19" t="str">
        <f>VLOOKUP(Table1[[#This Row],[Calc. %Discount]],$Q$15:$R$22,2)</f>
        <v>26 — 40%</v>
      </c>
      <c r="K118" s="6">
        <v>3.6</v>
      </c>
      <c r="L118" s="6">
        <f>MROUND(Table1[[#This Row],[Rating]], 0.5)</f>
        <v>3.5</v>
      </c>
      <c r="M118" s="10">
        <v>590</v>
      </c>
      <c r="N118" s="5">
        <f>F118*M118</f>
        <v>1179410</v>
      </c>
      <c r="O118" s="7">
        <f>(Table1[[#This Row],[Rating]]*Table1[[#This Row],[Rating Count]])/(MAX(Table1[Rating Count]))</f>
        <v>4.9745534260948587E-3</v>
      </c>
      <c r="P118"/>
    </row>
    <row r="119" spans="1:16" x14ac:dyDescent="0.25">
      <c r="A119" s="15">
        <v>118</v>
      </c>
      <c r="B119" t="s">
        <v>1061</v>
      </c>
      <c r="C119" t="s">
        <v>1062</v>
      </c>
      <c r="D119" t="s">
        <v>13121</v>
      </c>
      <c r="E119" s="5">
        <v>347</v>
      </c>
      <c r="F119" s="5">
        <v>999</v>
      </c>
      <c r="G119" s="5" t="str">
        <f>VLOOKUP(Table1[[#This Row],[Discounted Price]],$Q$5:$R$10,2)</f>
        <v>&lt;₹1000</v>
      </c>
      <c r="H119" s="1">
        <v>0.65</v>
      </c>
      <c r="I119" s="7">
        <f>((F119-E119)/F119)*100</f>
        <v>65.265265265265256</v>
      </c>
      <c r="J119" s="19" t="str">
        <f>VLOOKUP(Table1[[#This Row],[Calc. %Discount]],$Q$15:$R$22,2)</f>
        <v>56 — 70%</v>
      </c>
      <c r="K119" s="6">
        <v>3.5</v>
      </c>
      <c r="L119" s="6">
        <f>MROUND(Table1[[#This Row],[Rating]], 0.5)</f>
        <v>3.5</v>
      </c>
      <c r="M119" s="10">
        <v>1121</v>
      </c>
      <c r="N119" s="5">
        <f>F119*M119</f>
        <v>1119879</v>
      </c>
      <c r="O119" s="7">
        <f>(Table1[[#This Row],[Rating]]*Table1[[#This Row],[Rating Count]])/(MAX(Table1[Rating Count]))</f>
        <v>9.1891056343141129E-3</v>
      </c>
      <c r="P119"/>
    </row>
    <row r="120" spans="1:16" x14ac:dyDescent="0.25">
      <c r="A120" s="15">
        <v>119</v>
      </c>
      <c r="B120" t="s">
        <v>1071</v>
      </c>
      <c r="C120" t="s">
        <v>1072</v>
      </c>
      <c r="D120" t="s">
        <v>13121</v>
      </c>
      <c r="E120" s="5">
        <v>149</v>
      </c>
      <c r="F120" s="5">
        <v>999</v>
      </c>
      <c r="G120" s="5" t="str">
        <f>VLOOKUP(Table1[[#This Row],[Discounted Price]],$Q$5:$R$10,2)</f>
        <v>&lt;₹1000</v>
      </c>
      <c r="H120" s="1">
        <v>0.85</v>
      </c>
      <c r="I120" s="7">
        <f>((F120-E120)/F120)*100</f>
        <v>85.085085085085083</v>
      </c>
      <c r="J120" s="19" t="str">
        <f>VLOOKUP(Table1[[#This Row],[Calc. %Discount]],$Q$15:$R$22,2)</f>
        <v>71 — 85%</v>
      </c>
      <c r="K120" s="6">
        <v>4</v>
      </c>
      <c r="L120" s="6">
        <f>MROUND(Table1[[#This Row],[Rating]], 0.5)</f>
        <v>4</v>
      </c>
      <c r="M120" s="10">
        <v>1313</v>
      </c>
      <c r="N120" s="5">
        <f>F120*M120</f>
        <v>1311687</v>
      </c>
      <c r="O120" s="7">
        <f>(Table1[[#This Row],[Rating]]*Table1[[#This Row],[Rating Count]])/(MAX(Table1[Rating Count]))</f>
        <v>1.2300543594091429E-2</v>
      </c>
      <c r="P120"/>
    </row>
    <row r="121" spans="1:16" x14ac:dyDescent="0.25">
      <c r="A121" s="15">
        <v>120</v>
      </c>
      <c r="B121" t="s">
        <v>1076</v>
      </c>
      <c r="C121" t="s">
        <v>1077</v>
      </c>
      <c r="D121" t="s">
        <v>13121</v>
      </c>
      <c r="E121" s="5">
        <v>228</v>
      </c>
      <c r="F121" s="5">
        <v>899</v>
      </c>
      <c r="G121" s="5" t="str">
        <f>VLOOKUP(Table1[[#This Row],[Discounted Price]],$Q$5:$R$10,2)</f>
        <v>&lt;₹1000</v>
      </c>
      <c r="H121" s="1">
        <v>0.75</v>
      </c>
      <c r="I121" s="7">
        <f>((F121-E121)/F121)*100</f>
        <v>74.638487208008897</v>
      </c>
      <c r="J121" s="19" t="str">
        <f>VLOOKUP(Table1[[#This Row],[Calc. %Discount]],$Q$15:$R$22,2)</f>
        <v>71 — 85%</v>
      </c>
      <c r="K121" s="6">
        <v>3.8</v>
      </c>
      <c r="L121" s="6">
        <f>MROUND(Table1[[#This Row],[Rating]], 0.5)</f>
        <v>4</v>
      </c>
      <c r="M121" s="10">
        <v>132</v>
      </c>
      <c r="N121" s="5">
        <f>F121*M121</f>
        <v>118668</v>
      </c>
      <c r="O121" s="7">
        <f>(Table1[[#This Row],[Rating]]*Table1[[#This Row],[Rating Count]])/(MAX(Table1[Rating Count]))</f>
        <v>1.1747815435636444E-3</v>
      </c>
      <c r="P121"/>
    </row>
    <row r="122" spans="1:16" x14ac:dyDescent="0.25">
      <c r="A122" s="15">
        <v>121</v>
      </c>
      <c r="B122" t="s">
        <v>1086</v>
      </c>
      <c r="C122" t="s">
        <v>1087</v>
      </c>
      <c r="D122" t="s">
        <v>13121</v>
      </c>
      <c r="E122" s="5">
        <v>1599</v>
      </c>
      <c r="F122" s="5">
        <v>1999</v>
      </c>
      <c r="G122" s="5" t="str">
        <f>VLOOKUP(Table1[[#This Row],[Discounted Price]],$Q$5:$R$10,2)</f>
        <v>₹1000 — ₹5000</v>
      </c>
      <c r="H122" s="1">
        <v>0.2</v>
      </c>
      <c r="I122" s="7">
        <f>((F122-E122)/F122)*100</f>
        <v>20.010005002501249</v>
      </c>
      <c r="J122" s="19" t="str">
        <f>VLOOKUP(Table1[[#This Row],[Calc. %Discount]],$Q$15:$R$22,2)</f>
        <v>11 — 25%</v>
      </c>
      <c r="K122" s="6">
        <v>4.4000000000000004</v>
      </c>
      <c r="L122" s="6">
        <f>MROUND(Table1[[#This Row],[Rating]], 0.5)</f>
        <v>4.5</v>
      </c>
      <c r="M122" s="10">
        <v>1951</v>
      </c>
      <c r="N122" s="5">
        <f>F122*M122</f>
        <v>3900049</v>
      </c>
      <c r="O122" s="7">
        <f>(Table1[[#This Row],[Rating]]*Table1[[#This Row],[Rating Count]])/(MAX(Table1[Rating Count]))</f>
        <v>2.0105252556953255E-2</v>
      </c>
      <c r="P122"/>
    </row>
    <row r="123" spans="1:16" x14ac:dyDescent="0.25">
      <c r="A123" s="15">
        <v>122</v>
      </c>
      <c r="B123" t="s">
        <v>1096</v>
      </c>
      <c r="C123" t="s">
        <v>1097</v>
      </c>
      <c r="D123" t="s">
        <v>13075</v>
      </c>
      <c r="E123" s="5">
        <v>1499</v>
      </c>
      <c r="F123" s="5">
        <v>3999</v>
      </c>
      <c r="G123" s="5" t="str">
        <f>VLOOKUP(Table1[[#This Row],[Discounted Price]],$Q$5:$R$10,2)</f>
        <v>₹1000 — ₹5000</v>
      </c>
      <c r="H123" s="1">
        <v>0.63</v>
      </c>
      <c r="I123" s="7">
        <f>((F123-E123)/F123)*100</f>
        <v>62.515628907226805</v>
      </c>
      <c r="J123" s="19" t="str">
        <f>VLOOKUP(Table1[[#This Row],[Calc. %Discount]],$Q$15:$R$22,2)</f>
        <v>56 — 70%</v>
      </c>
      <c r="K123" s="6">
        <v>3.7</v>
      </c>
      <c r="L123" s="6">
        <f>MROUND(Table1[[#This Row],[Rating]], 0.5)</f>
        <v>3.5</v>
      </c>
      <c r="M123" s="10">
        <v>37</v>
      </c>
      <c r="N123" s="5">
        <f>F123*M123</f>
        <v>147963</v>
      </c>
      <c r="O123" s="7">
        <f>(Table1[[#This Row],[Rating]]*Table1[[#This Row],[Rating Count]])/(MAX(Table1[Rating Count]))</f>
        <v>3.206291732732515E-4</v>
      </c>
      <c r="P123"/>
    </row>
    <row r="124" spans="1:16" x14ac:dyDescent="0.25">
      <c r="A124" s="15">
        <v>123</v>
      </c>
      <c r="B124" t="s">
        <v>1106</v>
      </c>
      <c r="C124" t="s">
        <v>1107</v>
      </c>
      <c r="D124" t="s">
        <v>13075</v>
      </c>
      <c r="E124" s="5">
        <v>8499</v>
      </c>
      <c r="F124" s="5">
        <v>15999</v>
      </c>
      <c r="G124" s="5" t="str">
        <f>VLOOKUP(Table1[[#This Row],[Discounted Price]],$Q$5:$R$10,2)</f>
        <v>₹5001 — ₹10000</v>
      </c>
      <c r="H124" s="1">
        <v>0.47</v>
      </c>
      <c r="I124" s="7">
        <f>((F124-E124)/F124)*100</f>
        <v>46.87792987061691</v>
      </c>
      <c r="J124" s="19" t="str">
        <f>VLOOKUP(Table1[[#This Row],[Calc. %Discount]],$Q$15:$R$22,2)</f>
        <v>41 — 55%</v>
      </c>
      <c r="K124" s="6">
        <v>4.3</v>
      </c>
      <c r="L124" s="6">
        <f>MROUND(Table1[[#This Row],[Rating]], 0.5)</f>
        <v>4.5</v>
      </c>
      <c r="M124" s="10">
        <v>592</v>
      </c>
      <c r="N124" s="5">
        <f>F124*M124</f>
        <v>9471408</v>
      </c>
      <c r="O124" s="7">
        <f>(Table1[[#This Row],[Rating]]*Table1[[#This Row],[Rating Count]])/(MAX(Table1[Rating Count]))</f>
        <v>5.9619694922161352E-3</v>
      </c>
      <c r="P124"/>
    </row>
    <row r="125" spans="1:16" x14ac:dyDescent="0.25">
      <c r="A125" s="15">
        <v>124</v>
      </c>
      <c r="B125" t="s">
        <v>1116</v>
      </c>
      <c r="C125" t="s">
        <v>1117</v>
      </c>
      <c r="D125" t="s">
        <v>13075</v>
      </c>
      <c r="E125" s="5">
        <v>20990</v>
      </c>
      <c r="F125" s="5">
        <v>44990</v>
      </c>
      <c r="G125" s="5" t="str">
        <f>VLOOKUP(Table1[[#This Row],[Discounted Price]],$Q$5:$R$10,2)</f>
        <v>₹10001 — ₹25000</v>
      </c>
      <c r="H125" s="1">
        <v>0.53</v>
      </c>
      <c r="I125" s="7">
        <f>((F125-E125)/F125)*100</f>
        <v>53.345187819515452</v>
      </c>
      <c r="J125" s="19" t="str">
        <f>VLOOKUP(Table1[[#This Row],[Calc. %Discount]],$Q$15:$R$22,2)</f>
        <v>41 — 55%</v>
      </c>
      <c r="K125" s="6">
        <v>4.0999999999999996</v>
      </c>
      <c r="L125" s="6">
        <f>MROUND(Table1[[#This Row],[Rating]], 0.5)</f>
        <v>4</v>
      </c>
      <c r="M125" s="10">
        <v>1259</v>
      </c>
      <c r="N125" s="5">
        <f>F125*M125</f>
        <v>56642410</v>
      </c>
      <c r="O125" s="7">
        <f>(Table1[[#This Row],[Rating]]*Table1[[#This Row],[Rating Count]])/(MAX(Table1[Rating Count]))</f>
        <v>1.2089523225121962E-2</v>
      </c>
      <c r="P125"/>
    </row>
    <row r="126" spans="1:16" x14ac:dyDescent="0.25">
      <c r="A126" s="15">
        <v>125</v>
      </c>
      <c r="B126" t="s">
        <v>1126</v>
      </c>
      <c r="C126" t="s">
        <v>1127</v>
      </c>
      <c r="D126" t="s">
        <v>13075</v>
      </c>
      <c r="E126" s="5">
        <v>32999</v>
      </c>
      <c r="F126" s="5">
        <v>44999</v>
      </c>
      <c r="G126" s="5" t="str">
        <f>VLOOKUP(Table1[[#This Row],[Discounted Price]],$Q$5:$R$10,2)</f>
        <v>₹25001 — ₹50000</v>
      </c>
      <c r="H126" s="1">
        <v>0.27</v>
      </c>
      <c r="I126" s="7">
        <f>((F126-E126)/F126)*100</f>
        <v>26.667259272428279</v>
      </c>
      <c r="J126" s="19" t="str">
        <f>VLOOKUP(Table1[[#This Row],[Calc. %Discount]],$Q$15:$R$22,2)</f>
        <v>26 — 40%</v>
      </c>
      <c r="K126" s="6">
        <v>4.2</v>
      </c>
      <c r="L126" s="6">
        <f>MROUND(Table1[[#This Row],[Rating]], 0.5)</f>
        <v>4</v>
      </c>
      <c r="M126" s="10">
        <v>45238</v>
      </c>
      <c r="N126" s="5">
        <f>F126*M126</f>
        <v>2035664762</v>
      </c>
      <c r="O126" s="7">
        <f>(Table1[[#This Row],[Rating]]*Table1[[#This Row],[Rating Count]])/(MAX(Table1[Rating Count]))</f>
        <v>0.44499207209823571</v>
      </c>
      <c r="P126"/>
    </row>
    <row r="127" spans="1:16" x14ac:dyDescent="0.25">
      <c r="A127" s="15">
        <v>126</v>
      </c>
      <c r="B127" t="s">
        <v>1131</v>
      </c>
      <c r="C127" t="s">
        <v>1132</v>
      </c>
      <c r="D127" t="s">
        <v>13075</v>
      </c>
      <c r="E127" s="5">
        <v>799</v>
      </c>
      <c r="F127" s="5">
        <v>1700</v>
      </c>
      <c r="G127" s="5" t="str">
        <f>VLOOKUP(Table1[[#This Row],[Discounted Price]],$Q$5:$R$10,2)</f>
        <v>&lt;₹1000</v>
      </c>
      <c r="H127" s="1">
        <v>0.53</v>
      </c>
      <c r="I127" s="7">
        <f>((F127-E127)/F127)*100</f>
        <v>53</v>
      </c>
      <c r="J127" s="19" t="str">
        <f>VLOOKUP(Table1[[#This Row],[Calc. %Discount]],$Q$15:$R$22,2)</f>
        <v>41 — 55%</v>
      </c>
      <c r="K127" s="6">
        <v>4.0999999999999996</v>
      </c>
      <c r="L127" s="6">
        <f>MROUND(Table1[[#This Row],[Rating]], 0.5)</f>
        <v>4</v>
      </c>
      <c r="M127" s="10">
        <v>28638</v>
      </c>
      <c r="N127" s="5">
        <f>F127*M127</f>
        <v>48684600</v>
      </c>
      <c r="O127" s="7">
        <f>(Table1[[#This Row],[Rating]]*Table1[[#This Row],[Rating Count]])/(MAX(Table1[Rating Count]))</f>
        <v>0.27499584282846923</v>
      </c>
      <c r="P127"/>
    </row>
    <row r="128" spans="1:16" x14ac:dyDescent="0.25">
      <c r="A128" s="15">
        <v>127</v>
      </c>
      <c r="B128" t="s">
        <v>1141</v>
      </c>
      <c r="C128" t="s">
        <v>1142</v>
      </c>
      <c r="D128" t="s">
        <v>13075</v>
      </c>
      <c r="E128" s="5">
        <v>229</v>
      </c>
      <c r="F128" s="5">
        <v>595</v>
      </c>
      <c r="G128" s="5" t="str">
        <f>VLOOKUP(Table1[[#This Row],[Discounted Price]],$Q$5:$R$10,2)</f>
        <v>&lt;₹1000</v>
      </c>
      <c r="H128" s="1">
        <v>0.62</v>
      </c>
      <c r="I128" s="7">
        <f>((F128-E128)/F128)*100</f>
        <v>61.512605042016808</v>
      </c>
      <c r="J128" s="19" t="str">
        <f>VLOOKUP(Table1[[#This Row],[Calc. %Discount]],$Q$15:$R$22,2)</f>
        <v>56 — 70%</v>
      </c>
      <c r="K128" s="6">
        <v>4.3</v>
      </c>
      <c r="L128" s="6">
        <f>MROUND(Table1[[#This Row],[Rating]], 0.5)</f>
        <v>4.5</v>
      </c>
      <c r="M128" s="10">
        <v>12835</v>
      </c>
      <c r="N128" s="5">
        <f>F128*M128</f>
        <v>7636825</v>
      </c>
      <c r="O128" s="7">
        <f>(Table1[[#This Row],[Rating]]*Table1[[#This Row],[Rating Count]])/(MAX(Table1[Rating Count]))</f>
        <v>0.12925992978478734</v>
      </c>
      <c r="P128"/>
    </row>
    <row r="129" spans="1:16" x14ac:dyDescent="0.25">
      <c r="A129" s="15">
        <v>128</v>
      </c>
      <c r="B129" t="s">
        <v>1151</v>
      </c>
      <c r="C129" t="s">
        <v>1152</v>
      </c>
      <c r="D129" t="s">
        <v>13075</v>
      </c>
      <c r="E129" s="5">
        <v>9999</v>
      </c>
      <c r="F129" s="5">
        <v>27990</v>
      </c>
      <c r="G129" s="5" t="str">
        <f>VLOOKUP(Table1[[#This Row],[Discounted Price]],$Q$5:$R$10,2)</f>
        <v>₹5001 — ₹10000</v>
      </c>
      <c r="H129" s="1">
        <v>0.64</v>
      </c>
      <c r="I129" s="7">
        <f>((F129-E129)/F129)*100</f>
        <v>64.276527331189712</v>
      </c>
      <c r="J129" s="19" t="str">
        <f>VLOOKUP(Table1[[#This Row],[Calc. %Discount]],$Q$15:$R$22,2)</f>
        <v>56 — 70%</v>
      </c>
      <c r="K129" s="6">
        <v>4.2</v>
      </c>
      <c r="L129" s="6">
        <f>MROUND(Table1[[#This Row],[Rating]], 0.5)</f>
        <v>4</v>
      </c>
      <c r="M129" s="10">
        <v>1269</v>
      </c>
      <c r="N129" s="5">
        <f>F129*M129</f>
        <v>35519310</v>
      </c>
      <c r="O129" s="7">
        <f>(Table1[[#This Row],[Rating]]*Table1[[#This Row],[Rating Count]])/(MAX(Table1[Rating Count]))</f>
        <v>1.2482756520904132E-2</v>
      </c>
      <c r="P129"/>
    </row>
    <row r="130" spans="1:16" x14ac:dyDescent="0.25">
      <c r="A130" s="15">
        <v>129</v>
      </c>
      <c r="B130" t="s">
        <v>1161</v>
      </c>
      <c r="C130" t="s">
        <v>1162</v>
      </c>
      <c r="D130" t="s">
        <v>13075</v>
      </c>
      <c r="E130" s="5">
        <v>349</v>
      </c>
      <c r="F130" s="5">
        <v>599</v>
      </c>
      <c r="G130" s="5" t="str">
        <f>VLOOKUP(Table1[[#This Row],[Discounted Price]],$Q$5:$R$10,2)</f>
        <v>&lt;₹1000</v>
      </c>
      <c r="H130" s="1">
        <v>0.42</v>
      </c>
      <c r="I130" s="7">
        <f>((F130-E130)/F130)*100</f>
        <v>41.736227045075125</v>
      </c>
      <c r="J130" s="19" t="str">
        <f>VLOOKUP(Table1[[#This Row],[Calc. %Discount]],$Q$15:$R$22,2)</f>
        <v>41 — 55%</v>
      </c>
      <c r="K130" s="6">
        <v>4.2</v>
      </c>
      <c r="L130" s="6">
        <f>MROUND(Table1[[#This Row],[Rating]], 0.5)</f>
        <v>4</v>
      </c>
      <c r="M130" s="10">
        <v>284</v>
      </c>
      <c r="N130" s="5">
        <f>F130*M130</f>
        <v>170116</v>
      </c>
      <c r="O130" s="7">
        <f>(Table1[[#This Row],[Rating]]*Table1[[#This Row],[Rating Count]])/(MAX(Table1[Rating Count]))</f>
        <v>2.7936192686657002E-3</v>
      </c>
      <c r="P130"/>
    </row>
    <row r="131" spans="1:16" x14ac:dyDescent="0.25">
      <c r="A131" s="15">
        <v>130</v>
      </c>
      <c r="B131" t="s">
        <v>1171</v>
      </c>
      <c r="C131" t="s">
        <v>1172</v>
      </c>
      <c r="D131" t="s">
        <v>13075</v>
      </c>
      <c r="E131" s="5">
        <v>489</v>
      </c>
      <c r="F131" s="5">
        <v>1200</v>
      </c>
      <c r="G131" s="5" t="str">
        <f>VLOOKUP(Table1[[#This Row],[Discounted Price]],$Q$5:$R$10,2)</f>
        <v>&lt;₹1000</v>
      </c>
      <c r="H131" s="1">
        <v>0.59</v>
      </c>
      <c r="I131" s="7">
        <f>((F131-E131)/F131)*100</f>
        <v>59.25</v>
      </c>
      <c r="J131" s="19" t="str">
        <f>VLOOKUP(Table1[[#This Row],[Calc. %Discount]],$Q$15:$R$22,2)</f>
        <v>56 — 70%</v>
      </c>
      <c r="K131" s="6">
        <v>4.4000000000000004</v>
      </c>
      <c r="L131" s="6">
        <f>MROUND(Table1[[#This Row],[Rating]], 0.5)</f>
        <v>4.5</v>
      </c>
      <c r="M131" s="10">
        <v>69538</v>
      </c>
      <c r="N131" s="5">
        <f>F131*M131</f>
        <v>83445600</v>
      </c>
      <c r="O131" s="7">
        <f>(Table1[[#This Row],[Rating]]*Table1[[#This Row],[Rating Count]])/(MAX(Table1[Rating Count]))</f>
        <v>0.71659613137130451</v>
      </c>
      <c r="P131"/>
    </row>
    <row r="132" spans="1:16" x14ac:dyDescent="0.25">
      <c r="A132" s="15">
        <v>131</v>
      </c>
      <c r="B132" t="s">
        <v>1182</v>
      </c>
      <c r="C132" t="s">
        <v>1183</v>
      </c>
      <c r="D132" t="s">
        <v>13075</v>
      </c>
      <c r="E132" s="5">
        <v>23999</v>
      </c>
      <c r="F132" s="5">
        <v>34990</v>
      </c>
      <c r="G132" s="5" t="str">
        <f>VLOOKUP(Table1[[#This Row],[Discounted Price]],$Q$5:$R$10,2)</f>
        <v>₹10001 — ₹25000</v>
      </c>
      <c r="H132" s="1">
        <v>0.31</v>
      </c>
      <c r="I132" s="7">
        <f>((F132-E132)/F132)*100</f>
        <v>31.411831951986279</v>
      </c>
      <c r="J132" s="19" t="str">
        <f>VLOOKUP(Table1[[#This Row],[Calc. %Discount]],$Q$15:$R$22,2)</f>
        <v>26 — 40%</v>
      </c>
      <c r="K132" s="6">
        <v>4.3</v>
      </c>
      <c r="L132" s="6">
        <f>MROUND(Table1[[#This Row],[Rating]], 0.5)</f>
        <v>4.5</v>
      </c>
      <c r="M132" s="10">
        <v>4703</v>
      </c>
      <c r="N132" s="5">
        <f>F132*M132</f>
        <v>164557970</v>
      </c>
      <c r="O132" s="7">
        <f>(Table1[[#This Row],[Rating]]*Table1[[#This Row],[Rating Count]])/(MAX(Table1[Rating Count]))</f>
        <v>4.7363416422115681E-2</v>
      </c>
      <c r="P132"/>
    </row>
    <row r="133" spans="1:16" x14ac:dyDescent="0.25">
      <c r="A133" s="15">
        <v>132</v>
      </c>
      <c r="B133" t="s">
        <v>1186</v>
      </c>
      <c r="C133" t="s">
        <v>1187</v>
      </c>
      <c r="D133" t="s">
        <v>13121</v>
      </c>
      <c r="E133" s="5">
        <v>399</v>
      </c>
      <c r="F133" s="5">
        <v>999</v>
      </c>
      <c r="G133" s="5" t="str">
        <f>VLOOKUP(Table1[[#This Row],[Discounted Price]],$Q$5:$R$10,2)</f>
        <v>&lt;₹1000</v>
      </c>
      <c r="H133" s="1">
        <v>0.6</v>
      </c>
      <c r="I133" s="7">
        <f>((F133-E133)/F133)*100</f>
        <v>60.06006006006006</v>
      </c>
      <c r="J133" s="19" t="str">
        <f>VLOOKUP(Table1[[#This Row],[Calc. %Discount]],$Q$15:$R$22,2)</f>
        <v>56 — 70%</v>
      </c>
      <c r="K133" s="6">
        <v>4.3</v>
      </c>
      <c r="L133" s="6">
        <f>MROUND(Table1[[#This Row],[Rating]], 0.5)</f>
        <v>4.5</v>
      </c>
      <c r="M133" s="10">
        <v>2806</v>
      </c>
      <c r="N133" s="5">
        <f>F133*M133</f>
        <v>2803194</v>
      </c>
      <c r="O133" s="7">
        <f>(Table1[[#This Row],[Rating]]*Table1[[#This Row],[Rating Count]])/(MAX(Table1[Rating Count]))</f>
        <v>2.8258929721551477E-2</v>
      </c>
      <c r="P133"/>
    </row>
    <row r="134" spans="1:16" x14ac:dyDescent="0.25">
      <c r="A134" s="15">
        <v>133</v>
      </c>
      <c r="B134" t="s">
        <v>1191</v>
      </c>
      <c r="C134" t="s">
        <v>1192</v>
      </c>
      <c r="D134" t="s">
        <v>13075</v>
      </c>
      <c r="E134" s="5">
        <v>349</v>
      </c>
      <c r="F134" s="5">
        <v>1299</v>
      </c>
      <c r="G134" s="5" t="str">
        <f>VLOOKUP(Table1[[#This Row],[Discounted Price]],$Q$5:$R$10,2)</f>
        <v>&lt;₹1000</v>
      </c>
      <c r="H134" s="1">
        <v>0.73</v>
      </c>
      <c r="I134" s="7">
        <f>((F134-E134)/F134)*100</f>
        <v>73.133179368745189</v>
      </c>
      <c r="J134" s="19" t="str">
        <f>VLOOKUP(Table1[[#This Row],[Calc. %Discount]],$Q$15:$R$22,2)</f>
        <v>71 — 85%</v>
      </c>
      <c r="K134" s="6">
        <v>4</v>
      </c>
      <c r="L134" s="6">
        <f>MROUND(Table1[[#This Row],[Rating]], 0.5)</f>
        <v>4</v>
      </c>
      <c r="M134" s="10">
        <v>3295</v>
      </c>
      <c r="N134" s="5">
        <f>F134*M134</f>
        <v>4280205</v>
      </c>
      <c r="O134" s="7">
        <f>(Table1[[#This Row],[Rating]]*Table1[[#This Row],[Rating Count]])/(MAX(Table1[Rating Count]))</f>
        <v>3.0868462408630053E-2</v>
      </c>
      <c r="P134"/>
    </row>
    <row r="135" spans="1:16" x14ac:dyDescent="0.25">
      <c r="A135" s="15">
        <v>134</v>
      </c>
      <c r="B135" t="s">
        <v>1202</v>
      </c>
      <c r="C135" t="s">
        <v>1203</v>
      </c>
      <c r="D135" t="s">
        <v>13121</v>
      </c>
      <c r="E135" s="5">
        <v>179</v>
      </c>
      <c r="F135" s="5">
        <v>299</v>
      </c>
      <c r="G135" s="5" t="str">
        <f>VLOOKUP(Table1[[#This Row],[Discounted Price]],$Q$5:$R$10,2)</f>
        <v>&lt;₹1000</v>
      </c>
      <c r="H135" s="1">
        <v>0.4</v>
      </c>
      <c r="I135" s="7">
        <f>((F135-E135)/F135)*100</f>
        <v>40.133779264214049</v>
      </c>
      <c r="J135" s="19" t="str">
        <f>VLOOKUP(Table1[[#This Row],[Calc. %Discount]],$Q$15:$R$22,2)</f>
        <v>26 — 40%</v>
      </c>
      <c r="K135" s="6">
        <v>3.9</v>
      </c>
      <c r="L135" s="6">
        <f>MROUND(Table1[[#This Row],[Rating]], 0.5)</f>
        <v>4</v>
      </c>
      <c r="M135" s="10">
        <v>81</v>
      </c>
      <c r="N135" s="5">
        <f>F135*M135</f>
        <v>24219</v>
      </c>
      <c r="O135" s="7">
        <f>(Table1[[#This Row],[Rating]]*Table1[[#This Row],[Rating Count]])/(MAX(Table1[Rating Count]))</f>
        <v>7.3985942905054882E-4</v>
      </c>
      <c r="P135"/>
    </row>
    <row r="136" spans="1:16" x14ac:dyDescent="0.25">
      <c r="A136" s="15">
        <v>135</v>
      </c>
      <c r="B136" t="s">
        <v>1212</v>
      </c>
      <c r="C136" t="s">
        <v>1213</v>
      </c>
      <c r="D136" t="s">
        <v>13121</v>
      </c>
      <c r="E136" s="5">
        <v>689</v>
      </c>
      <c r="F136" s="5">
        <v>1500</v>
      </c>
      <c r="G136" s="5" t="str">
        <f>VLOOKUP(Table1[[#This Row],[Discounted Price]],$Q$5:$R$10,2)</f>
        <v>&lt;₹1000</v>
      </c>
      <c r="H136" s="1">
        <v>0.54</v>
      </c>
      <c r="I136" s="7">
        <f>((F136-E136)/F136)*100</f>
        <v>54.066666666666663</v>
      </c>
      <c r="J136" s="19" t="str">
        <f>VLOOKUP(Table1[[#This Row],[Calc. %Discount]],$Q$15:$R$22,2)</f>
        <v>41 — 55%</v>
      </c>
      <c r="K136" s="6">
        <v>4.2</v>
      </c>
      <c r="L136" s="6">
        <f>MROUND(Table1[[#This Row],[Rating]], 0.5)</f>
        <v>4</v>
      </c>
      <c r="M136" s="10">
        <v>42301</v>
      </c>
      <c r="N136" s="5">
        <f>F136*M136</f>
        <v>63451500</v>
      </c>
      <c r="O136" s="7">
        <f>(Table1[[#This Row],[Rating]]*Table1[[#This Row],[Rating Count]])/(MAX(Table1[Rating Count]))</f>
        <v>0.41610172071770352</v>
      </c>
      <c r="P136"/>
    </row>
    <row r="137" spans="1:16" x14ac:dyDescent="0.25">
      <c r="A137" s="15">
        <v>136</v>
      </c>
      <c r="B137" t="s">
        <v>1222</v>
      </c>
      <c r="C137" t="s">
        <v>1223</v>
      </c>
      <c r="D137" t="s">
        <v>13075</v>
      </c>
      <c r="E137" s="5">
        <v>30990</v>
      </c>
      <c r="F137" s="5">
        <v>49990</v>
      </c>
      <c r="G137" s="5" t="str">
        <f>VLOOKUP(Table1[[#This Row],[Discounted Price]],$Q$5:$R$10,2)</f>
        <v>₹25001 — ₹50000</v>
      </c>
      <c r="H137" s="1">
        <v>0.38</v>
      </c>
      <c r="I137" s="7">
        <f>((F137-E137)/F137)*100</f>
        <v>38.007601520304064</v>
      </c>
      <c r="J137" s="19" t="str">
        <f>VLOOKUP(Table1[[#This Row],[Calc. %Discount]],$Q$15:$R$22,2)</f>
        <v>26 — 40%</v>
      </c>
      <c r="K137" s="6">
        <v>4.3</v>
      </c>
      <c r="L137" s="6">
        <f>MROUND(Table1[[#This Row],[Rating]], 0.5)</f>
        <v>4.5</v>
      </c>
      <c r="M137" s="10">
        <v>1376</v>
      </c>
      <c r="N137" s="5">
        <f>F137*M137</f>
        <v>68786240</v>
      </c>
      <c r="O137" s="7">
        <f>(Table1[[#This Row],[Rating]]*Table1[[#This Row],[Rating Count]])/(MAX(Table1[Rating Count]))</f>
        <v>1.3857550711637504E-2</v>
      </c>
      <c r="P137"/>
    </row>
    <row r="138" spans="1:16" x14ac:dyDescent="0.25">
      <c r="A138" s="15">
        <v>137</v>
      </c>
      <c r="B138" t="s">
        <v>1232</v>
      </c>
      <c r="C138" t="s">
        <v>1233</v>
      </c>
      <c r="D138" t="s">
        <v>13121</v>
      </c>
      <c r="E138" s="5">
        <v>249</v>
      </c>
      <c r="F138" s="5">
        <v>931</v>
      </c>
      <c r="G138" s="5" t="str">
        <f>VLOOKUP(Table1[[#This Row],[Discounted Price]],$Q$5:$R$10,2)</f>
        <v>&lt;₹1000</v>
      </c>
      <c r="H138" s="1">
        <v>0.73</v>
      </c>
      <c r="I138" s="7">
        <f>((F138-E138)/F138)*100</f>
        <v>73.254564983888287</v>
      </c>
      <c r="J138" s="19" t="str">
        <f>VLOOKUP(Table1[[#This Row],[Calc. %Discount]],$Q$15:$R$22,2)</f>
        <v>71 — 85%</v>
      </c>
      <c r="K138" s="6">
        <v>3.9</v>
      </c>
      <c r="L138" s="6">
        <f>MROUND(Table1[[#This Row],[Rating]], 0.5)</f>
        <v>4</v>
      </c>
      <c r="M138" s="10">
        <v>1075</v>
      </c>
      <c r="N138" s="5">
        <f>F138*M138</f>
        <v>1000825</v>
      </c>
      <c r="O138" s="7">
        <f>(Table1[[#This Row],[Rating]]*Table1[[#This Row],[Rating Count]])/(MAX(Table1[Rating Count]))</f>
        <v>9.8191220522140747E-3</v>
      </c>
      <c r="P138"/>
    </row>
    <row r="139" spans="1:16" x14ac:dyDescent="0.25">
      <c r="A139" s="15">
        <v>138</v>
      </c>
      <c r="B139" t="s">
        <v>1237</v>
      </c>
      <c r="C139" t="s">
        <v>1238</v>
      </c>
      <c r="D139" t="s">
        <v>13075</v>
      </c>
      <c r="E139" s="5">
        <v>999</v>
      </c>
      <c r="F139" s="5">
        <v>2399</v>
      </c>
      <c r="G139" s="5" t="str">
        <f>VLOOKUP(Table1[[#This Row],[Discounted Price]],$Q$5:$R$10,2)</f>
        <v>&lt;₹1000</v>
      </c>
      <c r="H139" s="1">
        <v>0.57999999999999996</v>
      </c>
      <c r="I139" s="7">
        <f>((F139-E139)/F139)*100</f>
        <v>58.357649020425171</v>
      </c>
      <c r="J139" s="19" t="str">
        <f>VLOOKUP(Table1[[#This Row],[Calc. %Discount]],$Q$15:$R$22,2)</f>
        <v>56 — 70%</v>
      </c>
      <c r="K139" s="6">
        <v>4.5999999999999996</v>
      </c>
      <c r="L139" s="6">
        <f>MROUND(Table1[[#This Row],[Rating]], 0.5)</f>
        <v>4.5</v>
      </c>
      <c r="M139" s="10">
        <v>3664</v>
      </c>
      <c r="N139" s="5">
        <f>F139*M139</f>
        <v>8789936</v>
      </c>
      <c r="O139" s="7">
        <f>(Table1[[#This Row],[Rating]]*Table1[[#This Row],[Rating Count]])/(MAX(Table1[Rating Count]))</f>
        <v>3.9474158787557993E-2</v>
      </c>
      <c r="P139"/>
    </row>
    <row r="140" spans="1:16" x14ac:dyDescent="0.25">
      <c r="A140" s="15">
        <v>139</v>
      </c>
      <c r="B140" t="s">
        <v>1247</v>
      </c>
      <c r="C140" t="s">
        <v>1248</v>
      </c>
      <c r="D140" t="s">
        <v>13075</v>
      </c>
      <c r="E140" s="5">
        <v>399</v>
      </c>
      <c r="F140" s="5">
        <v>399</v>
      </c>
      <c r="G140" s="5" t="str">
        <f>VLOOKUP(Table1[[#This Row],[Discounted Price]],$Q$5:$R$10,2)</f>
        <v>&lt;₹1000</v>
      </c>
      <c r="H140" s="1">
        <v>0</v>
      </c>
      <c r="I140" s="7">
        <f>((F140-E140)/F140)*100</f>
        <v>0</v>
      </c>
      <c r="J140" s="19">
        <f>VLOOKUP(Table1[[#This Row],[Calc. %Discount]],$Q$15:$R$22,2)</f>
        <v>0</v>
      </c>
      <c r="K140" s="6">
        <v>3.9</v>
      </c>
      <c r="L140" s="6">
        <f>MROUND(Table1[[#This Row],[Rating]], 0.5)</f>
        <v>4</v>
      </c>
      <c r="M140" s="10">
        <v>1951</v>
      </c>
      <c r="N140" s="5">
        <f>F140*M140</f>
        <v>778449</v>
      </c>
      <c r="O140" s="7">
        <f>(Table1[[#This Row],[Rating]]*Table1[[#This Row],[Rating Count]])/(MAX(Table1[Rating Count]))</f>
        <v>1.7820564766390379E-2</v>
      </c>
      <c r="P140"/>
    </row>
    <row r="141" spans="1:16" x14ac:dyDescent="0.25">
      <c r="A141" s="15">
        <v>140</v>
      </c>
      <c r="B141" t="s">
        <v>1257</v>
      </c>
      <c r="C141" t="s">
        <v>1258</v>
      </c>
      <c r="D141" t="s">
        <v>13121</v>
      </c>
      <c r="E141" s="5">
        <v>349</v>
      </c>
      <c r="F141" s="5">
        <v>699</v>
      </c>
      <c r="G141" s="5" t="str">
        <f>VLOOKUP(Table1[[#This Row],[Discounted Price]],$Q$5:$R$10,2)</f>
        <v>&lt;₹1000</v>
      </c>
      <c r="H141" s="1">
        <v>0.5</v>
      </c>
      <c r="I141" s="7">
        <f>((F141-E141)/F141)*100</f>
        <v>50.071530758226032</v>
      </c>
      <c r="J141" s="19" t="str">
        <f>VLOOKUP(Table1[[#This Row],[Calc. %Discount]],$Q$15:$R$22,2)</f>
        <v>41 — 55%</v>
      </c>
      <c r="K141" s="6">
        <v>4.3</v>
      </c>
      <c r="L141" s="6">
        <f>MROUND(Table1[[#This Row],[Rating]], 0.5)</f>
        <v>4.5</v>
      </c>
      <c r="M141" s="10">
        <v>20850</v>
      </c>
      <c r="N141" s="5">
        <f>F141*M141</f>
        <v>14574150</v>
      </c>
      <c r="O141" s="7">
        <f>(Table1[[#This Row],[Rating]]*Table1[[#This Row],[Rating Count]])/(MAX(Table1[Rating Count]))</f>
        <v>0.20997814850119328</v>
      </c>
      <c r="P141"/>
    </row>
    <row r="142" spans="1:16" x14ac:dyDescent="0.25">
      <c r="A142" s="15">
        <v>141</v>
      </c>
      <c r="B142" t="s">
        <v>1262</v>
      </c>
      <c r="C142" t="s">
        <v>1263</v>
      </c>
      <c r="D142" t="s">
        <v>13121</v>
      </c>
      <c r="E142" s="5">
        <v>399</v>
      </c>
      <c r="F142" s="5">
        <v>1099</v>
      </c>
      <c r="G142" s="5" t="str">
        <f>VLOOKUP(Table1[[#This Row],[Discounted Price]],$Q$5:$R$10,2)</f>
        <v>&lt;₹1000</v>
      </c>
      <c r="H142" s="1">
        <v>0.64</v>
      </c>
      <c r="I142" s="7">
        <f>((F142-E142)/F142)*100</f>
        <v>63.694267515923563</v>
      </c>
      <c r="J142" s="19" t="str">
        <f>VLOOKUP(Table1[[#This Row],[Calc. %Discount]],$Q$15:$R$22,2)</f>
        <v>56 — 70%</v>
      </c>
      <c r="K142" s="6">
        <v>4.0999999999999996</v>
      </c>
      <c r="L142" s="6">
        <f>MROUND(Table1[[#This Row],[Rating]], 0.5)</f>
        <v>4</v>
      </c>
      <c r="M142" s="10">
        <v>2685</v>
      </c>
      <c r="N142" s="5">
        <f>F142*M142</f>
        <v>2950815</v>
      </c>
      <c r="O142" s="7">
        <f>(Table1[[#This Row],[Rating]]*Table1[[#This Row],[Rating Count]])/(MAX(Table1[Rating Count]))</f>
        <v>2.5782660730303785E-2</v>
      </c>
      <c r="P142"/>
    </row>
    <row r="143" spans="1:16" x14ac:dyDescent="0.25">
      <c r="A143" s="15">
        <v>142</v>
      </c>
      <c r="B143" t="s">
        <v>1272</v>
      </c>
      <c r="C143" t="s">
        <v>1273</v>
      </c>
      <c r="D143" t="s">
        <v>13121</v>
      </c>
      <c r="E143" s="5">
        <v>1699</v>
      </c>
      <c r="F143" s="5">
        <v>2999</v>
      </c>
      <c r="G143" s="5" t="str">
        <f>VLOOKUP(Table1[[#This Row],[Discounted Price]],$Q$5:$R$10,2)</f>
        <v>₹1000 — ₹5000</v>
      </c>
      <c r="H143" s="1">
        <v>0.43</v>
      </c>
      <c r="I143" s="7">
        <f>((F143-E143)/F143)*100</f>
        <v>43.347782594198065</v>
      </c>
      <c r="J143" s="19" t="str">
        <f>VLOOKUP(Table1[[#This Row],[Calc. %Discount]],$Q$15:$R$22,2)</f>
        <v>41 — 55%</v>
      </c>
      <c r="K143" s="6">
        <v>4.4000000000000004</v>
      </c>
      <c r="L143" s="6">
        <f>MROUND(Table1[[#This Row],[Rating]], 0.5)</f>
        <v>4.5</v>
      </c>
      <c r="M143" s="10">
        <v>24780</v>
      </c>
      <c r="N143" s="5">
        <f>F143*M143</f>
        <v>74315220</v>
      </c>
      <c r="O143" s="7">
        <f>(Table1[[#This Row],[Rating]]*Table1[[#This Row],[Rating Count]])/(MAX(Table1[Rating Count]))</f>
        <v>0.25536040920620279</v>
      </c>
      <c r="P143"/>
    </row>
    <row r="144" spans="1:16" x14ac:dyDescent="0.25">
      <c r="A144" s="15">
        <v>143</v>
      </c>
      <c r="B144" t="s">
        <v>1277</v>
      </c>
      <c r="C144" t="s">
        <v>1278</v>
      </c>
      <c r="D144" t="s">
        <v>13075</v>
      </c>
      <c r="E144" s="5">
        <v>655</v>
      </c>
      <c r="F144" s="5">
        <v>1099</v>
      </c>
      <c r="G144" s="5" t="str">
        <f>VLOOKUP(Table1[[#This Row],[Discounted Price]],$Q$5:$R$10,2)</f>
        <v>&lt;₹1000</v>
      </c>
      <c r="H144" s="1">
        <v>0.4</v>
      </c>
      <c r="I144" s="7">
        <f>((F144-E144)/F144)*100</f>
        <v>40.400363967242946</v>
      </c>
      <c r="J144" s="19" t="str">
        <f>VLOOKUP(Table1[[#This Row],[Calc. %Discount]],$Q$15:$R$22,2)</f>
        <v>26 — 40%</v>
      </c>
      <c r="K144" s="6">
        <v>3.2</v>
      </c>
      <c r="L144" s="6">
        <f>MROUND(Table1[[#This Row],[Rating]], 0.5)</f>
        <v>3</v>
      </c>
      <c r="M144" s="10">
        <v>285</v>
      </c>
      <c r="N144" s="5">
        <f>F144*M144</f>
        <v>313215</v>
      </c>
      <c r="O144" s="7">
        <f>(Table1[[#This Row],[Rating]]*Table1[[#This Row],[Rating Count]])/(MAX(Table1[Rating Count]))</f>
        <v>2.1359664428429901E-3</v>
      </c>
      <c r="P144"/>
    </row>
    <row r="145" spans="1:16" x14ac:dyDescent="0.25">
      <c r="A145" s="15">
        <v>144</v>
      </c>
      <c r="B145" t="s">
        <v>1287</v>
      </c>
      <c r="C145" t="s">
        <v>1288</v>
      </c>
      <c r="D145" t="s">
        <v>13121</v>
      </c>
      <c r="E145" s="5">
        <v>749</v>
      </c>
      <c r="F145" s="5">
        <v>1339</v>
      </c>
      <c r="G145" s="5" t="str">
        <f>VLOOKUP(Table1[[#This Row],[Discounted Price]],$Q$5:$R$10,2)</f>
        <v>&lt;₹1000</v>
      </c>
      <c r="H145" s="1">
        <v>0.44</v>
      </c>
      <c r="I145" s="7">
        <f>((F145-E145)/F145)*100</f>
        <v>44.062733383121731</v>
      </c>
      <c r="J145" s="19" t="str">
        <f>VLOOKUP(Table1[[#This Row],[Calc. %Discount]],$Q$15:$R$22,2)</f>
        <v>41 — 55%</v>
      </c>
      <c r="K145" s="6">
        <v>4.2</v>
      </c>
      <c r="L145" s="6">
        <f>MROUND(Table1[[#This Row],[Rating]], 0.5)</f>
        <v>4</v>
      </c>
      <c r="M145" s="10">
        <v>179692</v>
      </c>
      <c r="N145" s="5">
        <f>F145*M145</f>
        <v>240607588</v>
      </c>
      <c r="O145" s="7">
        <f>(Table1[[#This Row],[Rating]]*Table1[[#This Row],[Rating Count]])/(MAX(Table1[Rating Count]))</f>
        <v>1.7675740620601303</v>
      </c>
      <c r="P145"/>
    </row>
    <row r="146" spans="1:16" x14ac:dyDescent="0.25">
      <c r="A146" s="15">
        <v>145</v>
      </c>
      <c r="B146" t="s">
        <v>1292</v>
      </c>
      <c r="C146" t="s">
        <v>1293</v>
      </c>
      <c r="D146" t="s">
        <v>13075</v>
      </c>
      <c r="E146" s="5">
        <v>9999</v>
      </c>
      <c r="F146" s="5">
        <v>12999</v>
      </c>
      <c r="G146" s="5" t="str">
        <f>VLOOKUP(Table1[[#This Row],[Discounted Price]],$Q$5:$R$10,2)</f>
        <v>₹5001 — ₹10000</v>
      </c>
      <c r="H146" s="1">
        <v>0.23</v>
      </c>
      <c r="I146" s="7">
        <f>((F146-E146)/F146)*100</f>
        <v>23.078698361412417</v>
      </c>
      <c r="J146" s="19" t="str">
        <f>VLOOKUP(Table1[[#This Row],[Calc. %Discount]],$Q$15:$R$22,2)</f>
        <v>11 — 25%</v>
      </c>
      <c r="K146" s="6">
        <v>4.2</v>
      </c>
      <c r="L146" s="6">
        <f>MROUND(Table1[[#This Row],[Rating]], 0.5)</f>
        <v>4</v>
      </c>
      <c r="M146" s="10">
        <v>6088</v>
      </c>
      <c r="N146" s="5">
        <f>F146*M146</f>
        <v>79137912</v>
      </c>
      <c r="O146" s="7">
        <f>(Table1[[#This Row],[Rating]]*Table1[[#This Row],[Rating Count]])/(MAX(Table1[Rating Count]))</f>
        <v>5.9885753900129519E-2</v>
      </c>
      <c r="P146"/>
    </row>
    <row r="147" spans="1:16" x14ac:dyDescent="0.25">
      <c r="A147" s="15">
        <v>146</v>
      </c>
      <c r="B147" t="s">
        <v>1302</v>
      </c>
      <c r="C147" t="s">
        <v>1303</v>
      </c>
      <c r="D147" t="s">
        <v>13075</v>
      </c>
      <c r="E147" s="5">
        <v>195</v>
      </c>
      <c r="F147" s="5">
        <v>499</v>
      </c>
      <c r="G147" s="5" t="str">
        <f>VLOOKUP(Table1[[#This Row],[Discounted Price]],$Q$5:$R$10,2)</f>
        <v>&lt;₹1000</v>
      </c>
      <c r="H147" s="1">
        <v>0.61</v>
      </c>
      <c r="I147" s="7">
        <f>((F147-E147)/F147)*100</f>
        <v>60.921843687374754</v>
      </c>
      <c r="J147" s="19" t="str">
        <f>VLOOKUP(Table1[[#This Row],[Calc. %Discount]],$Q$15:$R$22,2)</f>
        <v>56 — 70%</v>
      </c>
      <c r="K147" s="6">
        <v>3.7</v>
      </c>
      <c r="L147" s="6">
        <f>MROUND(Table1[[#This Row],[Rating]], 0.5)</f>
        <v>3.5</v>
      </c>
      <c r="M147" s="10">
        <v>1383</v>
      </c>
      <c r="N147" s="5">
        <f>F147*M147</f>
        <v>690117</v>
      </c>
      <c r="O147" s="7">
        <f>(Table1[[#This Row],[Rating]]*Table1[[#This Row],[Rating Count]])/(MAX(Table1[Rating Count]))</f>
        <v>1.1984598557754238E-2</v>
      </c>
      <c r="P147"/>
    </row>
    <row r="148" spans="1:16" x14ac:dyDescent="0.25">
      <c r="A148" s="15">
        <v>147</v>
      </c>
      <c r="B148" t="s">
        <v>1312</v>
      </c>
      <c r="C148" t="s">
        <v>1313</v>
      </c>
      <c r="D148" t="s">
        <v>13121</v>
      </c>
      <c r="E148" s="5">
        <v>999</v>
      </c>
      <c r="F148" s="5">
        <v>2100</v>
      </c>
      <c r="G148" s="5" t="str">
        <f>VLOOKUP(Table1[[#This Row],[Discounted Price]],$Q$5:$R$10,2)</f>
        <v>&lt;₹1000</v>
      </c>
      <c r="H148" s="1">
        <v>0.52</v>
      </c>
      <c r="I148" s="7">
        <f>((F148-E148)/F148)*100</f>
        <v>52.428571428571423</v>
      </c>
      <c r="J148" s="19" t="str">
        <f>VLOOKUP(Table1[[#This Row],[Calc. %Discount]],$Q$15:$R$22,2)</f>
        <v>41 — 55%</v>
      </c>
      <c r="K148" s="6">
        <v>4.5</v>
      </c>
      <c r="L148" s="6">
        <f>MROUND(Table1[[#This Row],[Rating]], 0.5)</f>
        <v>4.5</v>
      </c>
      <c r="M148" s="10">
        <v>5492</v>
      </c>
      <c r="N148" s="5">
        <f>F148*M148</f>
        <v>11533200</v>
      </c>
      <c r="O148" s="7">
        <f>(Table1[[#This Row],[Rating]]*Table1[[#This Row],[Rating Count]])/(MAX(Table1[Rating Count]))</f>
        <v>5.7881880118883393E-2</v>
      </c>
      <c r="P148"/>
    </row>
    <row r="149" spans="1:16" x14ac:dyDescent="0.25">
      <c r="A149" s="15">
        <v>148</v>
      </c>
      <c r="B149" t="s">
        <v>1321</v>
      </c>
      <c r="C149" t="s">
        <v>1322</v>
      </c>
      <c r="D149" t="s">
        <v>13121</v>
      </c>
      <c r="E149" s="5">
        <v>499</v>
      </c>
      <c r="F149" s="5">
        <v>899</v>
      </c>
      <c r="G149" s="5" t="str">
        <f>VLOOKUP(Table1[[#This Row],[Discounted Price]],$Q$5:$R$10,2)</f>
        <v>&lt;₹1000</v>
      </c>
      <c r="H149" s="1">
        <v>0.44</v>
      </c>
      <c r="I149" s="7">
        <f>((F149-E149)/F149)*100</f>
        <v>44.493882091212456</v>
      </c>
      <c r="J149" s="19" t="str">
        <f>VLOOKUP(Table1[[#This Row],[Calc. %Discount]],$Q$15:$R$22,2)</f>
        <v>41 — 55%</v>
      </c>
      <c r="K149" s="6">
        <v>4.2</v>
      </c>
      <c r="L149" s="6">
        <f>MROUND(Table1[[#This Row],[Rating]], 0.5)</f>
        <v>4</v>
      </c>
      <c r="M149" s="10">
        <v>919</v>
      </c>
      <c r="N149" s="5">
        <f>F149*M149</f>
        <v>826181</v>
      </c>
      <c r="O149" s="7">
        <f>(Table1[[#This Row],[Rating]]*Table1[[#This Row],[Rating Count]])/(MAX(Table1[Rating Count]))</f>
        <v>9.0399158729006293E-3</v>
      </c>
      <c r="P149"/>
    </row>
    <row r="150" spans="1:16" x14ac:dyDescent="0.25">
      <c r="A150" s="15">
        <v>149</v>
      </c>
      <c r="B150" t="s">
        <v>1331</v>
      </c>
      <c r="C150" t="s">
        <v>1332</v>
      </c>
      <c r="D150" t="s">
        <v>13075</v>
      </c>
      <c r="E150" s="5">
        <v>416</v>
      </c>
      <c r="F150" s="5">
        <v>599</v>
      </c>
      <c r="G150" s="5" t="str">
        <f>VLOOKUP(Table1[[#This Row],[Discounted Price]],$Q$5:$R$10,2)</f>
        <v>&lt;₹1000</v>
      </c>
      <c r="H150" s="1">
        <v>0.31</v>
      </c>
      <c r="I150" s="7">
        <f>((F150-E150)/F150)*100</f>
        <v>30.550918196994992</v>
      </c>
      <c r="J150" s="19" t="str">
        <f>VLOOKUP(Table1[[#This Row],[Calc. %Discount]],$Q$15:$R$22,2)</f>
        <v>26 — 40%</v>
      </c>
      <c r="K150" s="6">
        <v>4.2</v>
      </c>
      <c r="L150" s="6">
        <f>MROUND(Table1[[#This Row],[Rating]], 0.5)</f>
        <v>4</v>
      </c>
      <c r="M150" s="10">
        <v>30023</v>
      </c>
      <c r="N150" s="5">
        <f>F150*M150</f>
        <v>17983777</v>
      </c>
      <c r="O150" s="7">
        <f>(Table1[[#This Row],[Rating]]*Table1[[#This Row],[Rating Count]])/(MAX(Table1[Rating Count]))</f>
        <v>0.29532687078574055</v>
      </c>
      <c r="P150"/>
    </row>
    <row r="151" spans="1:16" x14ac:dyDescent="0.25">
      <c r="A151" s="15">
        <v>150</v>
      </c>
      <c r="B151" t="s">
        <v>1342</v>
      </c>
      <c r="C151" t="s">
        <v>1343</v>
      </c>
      <c r="D151" t="s">
        <v>13121</v>
      </c>
      <c r="E151" s="5">
        <v>368</v>
      </c>
      <c r="F151" s="5">
        <v>699</v>
      </c>
      <c r="G151" s="5" t="str">
        <f>VLOOKUP(Table1[[#This Row],[Discounted Price]],$Q$5:$R$10,2)</f>
        <v>&lt;₹1000</v>
      </c>
      <c r="H151" s="1">
        <v>0.47</v>
      </c>
      <c r="I151" s="7">
        <f>((F151-E151)/F151)*100</f>
        <v>47.353361945636621</v>
      </c>
      <c r="J151" s="19" t="str">
        <f>VLOOKUP(Table1[[#This Row],[Calc. %Discount]],$Q$15:$R$22,2)</f>
        <v>41 — 55%</v>
      </c>
      <c r="K151" s="6">
        <v>4.2</v>
      </c>
      <c r="L151" s="6">
        <f>MROUND(Table1[[#This Row],[Rating]], 0.5)</f>
        <v>4</v>
      </c>
      <c r="M151" s="10">
        <v>387</v>
      </c>
      <c r="N151" s="5">
        <f>F151*M151</f>
        <v>270513</v>
      </c>
      <c r="O151" s="7">
        <f>(Table1[[#This Row],[Rating]]*Table1[[#This Row],[Rating Count]])/(MAX(Table1[Rating Count]))</f>
        <v>3.8067980879353028E-3</v>
      </c>
      <c r="P151"/>
    </row>
    <row r="152" spans="1:16" x14ac:dyDescent="0.25">
      <c r="A152" s="15">
        <v>151</v>
      </c>
      <c r="B152" t="s">
        <v>1352</v>
      </c>
      <c r="C152" t="s">
        <v>1353</v>
      </c>
      <c r="D152" t="s">
        <v>13075</v>
      </c>
      <c r="E152" s="5">
        <v>29990</v>
      </c>
      <c r="F152" s="5">
        <v>65000</v>
      </c>
      <c r="G152" s="5" t="str">
        <f>VLOOKUP(Table1[[#This Row],[Discounted Price]],$Q$5:$R$10,2)</f>
        <v>₹25001 — ₹50000</v>
      </c>
      <c r="H152" s="1">
        <v>0.54</v>
      </c>
      <c r="I152" s="7">
        <f>((F152-E152)/F152)*100</f>
        <v>53.861538461538458</v>
      </c>
      <c r="J152" s="19" t="str">
        <f>VLOOKUP(Table1[[#This Row],[Calc. %Discount]],$Q$15:$R$22,2)</f>
        <v>41 — 55%</v>
      </c>
      <c r="K152" s="6">
        <v>4.0999999999999996</v>
      </c>
      <c r="L152" s="6">
        <f>MROUND(Table1[[#This Row],[Rating]], 0.5)</f>
        <v>4</v>
      </c>
      <c r="M152" s="10">
        <v>211</v>
      </c>
      <c r="N152" s="5">
        <f>F152*M152</f>
        <v>13715000</v>
      </c>
      <c r="O152" s="7">
        <f>(Table1[[#This Row],[Rating]]*Table1[[#This Row],[Rating Count]])/(MAX(Table1[Rating Count]))</f>
        <v>2.0261234316924018E-3</v>
      </c>
      <c r="P152"/>
    </row>
    <row r="153" spans="1:16" x14ac:dyDescent="0.25">
      <c r="A153" s="15">
        <v>152</v>
      </c>
      <c r="B153" t="s">
        <v>1362</v>
      </c>
      <c r="C153" t="s">
        <v>1363</v>
      </c>
      <c r="D153" t="s">
        <v>13121</v>
      </c>
      <c r="E153" s="5">
        <v>339</v>
      </c>
      <c r="F153" s="5">
        <v>1099</v>
      </c>
      <c r="G153" s="5" t="str">
        <f>VLOOKUP(Table1[[#This Row],[Discounted Price]],$Q$5:$R$10,2)</f>
        <v>&lt;₹1000</v>
      </c>
      <c r="H153" s="1">
        <v>0.69</v>
      </c>
      <c r="I153" s="7">
        <f>((F153-E153)/F153)*100</f>
        <v>69.153776160145583</v>
      </c>
      <c r="J153" s="19" t="str">
        <f>VLOOKUP(Table1[[#This Row],[Calc. %Discount]],$Q$15:$R$22,2)</f>
        <v>56 — 70%</v>
      </c>
      <c r="K153" s="6">
        <v>4.3</v>
      </c>
      <c r="L153" s="6">
        <f>MROUND(Table1[[#This Row],[Rating]], 0.5)</f>
        <v>4.5</v>
      </c>
      <c r="M153" s="10">
        <v>974</v>
      </c>
      <c r="N153" s="5">
        <f>F153*M153</f>
        <v>1070426</v>
      </c>
      <c r="O153" s="7">
        <f>(Table1[[#This Row],[Rating]]*Table1[[#This Row],[Rating Count]])/(MAX(Table1[Rating Count]))</f>
        <v>9.8090511578015471E-3</v>
      </c>
      <c r="P153"/>
    </row>
    <row r="154" spans="1:16" x14ac:dyDescent="0.25">
      <c r="A154" s="15">
        <v>153</v>
      </c>
      <c r="B154" t="s">
        <v>1367</v>
      </c>
      <c r="C154" t="s">
        <v>1368</v>
      </c>
      <c r="D154" t="s">
        <v>13075</v>
      </c>
      <c r="E154" s="5">
        <v>15490</v>
      </c>
      <c r="F154" s="5">
        <v>20900</v>
      </c>
      <c r="G154" s="5" t="str">
        <f>VLOOKUP(Table1[[#This Row],[Discounted Price]],$Q$5:$R$10,2)</f>
        <v>₹10001 — ₹25000</v>
      </c>
      <c r="H154" s="1">
        <v>0.26</v>
      </c>
      <c r="I154" s="7">
        <f>((F154-E154)/F154)*100</f>
        <v>25.885167464114833</v>
      </c>
      <c r="J154" s="19" t="str">
        <f>VLOOKUP(Table1[[#This Row],[Calc. %Discount]],$Q$15:$R$22,2)</f>
        <v>11 — 25%</v>
      </c>
      <c r="K154" s="6">
        <v>4.3</v>
      </c>
      <c r="L154" s="6">
        <f>MROUND(Table1[[#This Row],[Rating]], 0.5)</f>
        <v>4.5</v>
      </c>
      <c r="M154" s="10">
        <v>16299</v>
      </c>
      <c r="N154" s="5">
        <f>F154*M154</f>
        <v>340649100</v>
      </c>
      <c r="O154" s="7">
        <f>(Table1[[#This Row],[Rating]]*Table1[[#This Row],[Rating Count]])/(MAX(Table1[Rating Count]))</f>
        <v>0.16414550802978173</v>
      </c>
      <c r="P154"/>
    </row>
    <row r="155" spans="1:16" x14ac:dyDescent="0.25">
      <c r="A155" s="15">
        <v>154</v>
      </c>
      <c r="B155" t="s">
        <v>1372</v>
      </c>
      <c r="C155" t="s">
        <v>1373</v>
      </c>
      <c r="D155" t="s">
        <v>13121</v>
      </c>
      <c r="E155" s="5">
        <v>499</v>
      </c>
      <c r="F155" s="5">
        <v>1299</v>
      </c>
      <c r="G155" s="5" t="str">
        <f>VLOOKUP(Table1[[#This Row],[Discounted Price]],$Q$5:$R$10,2)</f>
        <v>&lt;₹1000</v>
      </c>
      <c r="H155" s="1">
        <v>0.62</v>
      </c>
      <c r="I155" s="7">
        <f>((F155-E155)/F155)*100</f>
        <v>61.585835257890686</v>
      </c>
      <c r="J155" s="19" t="str">
        <f>VLOOKUP(Table1[[#This Row],[Calc. %Discount]],$Q$15:$R$22,2)</f>
        <v>56 — 70%</v>
      </c>
      <c r="K155" s="6">
        <v>4.3</v>
      </c>
      <c r="L155" s="6">
        <f>MROUND(Table1[[#This Row],[Rating]], 0.5)</f>
        <v>4.5</v>
      </c>
      <c r="M155" s="10">
        <v>30411</v>
      </c>
      <c r="N155" s="5">
        <f>F155*M155</f>
        <v>39503889</v>
      </c>
      <c r="O155" s="7">
        <f>(Table1[[#This Row],[Rating]]*Table1[[#This Row],[Rating Count]])/(MAX(Table1[Rating Count]))</f>
        <v>0.30626596997936634</v>
      </c>
      <c r="P155"/>
    </row>
    <row r="156" spans="1:16" x14ac:dyDescent="0.25">
      <c r="A156" s="15">
        <v>155</v>
      </c>
      <c r="B156" t="s">
        <v>1377</v>
      </c>
      <c r="C156" t="s">
        <v>1378</v>
      </c>
      <c r="D156" t="s">
        <v>13121</v>
      </c>
      <c r="E156" s="5">
        <v>249</v>
      </c>
      <c r="F156" s="5">
        <v>399</v>
      </c>
      <c r="G156" s="5" t="str">
        <f>VLOOKUP(Table1[[#This Row],[Discounted Price]],$Q$5:$R$10,2)</f>
        <v>&lt;₹1000</v>
      </c>
      <c r="H156" s="1">
        <v>0.38</v>
      </c>
      <c r="I156" s="7">
        <f>((F156-E156)/F156)*100</f>
        <v>37.593984962406012</v>
      </c>
      <c r="J156" s="19" t="str">
        <f>VLOOKUP(Table1[[#This Row],[Calc. %Discount]],$Q$15:$R$22,2)</f>
        <v>26 — 40%</v>
      </c>
      <c r="K156" s="6">
        <v>3.4</v>
      </c>
      <c r="L156" s="6">
        <f>MROUND(Table1[[#This Row],[Rating]], 0.5)</f>
        <v>3.5</v>
      </c>
      <c r="M156" s="10">
        <v>4642</v>
      </c>
      <c r="N156" s="5">
        <f>F156*M156</f>
        <v>1852158</v>
      </c>
      <c r="O156" s="7">
        <f>(Table1[[#This Row],[Rating]]*Table1[[#This Row],[Rating Count]])/(MAX(Table1[Rating Count]))</f>
        <v>3.6964398217217483E-2</v>
      </c>
      <c r="P156"/>
    </row>
    <row r="157" spans="1:16" x14ac:dyDescent="0.25">
      <c r="A157" s="15">
        <v>156</v>
      </c>
      <c r="B157" t="s">
        <v>1387</v>
      </c>
      <c r="C157" t="s">
        <v>1388</v>
      </c>
      <c r="D157" t="s">
        <v>13075</v>
      </c>
      <c r="E157" s="5">
        <v>399</v>
      </c>
      <c r="F157" s="5">
        <v>799</v>
      </c>
      <c r="G157" s="5" t="str">
        <f>VLOOKUP(Table1[[#This Row],[Discounted Price]],$Q$5:$R$10,2)</f>
        <v>&lt;₹1000</v>
      </c>
      <c r="H157" s="1">
        <v>0.5</v>
      </c>
      <c r="I157" s="7">
        <f>((F157-E157)/F157)*100</f>
        <v>50.062578222778477</v>
      </c>
      <c r="J157" s="19" t="str">
        <f>VLOOKUP(Table1[[#This Row],[Calc. %Discount]],$Q$15:$R$22,2)</f>
        <v>41 — 55%</v>
      </c>
      <c r="K157" s="6">
        <v>4.3</v>
      </c>
      <c r="L157" s="6">
        <f>MROUND(Table1[[#This Row],[Rating]], 0.5)</f>
        <v>4.5</v>
      </c>
      <c r="M157" s="10">
        <v>12</v>
      </c>
      <c r="N157" s="5">
        <f>F157*M157</f>
        <v>9588</v>
      </c>
      <c r="O157" s="7">
        <f>(Table1[[#This Row],[Rating]]*Table1[[#This Row],[Rating Count]])/(MAX(Table1[Rating Count]))</f>
        <v>1.2085073295032706E-4</v>
      </c>
      <c r="P157"/>
    </row>
    <row r="158" spans="1:16" x14ac:dyDescent="0.25">
      <c r="A158" s="15">
        <v>157</v>
      </c>
      <c r="B158" t="s">
        <v>1397</v>
      </c>
      <c r="C158" t="s">
        <v>1398</v>
      </c>
      <c r="D158" t="s">
        <v>13121</v>
      </c>
      <c r="E158" s="5">
        <v>1499</v>
      </c>
      <c r="F158" s="5">
        <v>1999</v>
      </c>
      <c r="G158" s="5" t="str">
        <f>VLOOKUP(Table1[[#This Row],[Discounted Price]],$Q$5:$R$10,2)</f>
        <v>₹1000 — ₹5000</v>
      </c>
      <c r="H158" s="1">
        <v>0.25</v>
      </c>
      <c r="I158" s="7">
        <f>((F158-E158)/F158)*100</f>
        <v>25.012506253126567</v>
      </c>
      <c r="J158" s="19" t="str">
        <f>VLOOKUP(Table1[[#This Row],[Calc. %Discount]],$Q$15:$R$22,2)</f>
        <v>11 — 25%</v>
      </c>
      <c r="K158" s="6">
        <v>4.4000000000000004</v>
      </c>
      <c r="L158" s="6">
        <f>MROUND(Table1[[#This Row],[Rating]], 0.5)</f>
        <v>4.5</v>
      </c>
      <c r="M158" s="10">
        <v>1951</v>
      </c>
      <c r="N158" s="5">
        <f>F158*M158</f>
        <v>3900049</v>
      </c>
      <c r="O158" s="7">
        <f>(Table1[[#This Row],[Rating]]*Table1[[#This Row],[Rating Count]])/(MAX(Table1[Rating Count]))</f>
        <v>2.0105252556953255E-2</v>
      </c>
      <c r="P158"/>
    </row>
    <row r="159" spans="1:16" x14ac:dyDescent="0.25">
      <c r="A159" s="15">
        <v>158</v>
      </c>
      <c r="B159" t="s">
        <v>1402</v>
      </c>
      <c r="C159" t="s">
        <v>1403</v>
      </c>
      <c r="D159" t="s">
        <v>13075</v>
      </c>
      <c r="E159" s="5">
        <v>9490</v>
      </c>
      <c r="F159" s="5">
        <v>15990</v>
      </c>
      <c r="G159" s="5" t="str">
        <f>VLOOKUP(Table1[[#This Row],[Discounted Price]],$Q$5:$R$10,2)</f>
        <v>₹5001 — ₹10000</v>
      </c>
      <c r="H159" s="1">
        <v>0.41</v>
      </c>
      <c r="I159" s="7">
        <f>((F159-E159)/F159)*100</f>
        <v>40.650406504065039</v>
      </c>
      <c r="J159" s="19" t="str">
        <f>VLOOKUP(Table1[[#This Row],[Calc. %Discount]],$Q$15:$R$22,2)</f>
        <v>26 — 40%</v>
      </c>
      <c r="K159" s="6">
        <v>3.9</v>
      </c>
      <c r="L159" s="6">
        <f>MROUND(Table1[[#This Row],[Rating]], 0.5)</f>
        <v>4</v>
      </c>
      <c r="M159" s="10">
        <v>10480</v>
      </c>
      <c r="N159" s="5">
        <f>F159*M159</f>
        <v>167575200</v>
      </c>
      <c r="O159" s="7">
        <f>(Table1[[#This Row],[Rating]]*Table1[[#This Row],[Rating Count]])/(MAX(Table1[Rating Count]))</f>
        <v>9.5725022425305575E-2</v>
      </c>
      <c r="P159"/>
    </row>
    <row r="160" spans="1:16" x14ac:dyDescent="0.25">
      <c r="A160" s="15">
        <v>159</v>
      </c>
      <c r="B160" t="s">
        <v>1413</v>
      </c>
      <c r="C160" t="s">
        <v>1414</v>
      </c>
      <c r="D160" t="s">
        <v>13075</v>
      </c>
      <c r="E160" s="5">
        <v>637</v>
      </c>
      <c r="F160" s="5">
        <v>1499</v>
      </c>
      <c r="G160" s="5" t="str">
        <f>VLOOKUP(Table1[[#This Row],[Discounted Price]],$Q$5:$R$10,2)</f>
        <v>&lt;₹1000</v>
      </c>
      <c r="H160" s="1">
        <v>0.57999999999999996</v>
      </c>
      <c r="I160" s="7">
        <f>((F160-E160)/F160)*100</f>
        <v>57.505003335557035</v>
      </c>
      <c r="J160" s="19" t="str">
        <f>VLOOKUP(Table1[[#This Row],[Calc. %Discount]],$Q$15:$R$22,2)</f>
        <v>56 — 70%</v>
      </c>
      <c r="K160" s="6">
        <v>4.0999999999999996</v>
      </c>
      <c r="L160" s="6">
        <f>MROUND(Table1[[#This Row],[Rating]], 0.5)</f>
        <v>4</v>
      </c>
      <c r="M160" s="10">
        <v>24</v>
      </c>
      <c r="N160" s="5">
        <f>F160*M160</f>
        <v>35976</v>
      </c>
      <c r="O160" s="7">
        <f>(Table1[[#This Row],[Rating]]*Table1[[#This Row],[Rating Count]])/(MAX(Table1[Rating Count]))</f>
        <v>2.3045953725411207E-4</v>
      </c>
      <c r="P160"/>
    </row>
    <row r="161" spans="1:16" x14ac:dyDescent="0.25">
      <c r="A161" s="15">
        <v>160</v>
      </c>
      <c r="B161" t="s">
        <v>1423</v>
      </c>
      <c r="C161" t="s">
        <v>1424</v>
      </c>
      <c r="D161" t="s">
        <v>13075</v>
      </c>
      <c r="E161" s="5">
        <v>399</v>
      </c>
      <c r="F161" s="5">
        <v>899</v>
      </c>
      <c r="G161" s="5" t="str">
        <f>VLOOKUP(Table1[[#This Row],[Discounted Price]],$Q$5:$R$10,2)</f>
        <v>&lt;₹1000</v>
      </c>
      <c r="H161" s="1">
        <v>0.56000000000000005</v>
      </c>
      <c r="I161" s="7">
        <f>((F161-E161)/F161)*100</f>
        <v>55.617352614015573</v>
      </c>
      <c r="J161" s="19" t="str">
        <f>VLOOKUP(Table1[[#This Row],[Calc. %Discount]],$Q$15:$R$22,2)</f>
        <v>41 — 55%</v>
      </c>
      <c r="K161" s="6">
        <v>3.9</v>
      </c>
      <c r="L161" s="6">
        <f>MROUND(Table1[[#This Row],[Rating]], 0.5)</f>
        <v>4</v>
      </c>
      <c r="M161" s="10">
        <v>254</v>
      </c>
      <c r="N161" s="5">
        <f>F161*M161</f>
        <v>228346</v>
      </c>
      <c r="O161" s="7">
        <f>(Table1[[#This Row],[Rating]]*Table1[[#This Row],[Rating Count]])/(MAX(Table1[Rating Count]))</f>
        <v>2.3200530244301162E-3</v>
      </c>
      <c r="P161"/>
    </row>
    <row r="162" spans="1:16" x14ac:dyDescent="0.25">
      <c r="A162" s="15">
        <v>161</v>
      </c>
      <c r="B162" t="s">
        <v>1433</v>
      </c>
      <c r="C162" t="s">
        <v>1434</v>
      </c>
      <c r="D162" t="s">
        <v>13075</v>
      </c>
      <c r="E162" s="5">
        <v>1089</v>
      </c>
      <c r="F162" s="5">
        <v>1600</v>
      </c>
      <c r="G162" s="5" t="str">
        <f>VLOOKUP(Table1[[#This Row],[Discounted Price]],$Q$5:$R$10,2)</f>
        <v>₹1000 — ₹5000</v>
      </c>
      <c r="H162" s="1">
        <v>0.32</v>
      </c>
      <c r="I162" s="7">
        <f>((F162-E162)/F162)*100</f>
        <v>31.937500000000004</v>
      </c>
      <c r="J162" s="19" t="str">
        <f>VLOOKUP(Table1[[#This Row],[Calc. %Discount]],$Q$15:$R$22,2)</f>
        <v>26 — 40%</v>
      </c>
      <c r="K162" s="6">
        <v>4</v>
      </c>
      <c r="L162" s="6">
        <f>MROUND(Table1[[#This Row],[Rating]], 0.5)</f>
        <v>4</v>
      </c>
      <c r="M162" s="10">
        <v>3565</v>
      </c>
      <c r="N162" s="5">
        <f>F162*M162</f>
        <v>5704000</v>
      </c>
      <c r="O162" s="7">
        <f>(Table1[[#This Row],[Rating]]*Table1[[#This Row],[Rating Count]])/(MAX(Table1[Rating Count]))</f>
        <v>3.3397896354102015E-2</v>
      </c>
      <c r="P162"/>
    </row>
    <row r="163" spans="1:16" x14ac:dyDescent="0.25">
      <c r="A163" s="15">
        <v>162</v>
      </c>
      <c r="B163" t="s">
        <v>1443</v>
      </c>
      <c r="C163" t="s">
        <v>1444</v>
      </c>
      <c r="D163" t="s">
        <v>13121</v>
      </c>
      <c r="E163" s="5">
        <v>339</v>
      </c>
      <c r="F163" s="5">
        <v>999</v>
      </c>
      <c r="G163" s="5" t="str">
        <f>VLOOKUP(Table1[[#This Row],[Discounted Price]],$Q$5:$R$10,2)</f>
        <v>&lt;₹1000</v>
      </c>
      <c r="H163" s="1">
        <v>0.66</v>
      </c>
      <c r="I163" s="7">
        <f>((F163-E163)/F163)*100</f>
        <v>66.066066066066071</v>
      </c>
      <c r="J163" s="19" t="str">
        <f>VLOOKUP(Table1[[#This Row],[Calc. %Discount]],$Q$15:$R$22,2)</f>
        <v>56 — 70%</v>
      </c>
      <c r="K163" s="6">
        <v>4.3</v>
      </c>
      <c r="L163" s="6">
        <f>MROUND(Table1[[#This Row],[Rating]], 0.5)</f>
        <v>4.5</v>
      </c>
      <c r="M163" s="10">
        <v>6255</v>
      </c>
      <c r="N163" s="5">
        <f>F163*M163</f>
        <v>6248745</v>
      </c>
      <c r="O163" s="7">
        <f>(Table1[[#This Row],[Rating]]*Table1[[#This Row],[Rating Count]])/(MAX(Table1[Rating Count]))</f>
        <v>6.2993444550357991E-2</v>
      </c>
      <c r="P163"/>
    </row>
    <row r="164" spans="1:16" x14ac:dyDescent="0.25">
      <c r="A164" s="15">
        <v>163</v>
      </c>
      <c r="B164" t="s">
        <v>1452</v>
      </c>
      <c r="C164" t="s">
        <v>1453</v>
      </c>
      <c r="D164" t="s">
        <v>13121</v>
      </c>
      <c r="E164" s="5">
        <v>149</v>
      </c>
      <c r="F164" s="5">
        <v>499</v>
      </c>
      <c r="G164" s="5" t="str">
        <f>VLOOKUP(Table1[[#This Row],[Discounted Price]],$Q$5:$R$10,2)</f>
        <v>&lt;₹1000</v>
      </c>
      <c r="H164" s="1">
        <v>0.7</v>
      </c>
      <c r="I164" s="7">
        <f>((F164-E164)/F164)*100</f>
        <v>70.140280561122253</v>
      </c>
      <c r="J164" s="19" t="str">
        <f>VLOOKUP(Table1[[#This Row],[Calc. %Discount]],$Q$15:$R$22,2)</f>
        <v>56 — 70%</v>
      </c>
      <c r="K164" s="6">
        <v>4</v>
      </c>
      <c r="L164" s="6">
        <f>MROUND(Table1[[#This Row],[Rating]], 0.5)</f>
        <v>4</v>
      </c>
      <c r="M164" s="10">
        <v>7732</v>
      </c>
      <c r="N164" s="5">
        <f>F164*M164</f>
        <v>3858268</v>
      </c>
      <c r="O164" s="7">
        <f>(Table1[[#This Row],[Rating]]*Table1[[#This Row],[Rating Count]])/(MAX(Table1[Rating Count]))</f>
        <v>7.2435493579219301E-2</v>
      </c>
      <c r="P164"/>
    </row>
    <row r="165" spans="1:16" x14ac:dyDescent="0.25">
      <c r="A165" s="15">
        <v>164</v>
      </c>
      <c r="B165" t="s">
        <v>1457</v>
      </c>
      <c r="C165" t="s">
        <v>1458</v>
      </c>
      <c r="D165" t="s">
        <v>13121</v>
      </c>
      <c r="E165" s="5">
        <v>149</v>
      </c>
      <c r="F165" s="5">
        <v>399</v>
      </c>
      <c r="G165" s="5" t="str">
        <f>VLOOKUP(Table1[[#This Row],[Discounted Price]],$Q$5:$R$10,2)</f>
        <v>&lt;₹1000</v>
      </c>
      <c r="H165" s="1">
        <v>0.63</v>
      </c>
      <c r="I165" s="7">
        <f>((F165-E165)/F165)*100</f>
        <v>62.656641604010019</v>
      </c>
      <c r="J165" s="19" t="str">
        <f>VLOOKUP(Table1[[#This Row],[Calc. %Discount]],$Q$15:$R$22,2)</f>
        <v>56 — 70%</v>
      </c>
      <c r="K165" s="6">
        <v>3.9</v>
      </c>
      <c r="L165" s="6">
        <f>MROUND(Table1[[#This Row],[Rating]], 0.5)</f>
        <v>4</v>
      </c>
      <c r="M165" s="10">
        <v>57</v>
      </c>
      <c r="N165" s="5">
        <f>F165*M165</f>
        <v>22743</v>
      </c>
      <c r="O165" s="7">
        <f>(Table1[[#This Row],[Rating]]*Table1[[#This Row],[Rating Count]])/(MAX(Table1[Rating Count]))</f>
        <v>5.2064182044297882E-4</v>
      </c>
      <c r="P165"/>
    </row>
    <row r="166" spans="1:16" x14ac:dyDescent="0.25">
      <c r="A166" s="15">
        <v>165</v>
      </c>
      <c r="B166" t="s">
        <v>1466</v>
      </c>
      <c r="C166" t="s">
        <v>1467</v>
      </c>
      <c r="D166" t="s">
        <v>13121</v>
      </c>
      <c r="E166" s="5">
        <v>599</v>
      </c>
      <c r="F166" s="5">
        <v>849</v>
      </c>
      <c r="G166" s="5" t="str">
        <f>VLOOKUP(Table1[[#This Row],[Discounted Price]],$Q$5:$R$10,2)</f>
        <v>&lt;₹1000</v>
      </c>
      <c r="H166" s="1">
        <v>0.28999999999999998</v>
      </c>
      <c r="I166" s="7">
        <f>((F166-E166)/F166)*100</f>
        <v>29.446407538280329</v>
      </c>
      <c r="J166" s="19" t="str">
        <f>VLOOKUP(Table1[[#This Row],[Calc. %Discount]],$Q$15:$R$22,2)</f>
        <v>26 — 40%</v>
      </c>
      <c r="K166" s="6">
        <v>4.5</v>
      </c>
      <c r="L166" s="6">
        <f>MROUND(Table1[[#This Row],[Rating]], 0.5)</f>
        <v>4.5</v>
      </c>
      <c r="M166" s="10">
        <v>577</v>
      </c>
      <c r="N166" s="5">
        <f>F166*M166</f>
        <v>489873</v>
      </c>
      <c r="O166" s="7">
        <f>(Table1[[#This Row],[Rating]]*Table1[[#This Row],[Rating Count]])/(MAX(Table1[Rating Count]))</f>
        <v>6.0811807772388421E-3</v>
      </c>
      <c r="P166"/>
    </row>
    <row r="167" spans="1:16" x14ac:dyDescent="0.25">
      <c r="A167" s="15">
        <v>166</v>
      </c>
      <c r="B167" t="s">
        <v>1476</v>
      </c>
      <c r="C167" t="s">
        <v>1477</v>
      </c>
      <c r="D167" t="s">
        <v>13075</v>
      </c>
      <c r="E167" s="5">
        <v>299</v>
      </c>
      <c r="F167" s="5">
        <v>1199</v>
      </c>
      <c r="G167" s="5" t="str">
        <f>VLOOKUP(Table1[[#This Row],[Discounted Price]],$Q$5:$R$10,2)</f>
        <v>&lt;₹1000</v>
      </c>
      <c r="H167" s="1">
        <v>0.75</v>
      </c>
      <c r="I167" s="7">
        <f>((F167-E167)/F167)*100</f>
        <v>75.062552126772303</v>
      </c>
      <c r="J167" s="19" t="str">
        <f>VLOOKUP(Table1[[#This Row],[Calc. %Discount]],$Q$15:$R$22,2)</f>
        <v>71 — 85%</v>
      </c>
      <c r="K167" s="6">
        <v>3.9</v>
      </c>
      <c r="L167" s="6">
        <f>MROUND(Table1[[#This Row],[Rating]], 0.5)</f>
        <v>4</v>
      </c>
      <c r="M167" s="10">
        <v>1193</v>
      </c>
      <c r="N167" s="5">
        <f>F167*M167</f>
        <v>1430407</v>
      </c>
      <c r="O167" s="7">
        <f>(Table1[[#This Row],[Rating]]*Table1[[#This Row],[Rating Count]])/(MAX(Table1[Rating Count]))</f>
        <v>1.0896941961201294E-2</v>
      </c>
      <c r="P167"/>
    </row>
    <row r="168" spans="1:16" x14ac:dyDescent="0.25">
      <c r="A168" s="15">
        <v>167</v>
      </c>
      <c r="B168" t="s">
        <v>1486</v>
      </c>
      <c r="C168" t="s">
        <v>1487</v>
      </c>
      <c r="D168" t="s">
        <v>13121</v>
      </c>
      <c r="E168" s="5">
        <v>399</v>
      </c>
      <c r="F168" s="5">
        <v>1299</v>
      </c>
      <c r="G168" s="5" t="str">
        <f>VLOOKUP(Table1[[#This Row],[Discounted Price]],$Q$5:$R$10,2)</f>
        <v>&lt;₹1000</v>
      </c>
      <c r="H168" s="1">
        <v>0.69</v>
      </c>
      <c r="I168" s="7">
        <f>((F168-E168)/F168)*100</f>
        <v>69.284064665127019</v>
      </c>
      <c r="J168" s="19" t="str">
        <f>VLOOKUP(Table1[[#This Row],[Calc. %Discount]],$Q$15:$R$22,2)</f>
        <v>56 — 70%</v>
      </c>
      <c r="K168" s="6">
        <v>4.2</v>
      </c>
      <c r="L168" s="6">
        <f>MROUND(Table1[[#This Row],[Rating]], 0.5)</f>
        <v>4</v>
      </c>
      <c r="M168" s="10">
        <v>13120</v>
      </c>
      <c r="N168" s="5">
        <f>F168*M168</f>
        <v>17042880</v>
      </c>
      <c r="O168" s="7">
        <f>(Table1[[#This Row],[Rating]]*Table1[[#This Row],[Rating Count]])/(MAX(Table1[Rating Count]))</f>
        <v>0.12905734086230278</v>
      </c>
      <c r="P168"/>
    </row>
    <row r="169" spans="1:16" x14ac:dyDescent="0.25">
      <c r="A169" s="15">
        <v>168</v>
      </c>
      <c r="B169" t="s">
        <v>1491</v>
      </c>
      <c r="C169" t="s">
        <v>1492</v>
      </c>
      <c r="D169" t="s">
        <v>13075</v>
      </c>
      <c r="E169" s="5">
        <v>339</v>
      </c>
      <c r="F169" s="5">
        <v>1999</v>
      </c>
      <c r="G169" s="5" t="str">
        <f>VLOOKUP(Table1[[#This Row],[Discounted Price]],$Q$5:$R$10,2)</f>
        <v>&lt;₹1000</v>
      </c>
      <c r="H169" s="1">
        <v>0.83</v>
      </c>
      <c r="I169" s="7">
        <f>((F169-E169)/F169)*100</f>
        <v>83.041520760380195</v>
      </c>
      <c r="J169" s="19" t="str">
        <f>VLOOKUP(Table1[[#This Row],[Calc. %Discount]],$Q$15:$R$22,2)</f>
        <v>71 — 85%</v>
      </c>
      <c r="K169" s="6">
        <v>4</v>
      </c>
      <c r="L169" s="6">
        <f>MROUND(Table1[[#This Row],[Rating]], 0.5)</f>
        <v>4</v>
      </c>
      <c r="M169" s="10">
        <v>343</v>
      </c>
      <c r="N169" s="5">
        <f>F169*M169</f>
        <v>685657</v>
      </c>
      <c r="O169" s="7">
        <f>(Table1[[#This Row],[Rating]]*Table1[[#This Row],[Rating Count]])/(MAX(Table1[Rating Count]))</f>
        <v>3.2133179381366034E-3</v>
      </c>
      <c r="P169"/>
    </row>
    <row r="170" spans="1:16" x14ac:dyDescent="0.25">
      <c r="A170" s="15">
        <v>169</v>
      </c>
      <c r="B170" t="s">
        <v>1501</v>
      </c>
      <c r="C170" t="s">
        <v>1502</v>
      </c>
      <c r="D170" t="s">
        <v>13075</v>
      </c>
      <c r="E170" s="5">
        <v>12499</v>
      </c>
      <c r="F170" s="5">
        <v>22990</v>
      </c>
      <c r="G170" s="5" t="str">
        <f>VLOOKUP(Table1[[#This Row],[Discounted Price]],$Q$5:$R$10,2)</f>
        <v>₹10001 — ₹25000</v>
      </c>
      <c r="H170" s="1">
        <v>0.46</v>
      </c>
      <c r="I170" s="7">
        <f>((F170-E170)/F170)*100</f>
        <v>45.632883862548937</v>
      </c>
      <c r="J170" s="19" t="str">
        <f>VLOOKUP(Table1[[#This Row],[Calc. %Discount]],$Q$15:$R$22,2)</f>
        <v>41 — 55%</v>
      </c>
      <c r="K170" s="6">
        <v>4.3</v>
      </c>
      <c r="L170" s="6">
        <f>MROUND(Table1[[#This Row],[Rating]], 0.5)</f>
        <v>4.5</v>
      </c>
      <c r="M170" s="10">
        <v>1611</v>
      </c>
      <c r="N170" s="5">
        <f>F170*M170</f>
        <v>37036890</v>
      </c>
      <c r="O170" s="7">
        <f>(Table1[[#This Row],[Rating]]*Table1[[#This Row],[Rating Count]])/(MAX(Table1[Rating Count]))</f>
        <v>1.6224210898581407E-2</v>
      </c>
      <c r="P170"/>
    </row>
    <row r="171" spans="1:16" x14ac:dyDescent="0.25">
      <c r="A171" s="15">
        <v>170</v>
      </c>
      <c r="B171" t="s">
        <v>1511</v>
      </c>
      <c r="C171" t="s">
        <v>1512</v>
      </c>
      <c r="D171" t="s">
        <v>13121</v>
      </c>
      <c r="E171" s="5">
        <v>249</v>
      </c>
      <c r="F171" s="5">
        <v>399</v>
      </c>
      <c r="G171" s="5" t="str">
        <f>VLOOKUP(Table1[[#This Row],[Discounted Price]],$Q$5:$R$10,2)</f>
        <v>&lt;₹1000</v>
      </c>
      <c r="H171" s="1">
        <v>0.38</v>
      </c>
      <c r="I171" s="7">
        <f>((F171-E171)/F171)*100</f>
        <v>37.593984962406012</v>
      </c>
      <c r="J171" s="19" t="str">
        <f>VLOOKUP(Table1[[#This Row],[Calc. %Discount]],$Q$15:$R$22,2)</f>
        <v>26 — 40%</v>
      </c>
      <c r="K171" s="6">
        <v>4</v>
      </c>
      <c r="L171" s="6">
        <f>MROUND(Table1[[#This Row],[Rating]], 0.5)</f>
        <v>4</v>
      </c>
      <c r="M171" s="10">
        <v>6558</v>
      </c>
      <c r="N171" s="5">
        <f>F171*M171</f>
        <v>2616642</v>
      </c>
      <c r="O171" s="7">
        <f>(Table1[[#This Row],[Rating]]*Table1[[#This Row],[Rating Count]])/(MAX(Table1[Rating Count]))</f>
        <v>6.1437140053352317E-2</v>
      </c>
      <c r="P171"/>
    </row>
    <row r="172" spans="1:16" x14ac:dyDescent="0.25">
      <c r="A172" s="15">
        <v>171</v>
      </c>
      <c r="B172" t="s">
        <v>1521</v>
      </c>
      <c r="C172" t="s">
        <v>1522</v>
      </c>
      <c r="D172" t="s">
        <v>13121</v>
      </c>
      <c r="E172" s="5">
        <v>1399</v>
      </c>
      <c r="F172" s="5">
        <v>2499</v>
      </c>
      <c r="G172" s="5" t="str">
        <f>VLOOKUP(Table1[[#This Row],[Discounted Price]],$Q$5:$R$10,2)</f>
        <v>₹1000 — ₹5000</v>
      </c>
      <c r="H172" s="1">
        <v>0.44</v>
      </c>
      <c r="I172" s="7">
        <f>((F172-E172)/F172)*100</f>
        <v>44.017607042817126</v>
      </c>
      <c r="J172" s="19" t="str">
        <f>VLOOKUP(Table1[[#This Row],[Calc. %Discount]],$Q$15:$R$22,2)</f>
        <v>41 — 55%</v>
      </c>
      <c r="K172" s="6">
        <v>4.4000000000000004</v>
      </c>
      <c r="L172" s="6">
        <f>MROUND(Table1[[#This Row],[Rating]], 0.5)</f>
        <v>4.5</v>
      </c>
      <c r="M172" s="10">
        <v>23169</v>
      </c>
      <c r="N172" s="5">
        <f>F172*M172</f>
        <v>57899331</v>
      </c>
      <c r="O172" s="7">
        <f>(Table1[[#This Row],[Rating]]*Table1[[#This Row],[Rating Count]])/(MAX(Table1[Rating Count]))</f>
        <v>0.23875889107742176</v>
      </c>
      <c r="P172"/>
    </row>
    <row r="173" spans="1:16" x14ac:dyDescent="0.25">
      <c r="A173" s="15">
        <v>172</v>
      </c>
      <c r="B173" t="s">
        <v>1531</v>
      </c>
      <c r="C173" t="s">
        <v>1532</v>
      </c>
      <c r="D173" t="s">
        <v>13075</v>
      </c>
      <c r="E173" s="5">
        <v>32999</v>
      </c>
      <c r="F173" s="5">
        <v>47990</v>
      </c>
      <c r="G173" s="5" t="str">
        <f>VLOOKUP(Table1[[#This Row],[Discounted Price]],$Q$5:$R$10,2)</f>
        <v>₹25001 — ₹50000</v>
      </c>
      <c r="H173" s="1">
        <v>0.31</v>
      </c>
      <c r="I173" s="7">
        <f>((F173-E173)/F173)*100</f>
        <v>31.237757866222132</v>
      </c>
      <c r="J173" s="19" t="str">
        <f>VLOOKUP(Table1[[#This Row],[Calc. %Discount]],$Q$15:$R$22,2)</f>
        <v>26 — 40%</v>
      </c>
      <c r="K173" s="6">
        <v>4.3</v>
      </c>
      <c r="L173" s="6">
        <f>MROUND(Table1[[#This Row],[Rating]], 0.5)</f>
        <v>4.5</v>
      </c>
      <c r="M173" s="10">
        <v>4703</v>
      </c>
      <c r="N173" s="5">
        <f>F173*M173</f>
        <v>225696970</v>
      </c>
      <c r="O173" s="7">
        <f>(Table1[[#This Row],[Rating]]*Table1[[#This Row],[Rating Count]])/(MAX(Table1[Rating Count]))</f>
        <v>4.7363416422115681E-2</v>
      </c>
      <c r="P173"/>
    </row>
    <row r="174" spans="1:16" x14ac:dyDescent="0.25">
      <c r="A174" s="15">
        <v>173</v>
      </c>
      <c r="B174" t="s">
        <v>1535</v>
      </c>
      <c r="C174" t="s">
        <v>1536</v>
      </c>
      <c r="D174" t="s">
        <v>13121</v>
      </c>
      <c r="E174" s="5">
        <v>149</v>
      </c>
      <c r="F174" s="5">
        <v>399</v>
      </c>
      <c r="G174" s="5" t="str">
        <f>VLOOKUP(Table1[[#This Row],[Discounted Price]],$Q$5:$R$10,2)</f>
        <v>&lt;₹1000</v>
      </c>
      <c r="H174" s="1">
        <v>0.63</v>
      </c>
      <c r="I174" s="7">
        <f>((F174-E174)/F174)*100</f>
        <v>62.656641604010019</v>
      </c>
      <c r="J174" s="19" t="str">
        <f>VLOOKUP(Table1[[#This Row],[Calc. %Discount]],$Q$15:$R$22,2)</f>
        <v>56 — 70%</v>
      </c>
      <c r="K174" s="6">
        <v>4</v>
      </c>
      <c r="L174" s="6">
        <f>MROUND(Table1[[#This Row],[Rating]], 0.5)</f>
        <v>4</v>
      </c>
      <c r="M174" s="10">
        <v>1423</v>
      </c>
      <c r="N174" s="5">
        <f>F174*M174</f>
        <v>567777</v>
      </c>
      <c r="O174" s="7">
        <f>(Table1[[#This Row],[Rating]]*Table1[[#This Row],[Rating Count]])/(MAX(Table1[Rating Count]))</f>
        <v>1.333105372002445E-2</v>
      </c>
      <c r="P174"/>
    </row>
    <row r="175" spans="1:16" x14ac:dyDescent="0.25">
      <c r="A175" s="15">
        <v>174</v>
      </c>
      <c r="B175" t="s">
        <v>1540</v>
      </c>
      <c r="C175" t="s">
        <v>1541</v>
      </c>
      <c r="D175" t="s">
        <v>13121</v>
      </c>
      <c r="E175" s="5">
        <v>325</v>
      </c>
      <c r="F175" s="5">
        <v>999</v>
      </c>
      <c r="G175" s="5" t="str">
        <f>VLOOKUP(Table1[[#This Row],[Discounted Price]],$Q$5:$R$10,2)</f>
        <v>&lt;₹1000</v>
      </c>
      <c r="H175" s="1">
        <v>0.67</v>
      </c>
      <c r="I175" s="7">
        <f>((F175-E175)/F175)*100</f>
        <v>67.467467467467472</v>
      </c>
      <c r="J175" s="19" t="str">
        <f>VLOOKUP(Table1[[#This Row],[Calc. %Discount]],$Q$15:$R$22,2)</f>
        <v>56 — 70%</v>
      </c>
      <c r="K175" s="6">
        <v>4.3</v>
      </c>
      <c r="L175" s="6">
        <f>MROUND(Table1[[#This Row],[Rating]], 0.5)</f>
        <v>4.5</v>
      </c>
      <c r="M175" s="10">
        <v>2651</v>
      </c>
      <c r="N175" s="5">
        <f>F175*M175</f>
        <v>2648349</v>
      </c>
      <c r="O175" s="7">
        <f>(Table1[[#This Row],[Rating]]*Table1[[#This Row],[Rating Count]])/(MAX(Table1[Rating Count]))</f>
        <v>2.6697941087609752E-2</v>
      </c>
      <c r="P175"/>
    </row>
    <row r="176" spans="1:16" x14ac:dyDescent="0.25">
      <c r="A176" s="15">
        <v>175</v>
      </c>
      <c r="B176" t="s">
        <v>1550</v>
      </c>
      <c r="C176" t="s">
        <v>1551</v>
      </c>
      <c r="D176" t="s">
        <v>13121</v>
      </c>
      <c r="E176" s="5">
        <v>399</v>
      </c>
      <c r="F176" s="5">
        <v>1999</v>
      </c>
      <c r="G176" s="5" t="str">
        <f>VLOOKUP(Table1[[#This Row],[Discounted Price]],$Q$5:$R$10,2)</f>
        <v>&lt;₹1000</v>
      </c>
      <c r="H176" s="1">
        <v>0.8</v>
      </c>
      <c r="I176" s="7">
        <f>((F176-E176)/F176)*100</f>
        <v>80.040020010004994</v>
      </c>
      <c r="J176" s="19" t="str">
        <f>VLOOKUP(Table1[[#This Row],[Calc. %Discount]],$Q$15:$R$22,2)</f>
        <v>71 — 85%</v>
      </c>
      <c r="K176" s="6">
        <v>5</v>
      </c>
      <c r="L176" s="6">
        <f>MROUND(Table1[[#This Row],[Rating]], 0.5)</f>
        <v>5</v>
      </c>
      <c r="M176" s="10">
        <v>5</v>
      </c>
      <c r="N176" s="5">
        <f>F176*M176</f>
        <v>9995</v>
      </c>
      <c r="O176" s="7">
        <f>(Table1[[#This Row],[Rating]]*Table1[[#This Row],[Rating Count]])/(MAX(Table1[Rating Count]))</f>
        <v>5.8551711700739861E-5</v>
      </c>
      <c r="P176"/>
    </row>
    <row r="177" spans="1:16" x14ac:dyDescent="0.25">
      <c r="A177" s="15">
        <v>176</v>
      </c>
      <c r="B177" t="s">
        <v>1560</v>
      </c>
      <c r="C177" t="s">
        <v>1561</v>
      </c>
      <c r="D177" t="s">
        <v>13121</v>
      </c>
      <c r="E177" s="5">
        <v>199</v>
      </c>
      <c r="F177" s="5">
        <v>499</v>
      </c>
      <c r="G177" s="5" t="str">
        <f>VLOOKUP(Table1[[#This Row],[Discounted Price]],$Q$5:$R$10,2)</f>
        <v>&lt;₹1000</v>
      </c>
      <c r="H177" s="1">
        <v>0.6</v>
      </c>
      <c r="I177" s="7">
        <f>((F177-E177)/F177)*100</f>
        <v>60.120240480961925</v>
      </c>
      <c r="J177" s="19" t="str">
        <f>VLOOKUP(Table1[[#This Row],[Calc. %Discount]],$Q$15:$R$22,2)</f>
        <v>56 — 70%</v>
      </c>
      <c r="K177" s="6">
        <v>3.7</v>
      </c>
      <c r="L177" s="6">
        <f>MROUND(Table1[[#This Row],[Rating]], 0.5)</f>
        <v>3.5</v>
      </c>
      <c r="M177" s="10">
        <v>612</v>
      </c>
      <c r="N177" s="5">
        <f>F177*M177</f>
        <v>305388</v>
      </c>
      <c r="O177" s="7">
        <f>(Table1[[#This Row],[Rating]]*Table1[[#This Row],[Rating Count]])/(MAX(Table1[Rating Count]))</f>
        <v>5.3033798390062139E-3</v>
      </c>
      <c r="P177"/>
    </row>
    <row r="178" spans="1:16" x14ac:dyDescent="0.25">
      <c r="A178" s="15">
        <v>177</v>
      </c>
      <c r="B178" t="s">
        <v>1570</v>
      </c>
      <c r="C178" t="s">
        <v>1571</v>
      </c>
      <c r="D178" t="s">
        <v>13121</v>
      </c>
      <c r="E178" s="5">
        <v>88</v>
      </c>
      <c r="F178" s="5">
        <v>299</v>
      </c>
      <c r="G178" s="5" t="str">
        <f>VLOOKUP(Table1[[#This Row],[Discounted Price]],$Q$5:$R$10,2)</f>
        <v>&lt;₹1000</v>
      </c>
      <c r="H178" s="1">
        <v>0.71</v>
      </c>
      <c r="I178" s="7">
        <f>((F178-E178)/F178)*100</f>
        <v>70.568561872909697</v>
      </c>
      <c r="J178" s="19" t="str">
        <f>VLOOKUP(Table1[[#This Row],[Calc. %Discount]],$Q$15:$R$22,2)</f>
        <v>56 — 70%</v>
      </c>
      <c r="K178" s="6">
        <v>4</v>
      </c>
      <c r="L178" s="6">
        <f>MROUND(Table1[[#This Row],[Rating]], 0.5)</f>
        <v>4</v>
      </c>
      <c r="M178" s="10">
        <v>9378</v>
      </c>
      <c r="N178" s="5">
        <f>F178*M178</f>
        <v>2804022</v>
      </c>
      <c r="O178" s="7">
        <f>(Table1[[#This Row],[Rating]]*Table1[[#This Row],[Rating Count]])/(MAX(Table1[Rating Count]))</f>
        <v>8.7855672372726137E-2</v>
      </c>
      <c r="P178"/>
    </row>
    <row r="179" spans="1:16" x14ac:dyDescent="0.25">
      <c r="A179" s="15">
        <v>178</v>
      </c>
      <c r="B179" t="s">
        <v>1576</v>
      </c>
      <c r="C179" t="s">
        <v>1577</v>
      </c>
      <c r="D179" t="s">
        <v>13121</v>
      </c>
      <c r="E179" s="5">
        <v>399</v>
      </c>
      <c r="F179" s="5">
        <v>1099</v>
      </c>
      <c r="G179" s="5" t="str">
        <f>VLOOKUP(Table1[[#This Row],[Discounted Price]],$Q$5:$R$10,2)</f>
        <v>&lt;₹1000</v>
      </c>
      <c r="H179" s="1">
        <v>0.64</v>
      </c>
      <c r="I179" s="7">
        <f>((F179-E179)/F179)*100</f>
        <v>63.694267515923563</v>
      </c>
      <c r="J179" s="19" t="str">
        <f>VLOOKUP(Table1[[#This Row],[Calc. %Discount]],$Q$15:$R$22,2)</f>
        <v>56 — 70%</v>
      </c>
      <c r="K179" s="6">
        <v>4.0999999999999996</v>
      </c>
      <c r="L179" s="6">
        <f>MROUND(Table1[[#This Row],[Rating]], 0.5)</f>
        <v>4</v>
      </c>
      <c r="M179" s="10">
        <v>2685</v>
      </c>
      <c r="N179" s="5">
        <f>F179*M179</f>
        <v>2950815</v>
      </c>
      <c r="O179" s="7">
        <f>(Table1[[#This Row],[Rating]]*Table1[[#This Row],[Rating Count]])/(MAX(Table1[Rating Count]))</f>
        <v>2.5782660730303785E-2</v>
      </c>
      <c r="P179"/>
    </row>
    <row r="180" spans="1:16" x14ac:dyDescent="0.25">
      <c r="A180" s="15">
        <v>179</v>
      </c>
      <c r="B180" t="s">
        <v>1581</v>
      </c>
      <c r="C180" t="s">
        <v>1582</v>
      </c>
      <c r="D180" t="s">
        <v>13121</v>
      </c>
      <c r="E180" s="5">
        <v>57.89</v>
      </c>
      <c r="F180" s="5">
        <v>199</v>
      </c>
      <c r="G180" s="5" t="str">
        <f>VLOOKUP(Table1[[#This Row],[Discounted Price]],$Q$5:$R$10,2)</f>
        <v>&lt;₹1000</v>
      </c>
      <c r="H180" s="1">
        <v>0.71</v>
      </c>
      <c r="I180" s="7">
        <f>((F180-E180)/F180)*100</f>
        <v>70.909547738693476</v>
      </c>
      <c r="J180" s="19" t="str">
        <f>VLOOKUP(Table1[[#This Row],[Calc. %Discount]],$Q$15:$R$22,2)</f>
        <v>56 — 70%</v>
      </c>
      <c r="K180" s="6">
        <v>4</v>
      </c>
      <c r="L180" s="6">
        <f>MROUND(Table1[[#This Row],[Rating]], 0.5)</f>
        <v>4</v>
      </c>
      <c r="M180" s="10">
        <v>9378</v>
      </c>
      <c r="N180" s="5">
        <f>F180*M180</f>
        <v>1866222</v>
      </c>
      <c r="O180" s="7">
        <f>(Table1[[#This Row],[Rating]]*Table1[[#This Row],[Rating Count]])/(MAX(Table1[Rating Count]))</f>
        <v>8.7855672372726137E-2</v>
      </c>
      <c r="P180"/>
    </row>
    <row r="181" spans="1:16" x14ac:dyDescent="0.25">
      <c r="A181" s="15">
        <v>180</v>
      </c>
      <c r="B181" t="s">
        <v>1586</v>
      </c>
      <c r="C181" t="s">
        <v>1587</v>
      </c>
      <c r="D181" t="s">
        <v>13075</v>
      </c>
      <c r="E181" s="5">
        <v>799</v>
      </c>
      <c r="F181" s="5">
        <v>1999</v>
      </c>
      <c r="G181" s="5" t="str">
        <f>VLOOKUP(Table1[[#This Row],[Discounted Price]],$Q$5:$R$10,2)</f>
        <v>&lt;₹1000</v>
      </c>
      <c r="H181" s="1">
        <v>0.6</v>
      </c>
      <c r="I181" s="7">
        <f>((F181-E181)/F181)*100</f>
        <v>60.030015007503756</v>
      </c>
      <c r="J181" s="19" t="str">
        <f>VLOOKUP(Table1[[#This Row],[Calc. %Discount]],$Q$15:$R$22,2)</f>
        <v>56 — 70%</v>
      </c>
      <c r="K181" s="6">
        <v>3.3</v>
      </c>
      <c r="L181" s="6">
        <f>MROUND(Table1[[#This Row],[Rating]], 0.5)</f>
        <v>3.5</v>
      </c>
      <c r="M181" s="10">
        <v>576</v>
      </c>
      <c r="N181" s="5">
        <f>F181*M181</f>
        <v>1151424</v>
      </c>
      <c r="O181" s="7">
        <f>(Table1[[#This Row],[Rating]]*Table1[[#This Row],[Rating Count]])/(MAX(Table1[Rating Count]))</f>
        <v>4.4518037440306529E-3</v>
      </c>
      <c r="P181"/>
    </row>
    <row r="182" spans="1:16" x14ac:dyDescent="0.25">
      <c r="A182" s="15">
        <v>181</v>
      </c>
      <c r="B182" t="s">
        <v>1596</v>
      </c>
      <c r="C182" t="s">
        <v>1597</v>
      </c>
      <c r="D182" t="s">
        <v>13075</v>
      </c>
      <c r="E182" s="5">
        <v>205</v>
      </c>
      <c r="F182" s="5">
        <v>499</v>
      </c>
      <c r="G182" s="5" t="str">
        <f>VLOOKUP(Table1[[#This Row],[Discounted Price]],$Q$5:$R$10,2)</f>
        <v>&lt;₹1000</v>
      </c>
      <c r="H182" s="1">
        <v>0.59</v>
      </c>
      <c r="I182" s="7">
        <f>((F182-E182)/F182)*100</f>
        <v>58.917835671342687</v>
      </c>
      <c r="J182" s="19" t="str">
        <f>VLOOKUP(Table1[[#This Row],[Calc. %Discount]],$Q$15:$R$22,2)</f>
        <v>56 — 70%</v>
      </c>
      <c r="K182" s="6">
        <v>3.8</v>
      </c>
      <c r="L182" s="6">
        <f>MROUND(Table1[[#This Row],[Rating]], 0.5)</f>
        <v>4</v>
      </c>
      <c r="M182" s="10">
        <v>313</v>
      </c>
      <c r="N182" s="5">
        <f>F182*M182</f>
        <v>156187</v>
      </c>
      <c r="O182" s="7">
        <f>(Table1[[#This Row],[Rating]]*Table1[[#This Row],[Rating Count]])/(MAX(Table1[Rating Count]))</f>
        <v>2.7856562358743991E-3</v>
      </c>
      <c r="P182"/>
    </row>
    <row r="183" spans="1:16" x14ac:dyDescent="0.25">
      <c r="A183" s="15">
        <v>182</v>
      </c>
      <c r="B183" t="s">
        <v>1606</v>
      </c>
      <c r="C183" t="s">
        <v>1607</v>
      </c>
      <c r="D183" t="s">
        <v>13121</v>
      </c>
      <c r="E183" s="5">
        <v>299</v>
      </c>
      <c r="F183" s="5">
        <v>699</v>
      </c>
      <c r="G183" s="5" t="str">
        <f>VLOOKUP(Table1[[#This Row],[Discounted Price]],$Q$5:$R$10,2)</f>
        <v>&lt;₹1000</v>
      </c>
      <c r="H183" s="1">
        <v>0.56999999999999995</v>
      </c>
      <c r="I183" s="7">
        <f>((F183-E183)/F183)*100</f>
        <v>57.224606580829764</v>
      </c>
      <c r="J183" s="19" t="str">
        <f>VLOOKUP(Table1[[#This Row],[Calc. %Discount]],$Q$15:$R$22,2)</f>
        <v>56 — 70%</v>
      </c>
      <c r="K183" s="6">
        <v>4.0999999999999996</v>
      </c>
      <c r="L183" s="6">
        <f>MROUND(Table1[[#This Row],[Rating]], 0.5)</f>
        <v>4</v>
      </c>
      <c r="M183" s="10">
        <v>2957</v>
      </c>
      <c r="N183" s="5">
        <f>F183*M183</f>
        <v>2066943</v>
      </c>
      <c r="O183" s="7">
        <f>(Table1[[#This Row],[Rating]]*Table1[[#This Row],[Rating Count]])/(MAX(Table1[Rating Count]))</f>
        <v>2.839453548585039E-2</v>
      </c>
      <c r="P183"/>
    </row>
    <row r="184" spans="1:16" x14ac:dyDescent="0.25">
      <c r="A184" s="15">
        <v>183</v>
      </c>
      <c r="B184" t="s">
        <v>1616</v>
      </c>
      <c r="C184" t="s">
        <v>1617</v>
      </c>
      <c r="D184" t="s">
        <v>13121</v>
      </c>
      <c r="E184" s="5">
        <v>849</v>
      </c>
      <c r="F184" s="5">
        <v>999</v>
      </c>
      <c r="G184" s="5" t="str">
        <f>VLOOKUP(Table1[[#This Row],[Discounted Price]],$Q$5:$R$10,2)</f>
        <v>&lt;₹1000</v>
      </c>
      <c r="H184" s="1">
        <v>0.15</v>
      </c>
      <c r="I184" s="7">
        <f>((F184-E184)/F184)*100</f>
        <v>15.015015015015015</v>
      </c>
      <c r="J184" s="19" t="str">
        <f>VLOOKUP(Table1[[#This Row],[Calc. %Discount]],$Q$15:$R$22,2)</f>
        <v>11 — 25%</v>
      </c>
      <c r="K184" s="6">
        <v>4.0999999999999996</v>
      </c>
      <c r="L184" s="6">
        <f>MROUND(Table1[[#This Row],[Rating]], 0.5)</f>
        <v>4</v>
      </c>
      <c r="M184" s="10">
        <v>6736</v>
      </c>
      <c r="N184" s="5">
        <f>F184*M184</f>
        <v>6729264</v>
      </c>
      <c r="O184" s="7">
        <f>(Table1[[#This Row],[Rating]]*Table1[[#This Row],[Rating Count]])/(MAX(Table1[Rating Count]))</f>
        <v>6.4682310122654116E-2</v>
      </c>
      <c r="P184"/>
    </row>
    <row r="185" spans="1:16" x14ac:dyDescent="0.25">
      <c r="A185" s="15">
        <v>184</v>
      </c>
      <c r="B185" t="s">
        <v>1626</v>
      </c>
      <c r="C185" t="s">
        <v>1627</v>
      </c>
      <c r="D185" t="s">
        <v>13121</v>
      </c>
      <c r="E185" s="5">
        <v>949</v>
      </c>
      <c r="F185" s="5">
        <v>1999</v>
      </c>
      <c r="G185" s="5" t="str">
        <f>VLOOKUP(Table1[[#This Row],[Discounted Price]],$Q$5:$R$10,2)</f>
        <v>&lt;₹1000</v>
      </c>
      <c r="H185" s="1">
        <v>0.53</v>
      </c>
      <c r="I185" s="7">
        <f>((F185-E185)/F185)*100</f>
        <v>52.526263131565784</v>
      </c>
      <c r="J185" s="19" t="str">
        <f>VLOOKUP(Table1[[#This Row],[Calc. %Discount]],$Q$15:$R$22,2)</f>
        <v>41 — 55%</v>
      </c>
      <c r="K185" s="6">
        <v>4.4000000000000004</v>
      </c>
      <c r="L185" s="6">
        <f>MROUND(Table1[[#This Row],[Rating]], 0.5)</f>
        <v>4.5</v>
      </c>
      <c r="M185" s="10">
        <v>13552</v>
      </c>
      <c r="N185" s="5">
        <f>F185*M185</f>
        <v>27090448</v>
      </c>
      <c r="O185" s="7">
        <f>(Table1[[#This Row],[Rating]]*Table1[[#This Row],[Rating Count]])/(MAX(Table1[Rating Count]))</f>
        <v>0.13965473226644309</v>
      </c>
      <c r="P185"/>
    </row>
    <row r="186" spans="1:16" x14ac:dyDescent="0.25">
      <c r="A186" s="15">
        <v>185</v>
      </c>
      <c r="B186" t="s">
        <v>1631</v>
      </c>
      <c r="C186" t="s">
        <v>1632</v>
      </c>
      <c r="D186" t="s">
        <v>13121</v>
      </c>
      <c r="E186" s="5">
        <v>499</v>
      </c>
      <c r="F186" s="5">
        <v>1200</v>
      </c>
      <c r="G186" s="5" t="str">
        <f>VLOOKUP(Table1[[#This Row],[Discounted Price]],$Q$5:$R$10,2)</f>
        <v>&lt;₹1000</v>
      </c>
      <c r="H186" s="1">
        <v>0.57999999999999996</v>
      </c>
      <c r="I186" s="7">
        <f>((F186-E186)/F186)*100</f>
        <v>58.416666666666664</v>
      </c>
      <c r="J186" s="19" t="str">
        <f>VLOOKUP(Table1[[#This Row],[Calc. %Discount]],$Q$15:$R$22,2)</f>
        <v>56 — 70%</v>
      </c>
      <c r="K186" s="6">
        <v>4.3</v>
      </c>
      <c r="L186" s="6">
        <f>MROUND(Table1[[#This Row],[Rating]], 0.5)</f>
        <v>4.5</v>
      </c>
      <c r="M186" s="10">
        <v>5451</v>
      </c>
      <c r="N186" s="5">
        <f>F186*M186</f>
        <v>6541200</v>
      </c>
      <c r="O186" s="7">
        <f>(Table1[[#This Row],[Rating]]*Table1[[#This Row],[Rating Count]])/(MAX(Table1[Rating Count]))</f>
        <v>5.489644544268607E-2</v>
      </c>
      <c r="P186"/>
    </row>
    <row r="187" spans="1:16" x14ac:dyDescent="0.25">
      <c r="A187" s="15">
        <v>186</v>
      </c>
      <c r="B187" t="s">
        <v>1641</v>
      </c>
      <c r="C187" t="s">
        <v>1642</v>
      </c>
      <c r="D187" t="s">
        <v>13121</v>
      </c>
      <c r="E187" s="5">
        <v>299</v>
      </c>
      <c r="F187" s="5">
        <v>485</v>
      </c>
      <c r="G187" s="5" t="str">
        <f>VLOOKUP(Table1[[#This Row],[Discounted Price]],$Q$5:$R$10,2)</f>
        <v>&lt;₹1000</v>
      </c>
      <c r="H187" s="1">
        <v>0.38</v>
      </c>
      <c r="I187" s="7">
        <f>((F187-E187)/F187)*100</f>
        <v>38.350515463917532</v>
      </c>
      <c r="J187" s="19" t="str">
        <f>VLOOKUP(Table1[[#This Row],[Calc. %Discount]],$Q$15:$R$22,2)</f>
        <v>26 — 40%</v>
      </c>
      <c r="K187" s="6">
        <v>4.3</v>
      </c>
      <c r="L187" s="6">
        <f>MROUND(Table1[[#This Row],[Rating]], 0.5)</f>
        <v>4.5</v>
      </c>
      <c r="M187" s="10">
        <v>10911</v>
      </c>
      <c r="N187" s="5">
        <f>F187*M187</f>
        <v>5291835</v>
      </c>
      <c r="O187" s="7">
        <f>(Table1[[#This Row],[Rating]]*Table1[[#This Row],[Rating Count]])/(MAX(Table1[Rating Count]))</f>
        <v>0.10988352893508488</v>
      </c>
      <c r="P187"/>
    </row>
    <row r="188" spans="1:16" x14ac:dyDescent="0.25">
      <c r="A188" s="15">
        <v>187</v>
      </c>
      <c r="B188" t="s">
        <v>1651</v>
      </c>
      <c r="C188" t="s">
        <v>1652</v>
      </c>
      <c r="D188" t="s">
        <v>13121</v>
      </c>
      <c r="E188" s="5">
        <v>949</v>
      </c>
      <c r="F188" s="5">
        <v>1999</v>
      </c>
      <c r="G188" s="5" t="str">
        <f>VLOOKUP(Table1[[#This Row],[Discounted Price]],$Q$5:$R$10,2)</f>
        <v>&lt;₹1000</v>
      </c>
      <c r="H188" s="1">
        <v>0.53</v>
      </c>
      <c r="I188" s="7">
        <f>((F188-E188)/F188)*100</f>
        <v>52.526263131565784</v>
      </c>
      <c r="J188" s="19" t="str">
        <f>VLOOKUP(Table1[[#This Row],[Calc. %Discount]],$Q$15:$R$22,2)</f>
        <v>41 — 55%</v>
      </c>
      <c r="K188" s="6">
        <v>4.4000000000000004</v>
      </c>
      <c r="L188" s="6">
        <f>MROUND(Table1[[#This Row],[Rating]], 0.5)</f>
        <v>4.5</v>
      </c>
      <c r="M188" s="10">
        <v>13552</v>
      </c>
      <c r="N188" s="5">
        <f>F188*M188</f>
        <v>27090448</v>
      </c>
      <c r="O188" s="7">
        <f>(Table1[[#This Row],[Rating]]*Table1[[#This Row],[Rating Count]])/(MAX(Table1[Rating Count]))</f>
        <v>0.13965473226644309</v>
      </c>
      <c r="P188"/>
    </row>
    <row r="189" spans="1:16" x14ac:dyDescent="0.25">
      <c r="A189" s="15">
        <v>188</v>
      </c>
      <c r="B189" t="s">
        <v>1656</v>
      </c>
      <c r="C189" t="s">
        <v>1657</v>
      </c>
      <c r="D189" t="s">
        <v>13121</v>
      </c>
      <c r="E189" s="5">
        <v>379</v>
      </c>
      <c r="F189" s="5">
        <v>1099</v>
      </c>
      <c r="G189" s="5" t="str">
        <f>VLOOKUP(Table1[[#This Row],[Discounted Price]],$Q$5:$R$10,2)</f>
        <v>&lt;₹1000</v>
      </c>
      <c r="H189" s="1">
        <v>0.66</v>
      </c>
      <c r="I189" s="7">
        <f>((F189-E189)/F189)*100</f>
        <v>65.514103730664246</v>
      </c>
      <c r="J189" s="19" t="str">
        <f>VLOOKUP(Table1[[#This Row],[Calc. %Discount]],$Q$15:$R$22,2)</f>
        <v>56 — 70%</v>
      </c>
      <c r="K189" s="6">
        <v>4.3</v>
      </c>
      <c r="L189" s="6">
        <f>MROUND(Table1[[#This Row],[Rating]], 0.5)</f>
        <v>4.5</v>
      </c>
      <c r="M189" s="10">
        <v>2806</v>
      </c>
      <c r="N189" s="5">
        <f>F189*M189</f>
        <v>3083794</v>
      </c>
      <c r="O189" s="7">
        <f>(Table1[[#This Row],[Rating]]*Table1[[#This Row],[Rating Count]])/(MAX(Table1[Rating Count]))</f>
        <v>2.8258929721551477E-2</v>
      </c>
      <c r="P189"/>
    </row>
    <row r="190" spans="1:16" x14ac:dyDescent="0.25">
      <c r="A190" s="15">
        <v>189</v>
      </c>
      <c r="B190" t="s">
        <v>1661</v>
      </c>
      <c r="C190" t="s">
        <v>1662</v>
      </c>
      <c r="D190" t="s">
        <v>13075</v>
      </c>
      <c r="E190" s="5">
        <v>8990</v>
      </c>
      <c r="F190" s="5">
        <v>18990</v>
      </c>
      <c r="G190" s="5" t="str">
        <f>VLOOKUP(Table1[[#This Row],[Discounted Price]],$Q$5:$R$10,2)</f>
        <v>₹5001 — ₹10000</v>
      </c>
      <c r="H190" s="1">
        <v>0.53</v>
      </c>
      <c r="I190" s="7">
        <f>((F190-E190)/F190)*100</f>
        <v>52.659294365455501</v>
      </c>
      <c r="J190" s="19" t="str">
        <f>VLOOKUP(Table1[[#This Row],[Calc. %Discount]],$Q$15:$R$22,2)</f>
        <v>41 — 55%</v>
      </c>
      <c r="K190" s="6">
        <v>3.9</v>
      </c>
      <c r="L190" s="6">
        <f>MROUND(Table1[[#This Row],[Rating]], 0.5)</f>
        <v>4</v>
      </c>
      <c r="M190" s="10">
        <v>350</v>
      </c>
      <c r="N190" s="5">
        <f>F190*M190</f>
        <v>6646500</v>
      </c>
      <c r="O190" s="7">
        <f>(Table1[[#This Row],[Rating]]*Table1[[#This Row],[Rating Count]])/(MAX(Table1[Rating Count]))</f>
        <v>3.1969234588603962E-3</v>
      </c>
      <c r="P190"/>
    </row>
    <row r="191" spans="1:16" x14ac:dyDescent="0.25">
      <c r="A191" s="15">
        <v>190</v>
      </c>
      <c r="B191" t="s">
        <v>1671</v>
      </c>
      <c r="C191" t="s">
        <v>1672</v>
      </c>
      <c r="D191" t="s">
        <v>13075</v>
      </c>
      <c r="E191" s="5">
        <v>486</v>
      </c>
      <c r="F191" s="5">
        <v>1999</v>
      </c>
      <c r="G191" s="5" t="str">
        <f>VLOOKUP(Table1[[#This Row],[Discounted Price]],$Q$5:$R$10,2)</f>
        <v>&lt;₹1000</v>
      </c>
      <c r="H191" s="1">
        <v>0.76</v>
      </c>
      <c r="I191" s="7">
        <f>((F191-E191)/F191)*100</f>
        <v>75.68784392196099</v>
      </c>
      <c r="J191" s="19" t="str">
        <f>VLOOKUP(Table1[[#This Row],[Calc. %Discount]],$Q$15:$R$22,2)</f>
        <v>71 — 85%</v>
      </c>
      <c r="K191" s="6">
        <v>4.2</v>
      </c>
      <c r="L191" s="6">
        <f>MROUND(Table1[[#This Row],[Rating]], 0.5)</f>
        <v>4</v>
      </c>
      <c r="M191" s="10">
        <v>30023</v>
      </c>
      <c r="N191" s="5">
        <f>F191*M191</f>
        <v>60015977</v>
      </c>
      <c r="O191" s="7">
        <f>(Table1[[#This Row],[Rating]]*Table1[[#This Row],[Rating Count]])/(MAX(Table1[Rating Count]))</f>
        <v>0.29532687078574055</v>
      </c>
      <c r="P191"/>
    </row>
    <row r="192" spans="1:16" x14ac:dyDescent="0.25">
      <c r="A192" s="15">
        <v>191</v>
      </c>
      <c r="B192" t="s">
        <v>1676</v>
      </c>
      <c r="C192" t="s">
        <v>1677</v>
      </c>
      <c r="D192" t="s">
        <v>13075</v>
      </c>
      <c r="E192" s="5">
        <v>5699</v>
      </c>
      <c r="F192" s="5">
        <v>11000</v>
      </c>
      <c r="G192" s="5" t="str">
        <f>VLOOKUP(Table1[[#This Row],[Discounted Price]],$Q$5:$R$10,2)</f>
        <v>₹5001 — ₹10000</v>
      </c>
      <c r="H192" s="1">
        <v>0.48</v>
      </c>
      <c r="I192" s="7">
        <f>((F192-E192)/F192)*100</f>
        <v>48.190909090909088</v>
      </c>
      <c r="J192" s="19" t="str">
        <f>VLOOKUP(Table1[[#This Row],[Calc. %Discount]],$Q$15:$R$22,2)</f>
        <v>41 — 55%</v>
      </c>
      <c r="K192" s="6">
        <v>4.2</v>
      </c>
      <c r="L192" s="6">
        <f>MROUND(Table1[[#This Row],[Rating]], 0.5)</f>
        <v>4</v>
      </c>
      <c r="M192" s="10">
        <v>4003</v>
      </c>
      <c r="N192" s="5">
        <f>F192*M192</f>
        <v>44033000</v>
      </c>
      <c r="O192" s="7">
        <f>(Table1[[#This Row],[Rating]]*Table1[[#This Row],[Rating Count]])/(MAX(Table1[Rating Count]))</f>
        <v>3.937626032559436E-2</v>
      </c>
      <c r="P192"/>
    </row>
    <row r="193" spans="1:16" x14ac:dyDescent="0.25">
      <c r="A193" s="15">
        <v>192</v>
      </c>
      <c r="B193" t="s">
        <v>1681</v>
      </c>
      <c r="C193" t="s">
        <v>1682</v>
      </c>
      <c r="D193" t="s">
        <v>13121</v>
      </c>
      <c r="E193" s="5">
        <v>709</v>
      </c>
      <c r="F193" s="5">
        <v>1999</v>
      </c>
      <c r="G193" s="5" t="str">
        <f>VLOOKUP(Table1[[#This Row],[Discounted Price]],$Q$5:$R$10,2)</f>
        <v>&lt;₹1000</v>
      </c>
      <c r="H193" s="1">
        <v>0.65</v>
      </c>
      <c r="I193" s="7">
        <f>((F193-E193)/F193)*100</f>
        <v>64.532266133066528</v>
      </c>
      <c r="J193" s="19" t="str">
        <f>VLOOKUP(Table1[[#This Row],[Calc. %Discount]],$Q$15:$R$22,2)</f>
        <v>56 — 70%</v>
      </c>
      <c r="K193" s="6">
        <v>4.0999999999999996</v>
      </c>
      <c r="L193" s="6">
        <f>MROUND(Table1[[#This Row],[Rating]], 0.5)</f>
        <v>4</v>
      </c>
      <c r="M193" s="10">
        <v>178817</v>
      </c>
      <c r="N193" s="5">
        <f>F193*M193</f>
        <v>357455183</v>
      </c>
      <c r="O193" s="7">
        <f>(Table1[[#This Row],[Rating]]*Table1[[#This Row],[Rating Count]])/(MAX(Table1[Rating Count]))</f>
        <v>1.7170867947153565</v>
      </c>
      <c r="P193"/>
    </row>
    <row r="194" spans="1:16" x14ac:dyDescent="0.25">
      <c r="A194" s="15">
        <v>193</v>
      </c>
      <c r="B194" t="s">
        <v>1690</v>
      </c>
      <c r="C194" t="s">
        <v>1691</v>
      </c>
      <c r="D194" t="s">
        <v>13075</v>
      </c>
      <c r="E194" s="5">
        <v>47990</v>
      </c>
      <c r="F194" s="5">
        <v>70900</v>
      </c>
      <c r="G194" s="5" t="str">
        <f>VLOOKUP(Table1[[#This Row],[Discounted Price]],$Q$5:$R$10,2)</f>
        <v>₹25001 — ₹50000</v>
      </c>
      <c r="H194" s="1">
        <v>0.32</v>
      </c>
      <c r="I194" s="7">
        <f>((F194-E194)/F194)*100</f>
        <v>32.313117066290545</v>
      </c>
      <c r="J194" s="19" t="str">
        <f>VLOOKUP(Table1[[#This Row],[Calc. %Discount]],$Q$15:$R$22,2)</f>
        <v>26 — 40%</v>
      </c>
      <c r="K194" s="6">
        <v>4.3</v>
      </c>
      <c r="L194" s="6">
        <f>MROUND(Table1[[#This Row],[Rating]], 0.5)</f>
        <v>4.5</v>
      </c>
      <c r="M194" s="10">
        <v>7109</v>
      </c>
      <c r="N194" s="5">
        <f>F194*M194</f>
        <v>504028100</v>
      </c>
      <c r="O194" s="7">
        <f>(Table1[[#This Row],[Rating]]*Table1[[#This Row],[Rating Count]])/(MAX(Table1[Rating Count]))</f>
        <v>7.1593988378656256E-2</v>
      </c>
      <c r="P194"/>
    </row>
    <row r="195" spans="1:16" x14ac:dyDescent="0.25">
      <c r="A195" s="15">
        <v>194</v>
      </c>
      <c r="B195" t="s">
        <v>1694</v>
      </c>
      <c r="C195" t="s">
        <v>1695</v>
      </c>
      <c r="D195" t="s">
        <v>13075</v>
      </c>
      <c r="E195" s="5">
        <v>299</v>
      </c>
      <c r="F195" s="5">
        <v>1199</v>
      </c>
      <c r="G195" s="5" t="str">
        <f>VLOOKUP(Table1[[#This Row],[Discounted Price]],$Q$5:$R$10,2)</f>
        <v>&lt;₹1000</v>
      </c>
      <c r="H195" s="1">
        <v>0.75</v>
      </c>
      <c r="I195" s="7">
        <f>((F195-E195)/F195)*100</f>
        <v>75.062552126772303</v>
      </c>
      <c r="J195" s="19" t="str">
        <f>VLOOKUP(Table1[[#This Row],[Calc. %Discount]],$Q$15:$R$22,2)</f>
        <v>71 — 85%</v>
      </c>
      <c r="K195" s="6">
        <v>3.7</v>
      </c>
      <c r="L195" s="6">
        <f>MROUND(Table1[[#This Row],[Rating]], 0.5)</f>
        <v>3.5</v>
      </c>
      <c r="M195" s="10">
        <v>490</v>
      </c>
      <c r="N195" s="5">
        <f>F195*M195</f>
        <v>587510</v>
      </c>
      <c r="O195" s="7">
        <f>(Table1[[#This Row],[Rating]]*Table1[[#This Row],[Rating Count]])/(MAX(Table1[Rating Count]))</f>
        <v>4.246170132537655E-3</v>
      </c>
      <c r="P195"/>
    </row>
    <row r="196" spans="1:16" x14ac:dyDescent="0.25">
      <c r="A196" s="15">
        <v>195</v>
      </c>
      <c r="B196" t="s">
        <v>1704</v>
      </c>
      <c r="C196" t="s">
        <v>1705</v>
      </c>
      <c r="D196" t="s">
        <v>13121</v>
      </c>
      <c r="E196" s="5">
        <v>320</v>
      </c>
      <c r="F196" s="5">
        <v>599</v>
      </c>
      <c r="G196" s="5" t="str">
        <f>VLOOKUP(Table1[[#This Row],[Discounted Price]],$Q$5:$R$10,2)</f>
        <v>&lt;₹1000</v>
      </c>
      <c r="H196" s="1">
        <v>0.47</v>
      </c>
      <c r="I196" s="7">
        <f>((F196-E196)/F196)*100</f>
        <v>46.57762938230384</v>
      </c>
      <c r="J196" s="19" t="str">
        <f>VLOOKUP(Table1[[#This Row],[Calc. %Discount]],$Q$15:$R$22,2)</f>
        <v>41 — 55%</v>
      </c>
      <c r="K196" s="6">
        <v>4.0999999999999996</v>
      </c>
      <c r="L196" s="6">
        <f>MROUND(Table1[[#This Row],[Rating]], 0.5)</f>
        <v>4</v>
      </c>
      <c r="M196" s="10">
        <v>491</v>
      </c>
      <c r="N196" s="5">
        <f>F196*M196</f>
        <v>294109</v>
      </c>
      <c r="O196" s="7">
        <f>(Table1[[#This Row],[Rating]]*Table1[[#This Row],[Rating Count]])/(MAX(Table1[Rating Count]))</f>
        <v>4.714818032990376E-3</v>
      </c>
      <c r="P196"/>
    </row>
    <row r="197" spans="1:16" x14ac:dyDescent="0.25">
      <c r="A197" s="15">
        <v>196</v>
      </c>
      <c r="B197" t="s">
        <v>1714</v>
      </c>
      <c r="C197" t="s">
        <v>1715</v>
      </c>
      <c r="D197" t="s">
        <v>13121</v>
      </c>
      <c r="E197" s="5">
        <v>139</v>
      </c>
      <c r="F197" s="5">
        <v>549</v>
      </c>
      <c r="G197" s="5" t="str">
        <f>VLOOKUP(Table1[[#This Row],[Discounted Price]],$Q$5:$R$10,2)</f>
        <v>&lt;₹1000</v>
      </c>
      <c r="H197" s="1">
        <v>0.75</v>
      </c>
      <c r="I197" s="7">
        <f>((F197-E197)/F197)*100</f>
        <v>74.681238615664853</v>
      </c>
      <c r="J197" s="19" t="str">
        <f>VLOOKUP(Table1[[#This Row],[Calc. %Discount]],$Q$15:$R$22,2)</f>
        <v>71 — 85%</v>
      </c>
      <c r="K197" s="6">
        <v>3.9</v>
      </c>
      <c r="L197" s="6">
        <f>MROUND(Table1[[#This Row],[Rating]], 0.5)</f>
        <v>4</v>
      </c>
      <c r="M197" s="10">
        <v>61</v>
      </c>
      <c r="N197" s="5">
        <f>F197*M197</f>
        <v>33489</v>
      </c>
      <c r="O197" s="7">
        <f>(Table1[[#This Row],[Rating]]*Table1[[#This Row],[Rating Count]])/(MAX(Table1[Rating Count]))</f>
        <v>5.5717808854424049E-4</v>
      </c>
      <c r="P197"/>
    </row>
    <row r="198" spans="1:16" x14ac:dyDescent="0.25">
      <c r="A198" s="15">
        <v>197</v>
      </c>
      <c r="B198" t="s">
        <v>1724</v>
      </c>
      <c r="C198" t="s">
        <v>1725</v>
      </c>
      <c r="D198" t="s">
        <v>13121</v>
      </c>
      <c r="E198" s="5">
        <v>129</v>
      </c>
      <c r="F198" s="5">
        <v>249</v>
      </c>
      <c r="G198" s="5" t="str">
        <f>VLOOKUP(Table1[[#This Row],[Discounted Price]],$Q$5:$R$10,2)</f>
        <v>&lt;₹1000</v>
      </c>
      <c r="H198" s="1">
        <v>0.48</v>
      </c>
      <c r="I198" s="7">
        <f>((F198-E198)/F198)*100</f>
        <v>48.192771084337352</v>
      </c>
      <c r="J198" s="19" t="str">
        <f>VLOOKUP(Table1[[#This Row],[Calc. %Discount]],$Q$15:$R$22,2)</f>
        <v>41 — 55%</v>
      </c>
      <c r="K198" s="6">
        <v>4</v>
      </c>
      <c r="L198" s="6">
        <f>MROUND(Table1[[#This Row],[Rating]], 0.5)</f>
        <v>4</v>
      </c>
      <c r="M198" s="10">
        <v>9378</v>
      </c>
      <c r="N198" s="5">
        <f>F198*M198</f>
        <v>2335122</v>
      </c>
      <c r="O198" s="7">
        <f>(Table1[[#This Row],[Rating]]*Table1[[#This Row],[Rating Count]])/(MAX(Table1[Rating Count]))</f>
        <v>8.7855672372726137E-2</v>
      </c>
      <c r="P198"/>
    </row>
    <row r="199" spans="1:16" x14ac:dyDescent="0.25">
      <c r="A199" s="15">
        <v>198</v>
      </c>
      <c r="B199" t="s">
        <v>1729</v>
      </c>
      <c r="C199" t="s">
        <v>1730</v>
      </c>
      <c r="D199" t="s">
        <v>13075</v>
      </c>
      <c r="E199" s="5">
        <v>24999</v>
      </c>
      <c r="F199" s="5">
        <v>35999</v>
      </c>
      <c r="G199" s="5" t="str">
        <f>VLOOKUP(Table1[[#This Row],[Discounted Price]],$Q$5:$R$10,2)</f>
        <v>₹10001 — ₹25000</v>
      </c>
      <c r="H199" s="1">
        <v>0.31</v>
      </c>
      <c r="I199" s="7">
        <f>((F199-E199)/F199)*100</f>
        <v>30.556404344565124</v>
      </c>
      <c r="J199" s="19" t="str">
        <f>VLOOKUP(Table1[[#This Row],[Calc. %Discount]],$Q$15:$R$22,2)</f>
        <v>26 — 40%</v>
      </c>
      <c r="K199" s="6">
        <v>4.2</v>
      </c>
      <c r="L199" s="6">
        <f>MROUND(Table1[[#This Row],[Rating]], 0.5)</f>
        <v>4</v>
      </c>
      <c r="M199" s="10">
        <v>32840</v>
      </c>
      <c r="N199" s="5">
        <f>F199*M199</f>
        <v>1182207160</v>
      </c>
      <c r="O199" s="7">
        <f>(Table1[[#This Row],[Rating]]*Table1[[#This Row],[Rating Count]])/(MAX(Table1[Rating Count]))</f>
        <v>0.32303681965838588</v>
      </c>
      <c r="P199"/>
    </row>
    <row r="200" spans="1:16" x14ac:dyDescent="0.25">
      <c r="A200" s="15">
        <v>199</v>
      </c>
      <c r="B200" t="s">
        <v>1734</v>
      </c>
      <c r="C200" t="s">
        <v>1735</v>
      </c>
      <c r="D200" t="s">
        <v>13121</v>
      </c>
      <c r="E200" s="5">
        <v>999</v>
      </c>
      <c r="F200" s="5">
        <v>1699</v>
      </c>
      <c r="G200" s="5" t="str">
        <f>VLOOKUP(Table1[[#This Row],[Discounted Price]],$Q$5:$R$10,2)</f>
        <v>&lt;₹1000</v>
      </c>
      <c r="H200" s="1">
        <v>0.41</v>
      </c>
      <c r="I200" s="7">
        <f>((F200-E200)/F200)*100</f>
        <v>41.200706297822251</v>
      </c>
      <c r="J200" s="19" t="str">
        <f>VLOOKUP(Table1[[#This Row],[Calc. %Discount]],$Q$15:$R$22,2)</f>
        <v>41 — 55%</v>
      </c>
      <c r="K200" s="6">
        <v>4.4000000000000004</v>
      </c>
      <c r="L200" s="6">
        <f>MROUND(Table1[[#This Row],[Rating]], 0.5)</f>
        <v>4.5</v>
      </c>
      <c r="M200" s="10">
        <v>7318</v>
      </c>
      <c r="N200" s="5">
        <f>F200*M200</f>
        <v>12433282</v>
      </c>
      <c r="O200" s="7">
        <f>(Table1[[#This Row],[Rating]]*Table1[[#This Row],[Rating Count]])/(MAX(Table1[Rating Count]))</f>
        <v>7.5412731015778528E-2</v>
      </c>
      <c r="P200"/>
    </row>
    <row r="201" spans="1:16" x14ac:dyDescent="0.25">
      <c r="A201" s="15">
        <v>200</v>
      </c>
      <c r="B201" t="s">
        <v>1744</v>
      </c>
      <c r="C201" t="s">
        <v>1745</v>
      </c>
      <c r="D201" t="s">
        <v>13121</v>
      </c>
      <c r="E201" s="5">
        <v>225</v>
      </c>
      <c r="F201" s="5">
        <v>499</v>
      </c>
      <c r="G201" s="5" t="str">
        <f>VLOOKUP(Table1[[#This Row],[Discounted Price]],$Q$5:$R$10,2)</f>
        <v>&lt;₹1000</v>
      </c>
      <c r="H201" s="1">
        <v>0.55000000000000004</v>
      </c>
      <c r="I201" s="7">
        <f>((F201-E201)/F201)*100</f>
        <v>54.90981963927856</v>
      </c>
      <c r="J201" s="19" t="str">
        <f>VLOOKUP(Table1[[#This Row],[Calc. %Discount]],$Q$15:$R$22,2)</f>
        <v>41 — 55%</v>
      </c>
      <c r="K201" s="6">
        <v>4.0999999999999996</v>
      </c>
      <c r="L201" s="6">
        <f>MROUND(Table1[[#This Row],[Rating]], 0.5)</f>
        <v>4</v>
      </c>
      <c r="M201" s="10">
        <v>789</v>
      </c>
      <c r="N201" s="5">
        <f>F201*M201</f>
        <v>393711</v>
      </c>
      <c r="O201" s="7">
        <f>(Table1[[#This Row],[Rating]]*Table1[[#This Row],[Rating Count]])/(MAX(Table1[Rating Count]))</f>
        <v>7.5763572872289339E-3</v>
      </c>
      <c r="P201"/>
    </row>
    <row r="202" spans="1:16" x14ac:dyDescent="0.25">
      <c r="A202" s="15">
        <v>201</v>
      </c>
      <c r="B202" t="s">
        <v>1754</v>
      </c>
      <c r="C202" t="s">
        <v>1755</v>
      </c>
      <c r="D202" t="s">
        <v>13075</v>
      </c>
      <c r="E202" s="5">
        <v>547</v>
      </c>
      <c r="F202" s="5">
        <v>2999</v>
      </c>
      <c r="G202" s="5" t="str">
        <f>VLOOKUP(Table1[[#This Row],[Discounted Price]],$Q$5:$R$10,2)</f>
        <v>&lt;₹1000</v>
      </c>
      <c r="H202" s="1">
        <v>0.82</v>
      </c>
      <c r="I202" s="7">
        <f>((F202-E202)/F202)*100</f>
        <v>81.760586862287425</v>
      </c>
      <c r="J202" s="19" t="str">
        <f>VLOOKUP(Table1[[#This Row],[Calc. %Discount]],$Q$15:$R$22,2)</f>
        <v>71 — 85%</v>
      </c>
      <c r="K202" s="6">
        <v>4.3</v>
      </c>
      <c r="L202" s="6">
        <f>MROUND(Table1[[#This Row],[Rating]], 0.5)</f>
        <v>4.5</v>
      </c>
      <c r="M202" s="10">
        <v>407</v>
      </c>
      <c r="N202" s="5">
        <f>F202*M202</f>
        <v>1220593</v>
      </c>
      <c r="O202" s="7">
        <f>(Table1[[#This Row],[Rating]]*Table1[[#This Row],[Rating Count]])/(MAX(Table1[Rating Count]))</f>
        <v>4.098854025898593E-3</v>
      </c>
      <c r="P202"/>
    </row>
    <row r="203" spans="1:16" x14ac:dyDescent="0.25">
      <c r="A203" s="15">
        <v>202</v>
      </c>
      <c r="B203" t="s">
        <v>1764</v>
      </c>
      <c r="C203" t="s">
        <v>1765</v>
      </c>
      <c r="D203" t="s">
        <v>13121</v>
      </c>
      <c r="E203" s="5">
        <v>259</v>
      </c>
      <c r="F203" s="5">
        <v>699</v>
      </c>
      <c r="G203" s="5" t="str">
        <f>VLOOKUP(Table1[[#This Row],[Discounted Price]],$Q$5:$R$10,2)</f>
        <v>&lt;₹1000</v>
      </c>
      <c r="H203" s="1">
        <v>0.63</v>
      </c>
      <c r="I203" s="7">
        <f>((F203-E203)/F203)*100</f>
        <v>62.947067238912737</v>
      </c>
      <c r="J203" s="19" t="str">
        <f>VLOOKUP(Table1[[#This Row],[Calc. %Discount]],$Q$15:$R$22,2)</f>
        <v>56 — 70%</v>
      </c>
      <c r="K203" s="6">
        <v>3.8</v>
      </c>
      <c r="L203" s="6">
        <f>MROUND(Table1[[#This Row],[Rating]], 0.5)</f>
        <v>4</v>
      </c>
      <c r="M203" s="10">
        <v>2399</v>
      </c>
      <c r="N203" s="5">
        <f>F203*M203</f>
        <v>1676901</v>
      </c>
      <c r="O203" s="7">
        <f>(Table1[[#This Row],[Rating]]*Table1[[#This Row],[Rating Count]])/(MAX(Table1[Rating Count]))</f>
        <v>2.1350764568251385E-2</v>
      </c>
      <c r="P203"/>
    </row>
    <row r="204" spans="1:16" x14ac:dyDescent="0.25">
      <c r="A204" s="15">
        <v>203</v>
      </c>
      <c r="B204" t="s">
        <v>1774</v>
      </c>
      <c r="C204" t="s">
        <v>1775</v>
      </c>
      <c r="D204" t="s">
        <v>13075</v>
      </c>
      <c r="E204" s="5">
        <v>239</v>
      </c>
      <c r="F204" s="5">
        <v>699</v>
      </c>
      <c r="G204" s="5" t="str">
        <f>VLOOKUP(Table1[[#This Row],[Discounted Price]],$Q$5:$R$10,2)</f>
        <v>&lt;₹1000</v>
      </c>
      <c r="H204" s="1">
        <v>0.66</v>
      </c>
      <c r="I204" s="7">
        <f>((F204-E204)/F204)*100</f>
        <v>65.808297567954227</v>
      </c>
      <c r="J204" s="19" t="str">
        <f>VLOOKUP(Table1[[#This Row],[Calc. %Discount]],$Q$15:$R$22,2)</f>
        <v>56 — 70%</v>
      </c>
      <c r="K204" s="6">
        <v>4.4000000000000004</v>
      </c>
      <c r="L204" s="6">
        <f>MROUND(Table1[[#This Row],[Rating]], 0.5)</f>
        <v>4.5</v>
      </c>
      <c r="M204" s="10">
        <v>2640</v>
      </c>
      <c r="N204" s="5">
        <f>F204*M204</f>
        <v>1845360</v>
      </c>
      <c r="O204" s="7">
        <f>(Table1[[#This Row],[Rating]]*Table1[[#This Row],[Rating Count]])/(MAX(Table1[Rating Count]))</f>
        <v>2.7205467324631773E-2</v>
      </c>
      <c r="P204"/>
    </row>
    <row r="205" spans="1:16" x14ac:dyDescent="0.25">
      <c r="A205" s="15">
        <v>204</v>
      </c>
      <c r="B205" t="s">
        <v>1784</v>
      </c>
      <c r="C205" t="s">
        <v>1785</v>
      </c>
      <c r="D205" t="s">
        <v>13075</v>
      </c>
      <c r="E205" s="5">
        <v>349</v>
      </c>
      <c r="F205" s="5">
        <v>999</v>
      </c>
      <c r="G205" s="5" t="str">
        <f>VLOOKUP(Table1[[#This Row],[Discounted Price]],$Q$5:$R$10,2)</f>
        <v>&lt;₹1000</v>
      </c>
      <c r="H205" s="1">
        <v>0.65</v>
      </c>
      <c r="I205" s="7">
        <f>((F205-E205)/F205)*100</f>
        <v>65.06506506506507</v>
      </c>
      <c r="J205" s="19" t="str">
        <f>VLOOKUP(Table1[[#This Row],[Calc. %Discount]],$Q$15:$R$22,2)</f>
        <v>56 — 70%</v>
      </c>
      <c r="K205" s="6">
        <v>4</v>
      </c>
      <c r="L205" s="6">
        <f>MROUND(Table1[[#This Row],[Rating]], 0.5)</f>
        <v>4</v>
      </c>
      <c r="M205" s="10">
        <v>839</v>
      </c>
      <c r="N205" s="5">
        <f>F205*M205</f>
        <v>838161</v>
      </c>
      <c r="O205" s="7">
        <f>(Table1[[#This Row],[Rating]]*Table1[[#This Row],[Rating Count]])/(MAX(Table1[Rating Count]))</f>
        <v>7.8599817787073194E-3</v>
      </c>
      <c r="P205"/>
    </row>
    <row r="206" spans="1:16" x14ac:dyDescent="0.25">
      <c r="A206" s="15">
        <v>205</v>
      </c>
      <c r="B206" t="s">
        <v>1794</v>
      </c>
      <c r="C206" t="s">
        <v>1795</v>
      </c>
      <c r="D206" t="s">
        <v>13075</v>
      </c>
      <c r="E206" s="5">
        <v>467</v>
      </c>
      <c r="F206" s="5">
        <v>599</v>
      </c>
      <c r="G206" s="5" t="str">
        <f>VLOOKUP(Table1[[#This Row],[Discounted Price]],$Q$5:$R$10,2)</f>
        <v>&lt;₹1000</v>
      </c>
      <c r="H206" s="1">
        <v>0.22</v>
      </c>
      <c r="I206" s="7">
        <f>((F206-E206)/F206)*100</f>
        <v>22.036727879799667</v>
      </c>
      <c r="J206" s="19" t="str">
        <f>VLOOKUP(Table1[[#This Row],[Calc. %Discount]],$Q$15:$R$22,2)</f>
        <v>11 — 25%</v>
      </c>
      <c r="K206" s="6">
        <v>4.4000000000000004</v>
      </c>
      <c r="L206" s="6">
        <f>MROUND(Table1[[#This Row],[Rating]], 0.5)</f>
        <v>4.5</v>
      </c>
      <c r="M206" s="10">
        <v>44054</v>
      </c>
      <c r="N206" s="5">
        <f>F206*M206</f>
        <v>26388346</v>
      </c>
      <c r="O206" s="7">
        <f>(Table1[[#This Row],[Rating]]*Table1[[#This Row],[Rating Count]])/(MAX(Table1[Rating Count]))</f>
        <v>0.45398093087853331</v>
      </c>
      <c r="P206"/>
    </row>
    <row r="207" spans="1:16" x14ac:dyDescent="0.25">
      <c r="A207" s="15">
        <v>206</v>
      </c>
      <c r="B207" t="s">
        <v>1804</v>
      </c>
      <c r="C207" t="s">
        <v>1805</v>
      </c>
      <c r="D207" t="s">
        <v>13121</v>
      </c>
      <c r="E207" s="5">
        <v>449</v>
      </c>
      <c r="F207" s="5">
        <v>599</v>
      </c>
      <c r="G207" s="5" t="str">
        <f>VLOOKUP(Table1[[#This Row],[Discounted Price]],$Q$5:$R$10,2)</f>
        <v>&lt;₹1000</v>
      </c>
      <c r="H207" s="1">
        <v>0.25</v>
      </c>
      <c r="I207" s="7">
        <f>((F207-E207)/F207)*100</f>
        <v>25.041736227045075</v>
      </c>
      <c r="J207" s="19" t="str">
        <f>VLOOKUP(Table1[[#This Row],[Calc. %Discount]],$Q$15:$R$22,2)</f>
        <v>11 — 25%</v>
      </c>
      <c r="K207" s="6">
        <v>4</v>
      </c>
      <c r="L207" s="6">
        <f>MROUND(Table1[[#This Row],[Rating]], 0.5)</f>
        <v>4</v>
      </c>
      <c r="M207" s="10">
        <v>3231</v>
      </c>
      <c r="N207" s="5">
        <f>F207*M207</f>
        <v>1935369</v>
      </c>
      <c r="O207" s="7">
        <f>(Table1[[#This Row],[Rating]]*Table1[[#This Row],[Rating Count]])/(MAX(Table1[Rating Count]))</f>
        <v>3.0268892880814479E-2</v>
      </c>
      <c r="P207"/>
    </row>
    <row r="208" spans="1:16" x14ac:dyDescent="0.25">
      <c r="A208" s="15">
        <v>207</v>
      </c>
      <c r="B208" t="s">
        <v>1814</v>
      </c>
      <c r="C208" t="s">
        <v>1815</v>
      </c>
      <c r="D208" t="s">
        <v>13075</v>
      </c>
      <c r="E208" s="5">
        <v>11990</v>
      </c>
      <c r="F208" s="5">
        <v>31990</v>
      </c>
      <c r="G208" s="5" t="str">
        <f>VLOOKUP(Table1[[#This Row],[Discounted Price]],$Q$5:$R$10,2)</f>
        <v>₹10001 — ₹25000</v>
      </c>
      <c r="H208" s="1">
        <v>0.63</v>
      </c>
      <c r="I208" s="7">
        <f>((F208-E208)/F208)*100</f>
        <v>62.519537355423573</v>
      </c>
      <c r="J208" s="19" t="str">
        <f>VLOOKUP(Table1[[#This Row],[Calc. %Discount]],$Q$15:$R$22,2)</f>
        <v>56 — 70%</v>
      </c>
      <c r="K208" s="6">
        <v>4.2</v>
      </c>
      <c r="L208" s="6">
        <f>MROUND(Table1[[#This Row],[Rating]], 0.5)</f>
        <v>4</v>
      </c>
      <c r="M208" s="10">
        <v>64</v>
      </c>
      <c r="N208" s="5">
        <f>F208*M208</f>
        <v>2047360</v>
      </c>
      <c r="O208" s="7">
        <f>(Table1[[#This Row],[Rating]]*Table1[[#This Row],[Rating Count]])/(MAX(Table1[Rating Count]))</f>
        <v>6.2954800420635495E-4</v>
      </c>
      <c r="P208"/>
    </row>
    <row r="209" spans="1:16" x14ac:dyDescent="0.25">
      <c r="A209" s="15">
        <v>208</v>
      </c>
      <c r="B209" t="s">
        <v>1823</v>
      </c>
      <c r="C209" t="s">
        <v>1824</v>
      </c>
      <c r="D209" t="s">
        <v>13121</v>
      </c>
      <c r="E209" s="5">
        <v>350</v>
      </c>
      <c r="F209" s="5">
        <v>599</v>
      </c>
      <c r="G209" s="5" t="str">
        <f>VLOOKUP(Table1[[#This Row],[Discounted Price]],$Q$5:$R$10,2)</f>
        <v>&lt;₹1000</v>
      </c>
      <c r="H209" s="1">
        <v>0.42</v>
      </c>
      <c r="I209" s="7">
        <f>((F209-E209)/F209)*100</f>
        <v>41.569282136894827</v>
      </c>
      <c r="J209" s="19" t="str">
        <f>VLOOKUP(Table1[[#This Row],[Calc. %Discount]],$Q$15:$R$22,2)</f>
        <v>41 — 55%</v>
      </c>
      <c r="K209" s="6">
        <v>3.9</v>
      </c>
      <c r="L209" s="6">
        <f>MROUND(Table1[[#This Row],[Rating]], 0.5)</f>
        <v>4</v>
      </c>
      <c r="M209" s="10">
        <v>8314</v>
      </c>
      <c r="N209" s="5">
        <f>F209*M209</f>
        <v>4980086</v>
      </c>
      <c r="O209" s="7">
        <f>(Table1[[#This Row],[Rating]]*Table1[[#This Row],[Rating Count]])/(MAX(Table1[Rating Count]))</f>
        <v>7.5940633248472389E-2</v>
      </c>
      <c r="P209"/>
    </row>
    <row r="210" spans="1:16" x14ac:dyDescent="0.25">
      <c r="A210" s="15">
        <v>209</v>
      </c>
      <c r="B210" t="s">
        <v>1833</v>
      </c>
      <c r="C210" t="s">
        <v>1834</v>
      </c>
      <c r="D210" t="s">
        <v>13121</v>
      </c>
      <c r="E210" s="5">
        <v>252</v>
      </c>
      <c r="F210" s="5">
        <v>999</v>
      </c>
      <c r="G210" s="5" t="str">
        <f>VLOOKUP(Table1[[#This Row],[Discounted Price]],$Q$5:$R$10,2)</f>
        <v>&lt;₹1000</v>
      </c>
      <c r="H210" s="1">
        <v>0.75</v>
      </c>
      <c r="I210" s="7">
        <f>((F210-E210)/F210)*100</f>
        <v>74.774774774774784</v>
      </c>
      <c r="J210" s="19" t="str">
        <f>VLOOKUP(Table1[[#This Row],[Calc. %Discount]],$Q$15:$R$22,2)</f>
        <v>71 — 85%</v>
      </c>
      <c r="K210" s="6">
        <v>3.7</v>
      </c>
      <c r="L210" s="6">
        <f>MROUND(Table1[[#This Row],[Rating]], 0.5)</f>
        <v>3.5</v>
      </c>
      <c r="M210" s="10">
        <v>2249</v>
      </c>
      <c r="N210" s="5">
        <f>F210*M210</f>
        <v>2246751</v>
      </c>
      <c r="O210" s="7">
        <f>(Table1[[#This Row],[Rating]]*Table1[[#This Row],[Rating Count]])/(MAX(Table1[Rating Count]))</f>
        <v>1.9489054343014667E-2</v>
      </c>
      <c r="P210"/>
    </row>
    <row r="211" spans="1:16" x14ac:dyDescent="0.25">
      <c r="A211" s="15">
        <v>210</v>
      </c>
      <c r="B211" t="s">
        <v>1843</v>
      </c>
      <c r="C211" t="s">
        <v>1844</v>
      </c>
      <c r="D211" t="s">
        <v>13075</v>
      </c>
      <c r="E211" s="5">
        <v>204</v>
      </c>
      <c r="F211" s="5">
        <v>599</v>
      </c>
      <c r="G211" s="5" t="str">
        <f>VLOOKUP(Table1[[#This Row],[Discounted Price]],$Q$5:$R$10,2)</f>
        <v>&lt;₹1000</v>
      </c>
      <c r="H211" s="1">
        <v>0.66</v>
      </c>
      <c r="I211" s="7">
        <f>((F211-E211)/F211)*100</f>
        <v>65.943238731218699</v>
      </c>
      <c r="J211" s="19" t="str">
        <f>VLOOKUP(Table1[[#This Row],[Calc. %Discount]],$Q$15:$R$22,2)</f>
        <v>56 — 70%</v>
      </c>
      <c r="K211" s="6">
        <v>3.6</v>
      </c>
      <c r="L211" s="6">
        <f>MROUND(Table1[[#This Row],[Rating]], 0.5)</f>
        <v>3.5</v>
      </c>
      <c r="M211" s="10">
        <v>339</v>
      </c>
      <c r="N211" s="5">
        <f>F211*M211</f>
        <v>203061</v>
      </c>
      <c r="O211" s="7">
        <f>(Table1[[#This Row],[Rating]]*Table1[[#This Row],[Rating Count]])/(MAX(Table1[Rating Count]))</f>
        <v>2.858260358383317E-3</v>
      </c>
      <c r="P211"/>
    </row>
    <row r="212" spans="1:16" x14ac:dyDescent="0.25">
      <c r="A212" s="15">
        <v>211</v>
      </c>
      <c r="B212" t="s">
        <v>1853</v>
      </c>
      <c r="C212" t="s">
        <v>1854</v>
      </c>
      <c r="D212" t="s">
        <v>13075</v>
      </c>
      <c r="E212" s="5">
        <v>6490</v>
      </c>
      <c r="F212" s="5">
        <v>9990</v>
      </c>
      <c r="G212" s="5" t="str">
        <f>VLOOKUP(Table1[[#This Row],[Discounted Price]],$Q$5:$R$10,2)</f>
        <v>₹5001 — ₹10000</v>
      </c>
      <c r="H212" s="1">
        <v>0.35</v>
      </c>
      <c r="I212" s="7">
        <f>((F212-E212)/F212)*100</f>
        <v>35.035035035035037</v>
      </c>
      <c r="J212" s="19" t="str">
        <f>VLOOKUP(Table1[[#This Row],[Calc. %Discount]],$Q$15:$R$22,2)</f>
        <v>26 — 40%</v>
      </c>
      <c r="K212" s="6">
        <v>4</v>
      </c>
      <c r="L212" s="6">
        <f>MROUND(Table1[[#This Row],[Rating]], 0.5)</f>
        <v>4</v>
      </c>
      <c r="M212" s="10">
        <v>27</v>
      </c>
      <c r="N212" s="5">
        <f>F212*M212</f>
        <v>269730</v>
      </c>
      <c r="O212" s="7">
        <f>(Table1[[#This Row],[Rating]]*Table1[[#This Row],[Rating Count]])/(MAX(Table1[Rating Count]))</f>
        <v>2.5294339454719618E-4</v>
      </c>
      <c r="P212"/>
    </row>
    <row r="213" spans="1:16" x14ac:dyDescent="0.25">
      <c r="A213" s="15">
        <v>212</v>
      </c>
      <c r="B213" t="s">
        <v>1863</v>
      </c>
      <c r="C213" t="s">
        <v>1864</v>
      </c>
      <c r="D213" t="s">
        <v>13075</v>
      </c>
      <c r="E213" s="5">
        <v>235</v>
      </c>
      <c r="F213" s="5">
        <v>599</v>
      </c>
      <c r="G213" s="5" t="str">
        <f>VLOOKUP(Table1[[#This Row],[Discounted Price]],$Q$5:$R$10,2)</f>
        <v>&lt;₹1000</v>
      </c>
      <c r="H213" s="1">
        <v>0.61</v>
      </c>
      <c r="I213" s="7">
        <f>((F213-E213)/F213)*100</f>
        <v>60.767946577629381</v>
      </c>
      <c r="J213" s="19" t="str">
        <f>VLOOKUP(Table1[[#This Row],[Calc. %Discount]],$Q$15:$R$22,2)</f>
        <v>56 — 70%</v>
      </c>
      <c r="K213" s="6">
        <v>3.5</v>
      </c>
      <c r="L213" s="6">
        <f>MROUND(Table1[[#This Row],[Rating]], 0.5)</f>
        <v>3.5</v>
      </c>
      <c r="M213" s="10">
        <v>197</v>
      </c>
      <c r="N213" s="5">
        <f>F213*M213</f>
        <v>118003</v>
      </c>
      <c r="O213" s="7">
        <f>(Table1[[#This Row],[Rating]]*Table1[[#This Row],[Rating Count]])/(MAX(Table1[Rating Count]))</f>
        <v>1.6148562087064053E-3</v>
      </c>
      <c r="P213"/>
    </row>
    <row r="214" spans="1:16" x14ac:dyDescent="0.25">
      <c r="A214" s="15">
        <v>213</v>
      </c>
      <c r="B214" t="s">
        <v>1873</v>
      </c>
      <c r="C214" t="s">
        <v>1874</v>
      </c>
      <c r="D214" t="s">
        <v>13121</v>
      </c>
      <c r="E214" s="5">
        <v>299</v>
      </c>
      <c r="F214" s="5">
        <v>800</v>
      </c>
      <c r="G214" s="5" t="str">
        <f>VLOOKUP(Table1[[#This Row],[Discounted Price]],$Q$5:$R$10,2)</f>
        <v>&lt;₹1000</v>
      </c>
      <c r="H214" s="1">
        <v>0.63</v>
      </c>
      <c r="I214" s="7">
        <f>((F214-E214)/F214)*100</f>
        <v>62.625</v>
      </c>
      <c r="J214" s="19" t="str">
        <f>VLOOKUP(Table1[[#This Row],[Calc. %Discount]],$Q$15:$R$22,2)</f>
        <v>56 — 70%</v>
      </c>
      <c r="K214" s="6">
        <v>4.5</v>
      </c>
      <c r="L214" s="6">
        <f>MROUND(Table1[[#This Row],[Rating]], 0.5)</f>
        <v>4.5</v>
      </c>
      <c r="M214" s="10">
        <v>74977</v>
      </c>
      <c r="N214" s="5">
        <f>F214*M214</f>
        <v>59981600</v>
      </c>
      <c r="O214" s="7">
        <f>(Table1[[#This Row],[Rating]]*Table1[[#This Row],[Rating Count]])/(MAX(Table1[Rating Count]))</f>
        <v>0.79020570387354705</v>
      </c>
      <c r="P214"/>
    </row>
    <row r="215" spans="1:16" x14ac:dyDescent="0.25">
      <c r="A215" s="15">
        <v>214</v>
      </c>
      <c r="B215" t="s">
        <v>1878</v>
      </c>
      <c r="C215" t="s">
        <v>1879</v>
      </c>
      <c r="D215" t="s">
        <v>13121</v>
      </c>
      <c r="E215" s="5">
        <v>799</v>
      </c>
      <c r="F215" s="5">
        <v>1999</v>
      </c>
      <c r="G215" s="5" t="str">
        <f>VLOOKUP(Table1[[#This Row],[Discounted Price]],$Q$5:$R$10,2)</f>
        <v>&lt;₹1000</v>
      </c>
      <c r="H215" s="1">
        <v>0.6</v>
      </c>
      <c r="I215" s="7">
        <f>((F215-E215)/F215)*100</f>
        <v>60.030015007503756</v>
      </c>
      <c r="J215" s="19" t="str">
        <f>VLOOKUP(Table1[[#This Row],[Calc. %Discount]],$Q$15:$R$22,2)</f>
        <v>56 — 70%</v>
      </c>
      <c r="K215" s="6">
        <v>4.2</v>
      </c>
      <c r="L215" s="6">
        <f>MROUND(Table1[[#This Row],[Rating]], 0.5)</f>
        <v>4</v>
      </c>
      <c r="M215" s="10">
        <v>8583</v>
      </c>
      <c r="N215" s="5">
        <f>F215*M215</f>
        <v>17157417</v>
      </c>
      <c r="O215" s="7">
        <f>(Table1[[#This Row],[Rating]]*Table1[[#This Row],[Rating Count]])/(MAX(Table1[Rating Count]))</f>
        <v>8.4428289376611634E-2</v>
      </c>
      <c r="P215"/>
    </row>
    <row r="216" spans="1:16" x14ac:dyDescent="0.25">
      <c r="A216" s="15">
        <v>215</v>
      </c>
      <c r="B216" t="s">
        <v>1888</v>
      </c>
      <c r="C216" t="s">
        <v>1889</v>
      </c>
      <c r="D216" t="s">
        <v>13075</v>
      </c>
      <c r="E216" s="5">
        <v>299</v>
      </c>
      <c r="F216" s="5">
        <v>999</v>
      </c>
      <c r="G216" s="5" t="str">
        <f>VLOOKUP(Table1[[#This Row],[Discounted Price]],$Q$5:$R$10,2)</f>
        <v>&lt;₹1000</v>
      </c>
      <c r="H216" s="1">
        <v>0.7</v>
      </c>
      <c r="I216" s="7">
        <f>((F216-E216)/F216)*100</f>
        <v>70.070070070070074</v>
      </c>
      <c r="J216" s="19" t="str">
        <f>VLOOKUP(Table1[[#This Row],[Calc. %Discount]],$Q$15:$R$22,2)</f>
        <v>56 — 70%</v>
      </c>
      <c r="K216" s="6">
        <v>3.8</v>
      </c>
      <c r="L216" s="6">
        <f>MROUND(Table1[[#This Row],[Rating]], 0.5)</f>
        <v>4</v>
      </c>
      <c r="M216" s="10">
        <v>928</v>
      </c>
      <c r="N216" s="5">
        <f>F216*M216</f>
        <v>927072</v>
      </c>
      <c r="O216" s="7">
        <f>(Table1[[#This Row],[Rating]]*Table1[[#This Row],[Rating Count]])/(MAX(Table1[Rating Count]))</f>
        <v>8.2590702456595607E-3</v>
      </c>
      <c r="P216"/>
    </row>
    <row r="217" spans="1:16" x14ac:dyDescent="0.25">
      <c r="A217" s="15">
        <v>216</v>
      </c>
      <c r="B217" t="s">
        <v>1898</v>
      </c>
      <c r="C217" t="s">
        <v>1899</v>
      </c>
      <c r="D217" t="s">
        <v>13075</v>
      </c>
      <c r="E217" s="5">
        <v>6999</v>
      </c>
      <c r="F217" s="5">
        <v>16990</v>
      </c>
      <c r="G217" s="5" t="str">
        <f>VLOOKUP(Table1[[#This Row],[Discounted Price]],$Q$5:$R$10,2)</f>
        <v>₹5001 — ₹10000</v>
      </c>
      <c r="H217" s="1">
        <v>0.59</v>
      </c>
      <c r="I217" s="7">
        <f>((F217-E217)/F217)*100</f>
        <v>58.805179517363158</v>
      </c>
      <c r="J217" s="19" t="str">
        <f>VLOOKUP(Table1[[#This Row],[Calc. %Discount]],$Q$15:$R$22,2)</f>
        <v>56 — 70%</v>
      </c>
      <c r="K217" s="6">
        <v>3.8</v>
      </c>
      <c r="L217" s="6">
        <f>MROUND(Table1[[#This Row],[Rating]], 0.5)</f>
        <v>4</v>
      </c>
      <c r="M217" s="10">
        <v>110</v>
      </c>
      <c r="N217" s="5">
        <f>F217*M217</f>
        <v>1868900</v>
      </c>
      <c r="O217" s="7">
        <f>(Table1[[#This Row],[Rating]]*Table1[[#This Row],[Rating Count]])/(MAX(Table1[Rating Count]))</f>
        <v>9.7898461963637044E-4</v>
      </c>
      <c r="P217"/>
    </row>
    <row r="218" spans="1:16" x14ac:dyDescent="0.25">
      <c r="A218" s="15">
        <v>217</v>
      </c>
      <c r="B218" t="s">
        <v>1908</v>
      </c>
      <c r="C218" t="s">
        <v>1909</v>
      </c>
      <c r="D218" t="s">
        <v>13075</v>
      </c>
      <c r="E218" s="5">
        <v>42999</v>
      </c>
      <c r="F218" s="5">
        <v>59999</v>
      </c>
      <c r="G218" s="5" t="str">
        <f>VLOOKUP(Table1[[#This Row],[Discounted Price]],$Q$5:$R$10,2)</f>
        <v>₹25001 — ₹50000</v>
      </c>
      <c r="H218" s="1">
        <v>0.28000000000000003</v>
      </c>
      <c r="I218" s="7">
        <f>((F218-E218)/F218)*100</f>
        <v>28.333805563426058</v>
      </c>
      <c r="J218" s="19" t="str">
        <f>VLOOKUP(Table1[[#This Row],[Calc. %Discount]],$Q$15:$R$22,2)</f>
        <v>26 — 40%</v>
      </c>
      <c r="K218" s="6">
        <v>4.0999999999999996</v>
      </c>
      <c r="L218" s="6">
        <f>MROUND(Table1[[#This Row],[Rating]], 0.5)</f>
        <v>4</v>
      </c>
      <c r="M218" s="10">
        <v>6753</v>
      </c>
      <c r="N218" s="5">
        <f>F218*M218</f>
        <v>405173247</v>
      </c>
      <c r="O218" s="7">
        <f>(Table1[[#This Row],[Rating]]*Table1[[#This Row],[Rating Count]])/(MAX(Table1[Rating Count]))</f>
        <v>6.4845552294875791E-2</v>
      </c>
      <c r="P218"/>
    </row>
    <row r="219" spans="1:16" x14ac:dyDescent="0.25">
      <c r="A219" s="15">
        <v>218</v>
      </c>
      <c r="B219" t="s">
        <v>1918</v>
      </c>
      <c r="C219" t="s">
        <v>1919</v>
      </c>
      <c r="D219" t="s">
        <v>13075</v>
      </c>
      <c r="E219" s="5">
        <v>173</v>
      </c>
      <c r="F219" s="5">
        <v>999</v>
      </c>
      <c r="G219" s="5" t="str">
        <f>VLOOKUP(Table1[[#This Row],[Discounted Price]],$Q$5:$R$10,2)</f>
        <v>&lt;₹1000</v>
      </c>
      <c r="H219" s="1">
        <v>0.83</v>
      </c>
      <c r="I219" s="7">
        <f>((F219-E219)/F219)*100</f>
        <v>82.682682682682682</v>
      </c>
      <c r="J219" s="19" t="str">
        <f>VLOOKUP(Table1[[#This Row],[Calc. %Discount]],$Q$15:$R$22,2)</f>
        <v>71 — 85%</v>
      </c>
      <c r="K219" s="6">
        <v>4.3</v>
      </c>
      <c r="L219" s="6">
        <f>MROUND(Table1[[#This Row],[Rating]], 0.5)</f>
        <v>4.5</v>
      </c>
      <c r="M219" s="10">
        <v>1237</v>
      </c>
      <c r="N219" s="5">
        <f>F219*M219</f>
        <v>1235763</v>
      </c>
      <c r="O219" s="7">
        <f>(Table1[[#This Row],[Rating]]*Table1[[#This Row],[Rating Count]])/(MAX(Table1[Rating Count]))</f>
        <v>1.2457696388296214E-2</v>
      </c>
      <c r="P219"/>
    </row>
    <row r="220" spans="1:16" x14ac:dyDescent="0.25">
      <c r="A220" s="15">
        <v>219</v>
      </c>
      <c r="B220" t="s">
        <v>1928</v>
      </c>
      <c r="C220" t="s">
        <v>1929</v>
      </c>
      <c r="D220" t="s">
        <v>13075</v>
      </c>
      <c r="E220" s="5">
        <v>209</v>
      </c>
      <c r="F220" s="5">
        <v>600</v>
      </c>
      <c r="G220" s="5" t="str">
        <f>VLOOKUP(Table1[[#This Row],[Discounted Price]],$Q$5:$R$10,2)</f>
        <v>&lt;₹1000</v>
      </c>
      <c r="H220" s="1">
        <v>0.65</v>
      </c>
      <c r="I220" s="7">
        <f>((F220-E220)/F220)*100</f>
        <v>65.166666666666657</v>
      </c>
      <c r="J220" s="19" t="str">
        <f>VLOOKUP(Table1[[#This Row],[Calc. %Discount]],$Q$15:$R$22,2)</f>
        <v>56 — 70%</v>
      </c>
      <c r="K220" s="6">
        <v>4.4000000000000004</v>
      </c>
      <c r="L220" s="6">
        <f>MROUND(Table1[[#This Row],[Rating]], 0.5)</f>
        <v>4.5</v>
      </c>
      <c r="M220" s="10">
        <v>18872</v>
      </c>
      <c r="N220" s="5">
        <f>F220*M220</f>
        <v>11323200</v>
      </c>
      <c r="O220" s="7">
        <f>(Table1[[#This Row],[Rating]]*Table1[[#This Row],[Rating Count]])/(MAX(Table1[Rating Count]))</f>
        <v>0.19447787096607982</v>
      </c>
      <c r="P220"/>
    </row>
    <row r="221" spans="1:16" x14ac:dyDescent="0.25">
      <c r="A221" s="15">
        <v>220</v>
      </c>
      <c r="B221" t="s">
        <v>1939</v>
      </c>
      <c r="C221" t="s">
        <v>1940</v>
      </c>
      <c r="D221" t="s">
        <v>13121</v>
      </c>
      <c r="E221" s="5">
        <v>848.99</v>
      </c>
      <c r="F221" s="5">
        <v>1490</v>
      </c>
      <c r="G221" s="5" t="str">
        <f>VLOOKUP(Table1[[#This Row],[Discounted Price]],$Q$5:$R$10,2)</f>
        <v>&lt;₹1000</v>
      </c>
      <c r="H221" s="1">
        <v>0.43</v>
      </c>
      <c r="I221" s="7">
        <f>((F221-E221)/F221)*100</f>
        <v>43.020805369127515</v>
      </c>
      <c r="J221" s="19" t="str">
        <f>VLOOKUP(Table1[[#This Row],[Calc. %Discount]],$Q$15:$R$22,2)</f>
        <v>41 — 55%</v>
      </c>
      <c r="K221" s="6">
        <v>3.9</v>
      </c>
      <c r="L221" s="6">
        <f>MROUND(Table1[[#This Row],[Rating]], 0.5)</f>
        <v>4</v>
      </c>
      <c r="M221" s="10">
        <v>356</v>
      </c>
      <c r="N221" s="5">
        <f>F221*M221</f>
        <v>530440</v>
      </c>
      <c r="O221" s="7">
        <f>(Table1[[#This Row],[Rating]]*Table1[[#This Row],[Rating Count]])/(MAX(Table1[Rating Count]))</f>
        <v>3.2517278610122886E-3</v>
      </c>
      <c r="P221"/>
    </row>
    <row r="222" spans="1:16" x14ac:dyDescent="0.25">
      <c r="A222" s="15">
        <v>221</v>
      </c>
      <c r="B222" t="s">
        <v>1949</v>
      </c>
      <c r="C222" t="s">
        <v>1950</v>
      </c>
      <c r="D222" t="s">
        <v>13121</v>
      </c>
      <c r="E222" s="5">
        <v>649</v>
      </c>
      <c r="F222" s="5">
        <v>1999</v>
      </c>
      <c r="G222" s="5" t="str">
        <f>VLOOKUP(Table1[[#This Row],[Discounted Price]],$Q$5:$R$10,2)</f>
        <v>&lt;₹1000</v>
      </c>
      <c r="H222" s="1">
        <v>0.68</v>
      </c>
      <c r="I222" s="7">
        <f>((F222-E222)/F222)*100</f>
        <v>67.533766883441729</v>
      </c>
      <c r="J222" s="19" t="str">
        <f>VLOOKUP(Table1[[#This Row],[Calc. %Discount]],$Q$15:$R$22,2)</f>
        <v>56 — 70%</v>
      </c>
      <c r="K222" s="6">
        <v>4.2</v>
      </c>
      <c r="L222" s="6">
        <f>MROUND(Table1[[#This Row],[Rating]], 0.5)</f>
        <v>4</v>
      </c>
      <c r="M222" s="10">
        <v>24269</v>
      </c>
      <c r="N222" s="5">
        <f>F222*M222</f>
        <v>48513731</v>
      </c>
      <c r="O222" s="7">
        <f>(Table1[[#This Row],[Rating]]*Table1[[#This Row],[Rating Count]])/(MAX(Table1[Rating Count]))</f>
        <v>0.23872657053256296</v>
      </c>
      <c r="P222"/>
    </row>
    <row r="223" spans="1:16" x14ac:dyDescent="0.25">
      <c r="A223" s="15">
        <v>222</v>
      </c>
      <c r="B223" t="s">
        <v>1954</v>
      </c>
      <c r="C223" t="s">
        <v>1955</v>
      </c>
      <c r="D223" t="s">
        <v>13075</v>
      </c>
      <c r="E223" s="5">
        <v>299</v>
      </c>
      <c r="F223" s="5">
        <v>899</v>
      </c>
      <c r="G223" s="5" t="str">
        <f>VLOOKUP(Table1[[#This Row],[Discounted Price]],$Q$5:$R$10,2)</f>
        <v>&lt;₹1000</v>
      </c>
      <c r="H223" s="1">
        <v>0.67</v>
      </c>
      <c r="I223" s="7">
        <f>((F223-E223)/F223)*100</f>
        <v>66.740823136818676</v>
      </c>
      <c r="J223" s="19" t="str">
        <f>VLOOKUP(Table1[[#This Row],[Calc. %Discount]],$Q$15:$R$22,2)</f>
        <v>56 — 70%</v>
      </c>
      <c r="K223" s="6">
        <v>3.8</v>
      </c>
      <c r="L223" s="6">
        <f>MROUND(Table1[[#This Row],[Rating]], 0.5)</f>
        <v>4</v>
      </c>
      <c r="M223" s="10">
        <v>425</v>
      </c>
      <c r="N223" s="5">
        <f>F223*M223</f>
        <v>382075</v>
      </c>
      <c r="O223" s="7">
        <f>(Table1[[#This Row],[Rating]]*Table1[[#This Row],[Rating Count]])/(MAX(Table1[Rating Count]))</f>
        <v>3.7824405758677951E-3</v>
      </c>
      <c r="P223"/>
    </row>
    <row r="224" spans="1:16" x14ac:dyDescent="0.25">
      <c r="A224" s="15">
        <v>223</v>
      </c>
      <c r="B224" t="s">
        <v>1964</v>
      </c>
      <c r="C224" t="s">
        <v>1965</v>
      </c>
      <c r="D224" t="s">
        <v>13075</v>
      </c>
      <c r="E224" s="5">
        <v>399</v>
      </c>
      <c r="F224" s="5">
        <v>799</v>
      </c>
      <c r="G224" s="5" t="str">
        <f>VLOOKUP(Table1[[#This Row],[Discounted Price]],$Q$5:$R$10,2)</f>
        <v>&lt;₹1000</v>
      </c>
      <c r="H224" s="1">
        <v>0.5</v>
      </c>
      <c r="I224" s="7">
        <f>((F224-E224)/F224)*100</f>
        <v>50.062578222778477</v>
      </c>
      <c r="J224" s="19" t="str">
        <f>VLOOKUP(Table1[[#This Row],[Calc. %Discount]],$Q$15:$R$22,2)</f>
        <v>41 — 55%</v>
      </c>
      <c r="K224" s="6">
        <v>4.0999999999999996</v>
      </c>
      <c r="L224" s="6">
        <f>MROUND(Table1[[#This Row],[Rating]], 0.5)</f>
        <v>4</v>
      </c>
      <c r="M224" s="10">
        <v>1161</v>
      </c>
      <c r="N224" s="5">
        <f>F224*M224</f>
        <v>927639</v>
      </c>
      <c r="O224" s="7">
        <f>(Table1[[#This Row],[Rating]]*Table1[[#This Row],[Rating Count]])/(MAX(Table1[Rating Count]))</f>
        <v>1.1148480114667672E-2</v>
      </c>
      <c r="P224"/>
    </row>
    <row r="225" spans="1:16" x14ac:dyDescent="0.25">
      <c r="A225" s="15">
        <v>224</v>
      </c>
      <c r="B225" t="s">
        <v>1974</v>
      </c>
      <c r="C225" t="s">
        <v>1975</v>
      </c>
      <c r="D225" t="s">
        <v>13121</v>
      </c>
      <c r="E225" s="5">
        <v>249</v>
      </c>
      <c r="F225" s="5">
        <v>499</v>
      </c>
      <c r="G225" s="5" t="str">
        <f>VLOOKUP(Table1[[#This Row],[Discounted Price]],$Q$5:$R$10,2)</f>
        <v>&lt;₹1000</v>
      </c>
      <c r="H225" s="1">
        <v>0.5</v>
      </c>
      <c r="I225" s="7">
        <f>((F225-E225)/F225)*100</f>
        <v>50.100200400801597</v>
      </c>
      <c r="J225" s="19" t="str">
        <f>VLOOKUP(Table1[[#This Row],[Calc. %Discount]],$Q$15:$R$22,2)</f>
        <v>41 — 55%</v>
      </c>
      <c r="K225" s="6">
        <v>4.0999999999999996</v>
      </c>
      <c r="L225" s="6">
        <f>MROUND(Table1[[#This Row],[Rating]], 0.5)</f>
        <v>4</v>
      </c>
      <c r="M225" s="10">
        <v>1508</v>
      </c>
      <c r="N225" s="5">
        <f>F225*M225</f>
        <v>752492</v>
      </c>
      <c r="O225" s="7">
        <f>(Table1[[#This Row],[Rating]]*Table1[[#This Row],[Rating Count]])/(MAX(Table1[Rating Count]))</f>
        <v>1.4480540924133374E-2</v>
      </c>
      <c r="P225"/>
    </row>
    <row r="226" spans="1:16" x14ac:dyDescent="0.25">
      <c r="A226" s="15">
        <v>225</v>
      </c>
      <c r="B226" t="s">
        <v>1983</v>
      </c>
      <c r="C226" t="s">
        <v>1984</v>
      </c>
      <c r="D226" t="s">
        <v>13075</v>
      </c>
      <c r="E226" s="5">
        <v>1249</v>
      </c>
      <c r="F226" s="5">
        <v>2299</v>
      </c>
      <c r="G226" s="5" t="str">
        <f>VLOOKUP(Table1[[#This Row],[Discounted Price]],$Q$5:$R$10,2)</f>
        <v>₹1000 — ₹5000</v>
      </c>
      <c r="H226" s="1">
        <v>0.46</v>
      </c>
      <c r="I226" s="7">
        <f>((F226-E226)/F226)*100</f>
        <v>45.672031317964333</v>
      </c>
      <c r="J226" s="19" t="str">
        <f>VLOOKUP(Table1[[#This Row],[Calc. %Discount]],$Q$15:$R$22,2)</f>
        <v>41 — 55%</v>
      </c>
      <c r="K226" s="6">
        <v>4.3</v>
      </c>
      <c r="L226" s="6">
        <f>MROUND(Table1[[#This Row],[Rating]], 0.5)</f>
        <v>4.5</v>
      </c>
      <c r="M226" s="10">
        <v>7636</v>
      </c>
      <c r="N226" s="5">
        <f>F226*M226</f>
        <v>17555164</v>
      </c>
      <c r="O226" s="7">
        <f>(Table1[[#This Row],[Rating]]*Table1[[#This Row],[Rating Count]])/(MAX(Table1[Rating Count]))</f>
        <v>7.6901349734058114E-2</v>
      </c>
      <c r="P226"/>
    </row>
    <row r="227" spans="1:16" x14ac:dyDescent="0.25">
      <c r="A227" s="15">
        <v>226</v>
      </c>
      <c r="B227" t="s">
        <v>1994</v>
      </c>
      <c r="C227" t="s">
        <v>1995</v>
      </c>
      <c r="D227" t="s">
        <v>13075</v>
      </c>
      <c r="E227" s="5">
        <v>213</v>
      </c>
      <c r="F227" s="5">
        <v>499</v>
      </c>
      <c r="G227" s="5" t="str">
        <f>VLOOKUP(Table1[[#This Row],[Discounted Price]],$Q$5:$R$10,2)</f>
        <v>&lt;₹1000</v>
      </c>
      <c r="H227" s="1">
        <v>0.56999999999999995</v>
      </c>
      <c r="I227" s="7">
        <f>((F227-E227)/F227)*100</f>
        <v>57.314629258517037</v>
      </c>
      <c r="J227" s="19" t="str">
        <f>VLOOKUP(Table1[[#This Row],[Calc. %Discount]],$Q$15:$R$22,2)</f>
        <v>56 — 70%</v>
      </c>
      <c r="K227" s="6">
        <v>3.7</v>
      </c>
      <c r="L227" s="6">
        <f>MROUND(Table1[[#This Row],[Rating]], 0.5)</f>
        <v>3.5</v>
      </c>
      <c r="M227" s="10">
        <v>246</v>
      </c>
      <c r="N227" s="5">
        <f>F227*M227</f>
        <v>122754</v>
      </c>
      <c r="O227" s="7">
        <f>(Table1[[#This Row],[Rating]]*Table1[[#This Row],[Rating Count]])/(MAX(Table1[Rating Count]))</f>
        <v>2.1317507196005371E-3</v>
      </c>
      <c r="P227"/>
    </row>
    <row r="228" spans="1:16" x14ac:dyDescent="0.25">
      <c r="A228" s="15">
        <v>227</v>
      </c>
      <c r="B228" t="s">
        <v>2004</v>
      </c>
      <c r="C228" t="s">
        <v>2005</v>
      </c>
      <c r="D228" t="s">
        <v>13075</v>
      </c>
      <c r="E228" s="5">
        <v>209</v>
      </c>
      <c r="F228" s="5">
        <v>499</v>
      </c>
      <c r="G228" s="5" t="str">
        <f>VLOOKUP(Table1[[#This Row],[Discounted Price]],$Q$5:$R$10,2)</f>
        <v>&lt;₹1000</v>
      </c>
      <c r="H228" s="1">
        <v>0.57999999999999996</v>
      </c>
      <c r="I228" s="7">
        <f>((F228-E228)/F228)*100</f>
        <v>58.116232464929865</v>
      </c>
      <c r="J228" s="19" t="str">
        <f>VLOOKUP(Table1[[#This Row],[Calc. %Discount]],$Q$15:$R$22,2)</f>
        <v>56 — 70%</v>
      </c>
      <c r="K228" s="6">
        <v>4</v>
      </c>
      <c r="L228" s="6">
        <f>MROUND(Table1[[#This Row],[Rating]], 0.5)</f>
        <v>4</v>
      </c>
      <c r="M228" s="10">
        <v>479</v>
      </c>
      <c r="N228" s="5">
        <f>F228*M228</f>
        <v>239021</v>
      </c>
      <c r="O228" s="7">
        <f>(Table1[[#This Row],[Rating]]*Table1[[#This Row],[Rating Count]])/(MAX(Table1[Rating Count]))</f>
        <v>4.4874031847447031E-3</v>
      </c>
      <c r="P228"/>
    </row>
    <row r="229" spans="1:16" x14ac:dyDescent="0.25">
      <c r="A229" s="15">
        <v>228</v>
      </c>
      <c r="B229" t="s">
        <v>2014</v>
      </c>
      <c r="C229" t="s">
        <v>2015</v>
      </c>
      <c r="D229" t="s">
        <v>13075</v>
      </c>
      <c r="E229" s="5">
        <v>598</v>
      </c>
      <c r="F229" s="5">
        <v>4999</v>
      </c>
      <c r="G229" s="5" t="str">
        <f>VLOOKUP(Table1[[#This Row],[Discounted Price]],$Q$5:$R$10,2)</f>
        <v>&lt;₹1000</v>
      </c>
      <c r="H229" s="1">
        <v>0.88</v>
      </c>
      <c r="I229" s="7">
        <f>((F229-E229)/F229)*100</f>
        <v>88.037607521504299</v>
      </c>
      <c r="J229" s="19" t="str">
        <f>VLOOKUP(Table1[[#This Row],[Calc. %Discount]],$Q$15:$R$22,2)</f>
        <v>86 — 100%</v>
      </c>
      <c r="K229" s="6">
        <v>4.2</v>
      </c>
      <c r="L229" s="6">
        <f>MROUND(Table1[[#This Row],[Rating]], 0.5)</f>
        <v>4</v>
      </c>
      <c r="M229" s="10">
        <v>910</v>
      </c>
      <c r="N229" s="5">
        <f>F229*M229</f>
        <v>4549090</v>
      </c>
      <c r="O229" s="7">
        <f>(Table1[[#This Row],[Rating]]*Table1[[#This Row],[Rating Count]])/(MAX(Table1[Rating Count]))</f>
        <v>8.9513856848091097E-3</v>
      </c>
      <c r="P229"/>
    </row>
    <row r="230" spans="1:16" x14ac:dyDescent="0.25">
      <c r="A230" s="15">
        <v>229</v>
      </c>
      <c r="B230" t="s">
        <v>2024</v>
      </c>
      <c r="C230" t="s">
        <v>2025</v>
      </c>
      <c r="D230" t="s">
        <v>13121</v>
      </c>
      <c r="E230" s="5">
        <v>799</v>
      </c>
      <c r="F230" s="5">
        <v>1749</v>
      </c>
      <c r="G230" s="5" t="str">
        <f>VLOOKUP(Table1[[#This Row],[Discounted Price]],$Q$5:$R$10,2)</f>
        <v>&lt;₹1000</v>
      </c>
      <c r="H230" s="1">
        <v>0.54</v>
      </c>
      <c r="I230" s="7">
        <f>((F230-E230)/F230)*100</f>
        <v>54.316752429959983</v>
      </c>
      <c r="J230" s="19" t="str">
        <f>VLOOKUP(Table1[[#This Row],[Calc. %Discount]],$Q$15:$R$22,2)</f>
        <v>41 — 55%</v>
      </c>
      <c r="K230" s="6">
        <v>4.0999999999999996</v>
      </c>
      <c r="L230" s="6">
        <f>MROUND(Table1[[#This Row],[Rating]], 0.5)</f>
        <v>4</v>
      </c>
      <c r="M230" s="10">
        <v>5626</v>
      </c>
      <c r="N230" s="5">
        <f>F230*M230</f>
        <v>9839874</v>
      </c>
      <c r="O230" s="7">
        <f>(Table1[[#This Row],[Rating]]*Table1[[#This Row],[Rating Count]])/(MAX(Table1[Rating Count]))</f>
        <v>5.4023556524651441E-2</v>
      </c>
      <c r="P230"/>
    </row>
    <row r="231" spans="1:16" x14ac:dyDescent="0.25">
      <c r="A231" s="15">
        <v>230</v>
      </c>
      <c r="B231" t="s">
        <v>2034</v>
      </c>
      <c r="C231" t="s">
        <v>2035</v>
      </c>
      <c r="D231" t="s">
        <v>13121</v>
      </c>
      <c r="E231" s="5">
        <v>159</v>
      </c>
      <c r="F231" s="5">
        <v>595</v>
      </c>
      <c r="G231" s="5" t="str">
        <f>VLOOKUP(Table1[[#This Row],[Discounted Price]],$Q$5:$R$10,2)</f>
        <v>&lt;₹1000</v>
      </c>
      <c r="H231" s="1">
        <v>0.73</v>
      </c>
      <c r="I231" s="7">
        <f>((F231-E231)/F231)*100</f>
        <v>73.277310924369743</v>
      </c>
      <c r="J231" s="19" t="str">
        <f>VLOOKUP(Table1[[#This Row],[Calc. %Discount]],$Q$15:$R$22,2)</f>
        <v>71 — 85%</v>
      </c>
      <c r="K231" s="6">
        <v>4.3</v>
      </c>
      <c r="L231" s="6">
        <f>MROUND(Table1[[#This Row],[Rating]], 0.5)</f>
        <v>4.5</v>
      </c>
      <c r="M231" s="10">
        <v>14184</v>
      </c>
      <c r="N231" s="5">
        <f>F231*M231</f>
        <v>8439480</v>
      </c>
      <c r="O231" s="7">
        <f>(Table1[[#This Row],[Rating]]*Table1[[#This Row],[Rating Count]])/(MAX(Table1[Rating Count]))</f>
        <v>0.1428455663472866</v>
      </c>
      <c r="P231"/>
    </row>
    <row r="232" spans="1:16" x14ac:dyDescent="0.25">
      <c r="A232" s="15">
        <v>231</v>
      </c>
      <c r="B232" t="s">
        <v>2044</v>
      </c>
      <c r="C232" t="s">
        <v>2045</v>
      </c>
      <c r="D232" t="s">
        <v>13121</v>
      </c>
      <c r="E232" s="5">
        <v>499</v>
      </c>
      <c r="F232" s="5">
        <v>1100</v>
      </c>
      <c r="G232" s="5" t="str">
        <f>VLOOKUP(Table1[[#This Row],[Discounted Price]],$Q$5:$R$10,2)</f>
        <v>&lt;₹1000</v>
      </c>
      <c r="H232" s="1">
        <v>0.55000000000000004</v>
      </c>
      <c r="I232" s="7">
        <f>((F232-E232)/F232)*100</f>
        <v>54.63636363636364</v>
      </c>
      <c r="J232" s="19" t="str">
        <f>VLOOKUP(Table1[[#This Row],[Calc. %Discount]],$Q$15:$R$22,2)</f>
        <v>41 — 55%</v>
      </c>
      <c r="K232" s="6">
        <v>4.4000000000000004</v>
      </c>
      <c r="L232" s="6">
        <f>MROUND(Table1[[#This Row],[Rating]], 0.5)</f>
        <v>4.5</v>
      </c>
      <c r="M232" s="10">
        <v>25177</v>
      </c>
      <c r="N232" s="5">
        <f>F232*M232</f>
        <v>27694700</v>
      </c>
      <c r="O232" s="7">
        <f>(Table1[[#This Row],[Rating]]*Table1[[#This Row],[Rating Count]])/(MAX(Table1[Rating Count]))</f>
        <v>0.25945153440615681</v>
      </c>
      <c r="P232"/>
    </row>
    <row r="233" spans="1:16" x14ac:dyDescent="0.25">
      <c r="A233" s="15">
        <v>232</v>
      </c>
      <c r="B233" t="s">
        <v>2055</v>
      </c>
      <c r="C233" t="s">
        <v>2056</v>
      </c>
      <c r="D233" t="s">
        <v>13075</v>
      </c>
      <c r="E233" s="5">
        <v>31999</v>
      </c>
      <c r="F233" s="5">
        <v>49999</v>
      </c>
      <c r="G233" s="5" t="str">
        <f>VLOOKUP(Table1[[#This Row],[Discounted Price]],$Q$5:$R$10,2)</f>
        <v>₹25001 — ₹50000</v>
      </c>
      <c r="H233" s="1">
        <v>0.36</v>
      </c>
      <c r="I233" s="7">
        <f>((F233-E233)/F233)*100</f>
        <v>36.000720014400287</v>
      </c>
      <c r="J233" s="19" t="str">
        <f>VLOOKUP(Table1[[#This Row],[Calc. %Discount]],$Q$15:$R$22,2)</f>
        <v>26 — 40%</v>
      </c>
      <c r="K233" s="6">
        <v>4.3</v>
      </c>
      <c r="L233" s="6">
        <f>MROUND(Table1[[#This Row],[Rating]], 0.5)</f>
        <v>4.5</v>
      </c>
      <c r="M233" s="10">
        <v>21252</v>
      </c>
      <c r="N233" s="5">
        <f>F233*M233</f>
        <v>1062578748</v>
      </c>
      <c r="O233" s="7">
        <f>(Table1[[#This Row],[Rating]]*Table1[[#This Row],[Rating Count]])/(MAX(Table1[Rating Count]))</f>
        <v>0.21402664805502922</v>
      </c>
      <c r="P233"/>
    </row>
    <row r="234" spans="1:16" x14ac:dyDescent="0.25">
      <c r="A234" s="15">
        <v>233</v>
      </c>
      <c r="B234" t="s">
        <v>2065</v>
      </c>
      <c r="C234" t="s">
        <v>2066</v>
      </c>
      <c r="D234" t="s">
        <v>13075</v>
      </c>
      <c r="E234" s="5">
        <v>32990</v>
      </c>
      <c r="F234" s="5">
        <v>56790</v>
      </c>
      <c r="G234" s="5" t="str">
        <f>VLOOKUP(Table1[[#This Row],[Discounted Price]],$Q$5:$R$10,2)</f>
        <v>₹25001 — ₹50000</v>
      </c>
      <c r="H234" s="1">
        <v>0.42</v>
      </c>
      <c r="I234" s="7">
        <f>((F234-E234)/F234)*100</f>
        <v>41.908786758232083</v>
      </c>
      <c r="J234" s="19" t="str">
        <f>VLOOKUP(Table1[[#This Row],[Calc. %Discount]],$Q$15:$R$22,2)</f>
        <v>41 — 55%</v>
      </c>
      <c r="K234" s="6">
        <v>4.3</v>
      </c>
      <c r="L234" s="6">
        <f>MROUND(Table1[[#This Row],[Rating]], 0.5)</f>
        <v>4.5</v>
      </c>
      <c r="M234" s="10">
        <v>567</v>
      </c>
      <c r="N234" s="5">
        <f>F234*M234</f>
        <v>32199930</v>
      </c>
      <c r="O234" s="7">
        <f>(Table1[[#This Row],[Rating]]*Table1[[#This Row],[Rating Count]])/(MAX(Table1[Rating Count]))</f>
        <v>5.710197131902954E-3</v>
      </c>
      <c r="P234"/>
    </row>
    <row r="235" spans="1:16" x14ac:dyDescent="0.25">
      <c r="A235" s="15">
        <v>234</v>
      </c>
      <c r="B235" t="s">
        <v>2075</v>
      </c>
      <c r="C235" t="s">
        <v>2076</v>
      </c>
      <c r="D235" t="s">
        <v>13075</v>
      </c>
      <c r="E235" s="5">
        <v>299</v>
      </c>
      <c r="F235" s="5">
        <v>1199</v>
      </c>
      <c r="G235" s="5" t="str">
        <f>VLOOKUP(Table1[[#This Row],[Discounted Price]],$Q$5:$R$10,2)</f>
        <v>&lt;₹1000</v>
      </c>
      <c r="H235" s="1">
        <v>0.75</v>
      </c>
      <c r="I235" s="7">
        <f>((F235-E235)/F235)*100</f>
        <v>75.062552126772303</v>
      </c>
      <c r="J235" s="19" t="str">
        <f>VLOOKUP(Table1[[#This Row],[Calc. %Discount]],$Q$15:$R$22,2)</f>
        <v>71 — 85%</v>
      </c>
      <c r="K235" s="6">
        <v>3.5</v>
      </c>
      <c r="L235" s="6">
        <f>MROUND(Table1[[#This Row],[Rating]], 0.5)</f>
        <v>3.5</v>
      </c>
      <c r="M235" s="10">
        <v>466</v>
      </c>
      <c r="N235" s="5">
        <f>F235*M235</f>
        <v>558734</v>
      </c>
      <c r="O235" s="7">
        <f>(Table1[[#This Row],[Rating]]*Table1[[#This Row],[Rating Count]])/(MAX(Table1[Rating Count]))</f>
        <v>3.8199136713562686E-3</v>
      </c>
      <c r="P235"/>
    </row>
    <row r="236" spans="1:16" x14ac:dyDescent="0.25">
      <c r="A236" s="15">
        <v>235</v>
      </c>
      <c r="B236" t="s">
        <v>2085</v>
      </c>
      <c r="C236" t="s">
        <v>2086</v>
      </c>
      <c r="D236" t="s">
        <v>13121</v>
      </c>
      <c r="E236" s="5">
        <v>128.31</v>
      </c>
      <c r="F236" s="5">
        <v>549</v>
      </c>
      <c r="G236" s="5" t="str">
        <f>VLOOKUP(Table1[[#This Row],[Discounted Price]],$Q$5:$R$10,2)</f>
        <v>&lt;₹1000</v>
      </c>
      <c r="H236" s="1">
        <v>0.77</v>
      </c>
      <c r="I236" s="7">
        <f>((F236-E236)/F236)*100</f>
        <v>76.62841530054645</v>
      </c>
      <c r="J236" s="19" t="str">
        <f>VLOOKUP(Table1[[#This Row],[Calc. %Discount]],$Q$15:$R$22,2)</f>
        <v>71 — 85%</v>
      </c>
      <c r="K236" s="6">
        <v>3.9</v>
      </c>
      <c r="L236" s="6">
        <f>MROUND(Table1[[#This Row],[Rating]], 0.5)</f>
        <v>4</v>
      </c>
      <c r="M236" s="10">
        <v>61</v>
      </c>
      <c r="N236" s="5">
        <f>F236*M236</f>
        <v>33489</v>
      </c>
      <c r="O236" s="7">
        <f>(Table1[[#This Row],[Rating]]*Table1[[#This Row],[Rating Count]])/(MAX(Table1[Rating Count]))</f>
        <v>5.5717808854424049E-4</v>
      </c>
      <c r="P236"/>
    </row>
    <row r="237" spans="1:16" x14ac:dyDescent="0.25">
      <c r="A237" s="15">
        <v>236</v>
      </c>
      <c r="B237" t="s">
        <v>2089</v>
      </c>
      <c r="C237" t="s">
        <v>2090</v>
      </c>
      <c r="D237" t="s">
        <v>13121</v>
      </c>
      <c r="E237" s="5">
        <v>599</v>
      </c>
      <c r="F237" s="5">
        <v>849</v>
      </c>
      <c r="G237" s="5" t="str">
        <f>VLOOKUP(Table1[[#This Row],[Discounted Price]],$Q$5:$R$10,2)</f>
        <v>&lt;₹1000</v>
      </c>
      <c r="H237" s="1">
        <v>0.28999999999999998</v>
      </c>
      <c r="I237" s="7">
        <f>((F237-E237)/F237)*100</f>
        <v>29.446407538280329</v>
      </c>
      <c r="J237" s="19" t="str">
        <f>VLOOKUP(Table1[[#This Row],[Calc. %Discount]],$Q$15:$R$22,2)</f>
        <v>26 — 40%</v>
      </c>
      <c r="K237" s="6">
        <v>4.5</v>
      </c>
      <c r="L237" s="6">
        <f>MROUND(Table1[[#This Row],[Rating]], 0.5)</f>
        <v>4.5</v>
      </c>
      <c r="M237" s="10">
        <v>474</v>
      </c>
      <c r="N237" s="5">
        <f>F237*M237</f>
        <v>402426</v>
      </c>
      <c r="O237" s="7">
        <f>(Table1[[#This Row],[Rating]]*Table1[[#This Row],[Rating Count]])/(MAX(Table1[Rating Count]))</f>
        <v>4.9956320423071247E-3</v>
      </c>
      <c r="P237"/>
    </row>
    <row r="238" spans="1:16" x14ac:dyDescent="0.25">
      <c r="A238" s="15">
        <v>237</v>
      </c>
      <c r="B238" t="s">
        <v>2098</v>
      </c>
      <c r="C238" t="s">
        <v>2099</v>
      </c>
      <c r="D238" t="s">
        <v>13075</v>
      </c>
      <c r="E238" s="5">
        <v>399</v>
      </c>
      <c r="F238" s="5">
        <v>899</v>
      </c>
      <c r="G238" s="5" t="str">
        <f>VLOOKUP(Table1[[#This Row],[Discounted Price]],$Q$5:$R$10,2)</f>
        <v>&lt;₹1000</v>
      </c>
      <c r="H238" s="1">
        <v>0.56000000000000005</v>
      </c>
      <c r="I238" s="7">
        <f>((F238-E238)/F238)*100</f>
        <v>55.617352614015573</v>
      </c>
      <c r="J238" s="19" t="str">
        <f>VLOOKUP(Table1[[#This Row],[Calc. %Discount]],$Q$15:$R$22,2)</f>
        <v>41 — 55%</v>
      </c>
      <c r="K238" s="6">
        <v>3.4</v>
      </c>
      <c r="L238" s="6">
        <f>MROUND(Table1[[#This Row],[Rating]], 0.5)</f>
        <v>3.5</v>
      </c>
      <c r="M238" s="10">
        <v>431</v>
      </c>
      <c r="N238" s="5">
        <f>F238*M238</f>
        <v>387469</v>
      </c>
      <c r="O238" s="7">
        <f>(Table1[[#This Row],[Rating]]*Table1[[#This Row],[Rating Count]])/(MAX(Table1[Rating Count]))</f>
        <v>3.4320671330505671E-3</v>
      </c>
      <c r="P238"/>
    </row>
    <row r="239" spans="1:16" x14ac:dyDescent="0.25">
      <c r="A239" s="15">
        <v>238</v>
      </c>
      <c r="B239" t="s">
        <v>2108</v>
      </c>
      <c r="C239" t="s">
        <v>2109</v>
      </c>
      <c r="D239" t="s">
        <v>13121</v>
      </c>
      <c r="E239" s="5">
        <v>449</v>
      </c>
      <c r="F239" s="5">
        <v>1099</v>
      </c>
      <c r="G239" s="5" t="str">
        <f>VLOOKUP(Table1[[#This Row],[Discounted Price]],$Q$5:$R$10,2)</f>
        <v>&lt;₹1000</v>
      </c>
      <c r="H239" s="1">
        <v>0.59</v>
      </c>
      <c r="I239" s="7">
        <f>((F239-E239)/F239)*100</f>
        <v>59.144676979071889</v>
      </c>
      <c r="J239" s="19" t="str">
        <f>VLOOKUP(Table1[[#This Row],[Calc. %Discount]],$Q$15:$R$22,2)</f>
        <v>56 — 70%</v>
      </c>
      <c r="K239" s="6">
        <v>4</v>
      </c>
      <c r="L239" s="6">
        <f>MROUND(Table1[[#This Row],[Rating]], 0.5)</f>
        <v>4</v>
      </c>
      <c r="M239" s="10">
        <v>242</v>
      </c>
      <c r="N239" s="5">
        <f>F239*M239</f>
        <v>265958</v>
      </c>
      <c r="O239" s="7">
        <f>(Table1[[#This Row],[Rating]]*Table1[[#This Row],[Rating Count]])/(MAX(Table1[Rating Count]))</f>
        <v>2.2671222770526472E-3</v>
      </c>
      <c r="P239"/>
    </row>
    <row r="240" spans="1:16" x14ac:dyDescent="0.25">
      <c r="A240" s="15">
        <v>239</v>
      </c>
      <c r="B240" t="s">
        <v>2118</v>
      </c>
      <c r="C240" t="s">
        <v>2119</v>
      </c>
      <c r="D240" t="s">
        <v>13121</v>
      </c>
      <c r="E240" s="5">
        <v>254</v>
      </c>
      <c r="F240" s="5">
        <v>799</v>
      </c>
      <c r="G240" s="5" t="str">
        <f>VLOOKUP(Table1[[#This Row],[Discounted Price]],$Q$5:$R$10,2)</f>
        <v>&lt;₹1000</v>
      </c>
      <c r="H240" s="1">
        <v>0.68</v>
      </c>
      <c r="I240" s="7">
        <f>((F240-E240)/F240)*100</f>
        <v>68.210262828535676</v>
      </c>
      <c r="J240" s="19" t="str">
        <f>VLOOKUP(Table1[[#This Row],[Calc. %Discount]],$Q$15:$R$22,2)</f>
        <v>56 — 70%</v>
      </c>
      <c r="K240" s="6">
        <v>4</v>
      </c>
      <c r="L240" s="6">
        <f>MROUND(Table1[[#This Row],[Rating]], 0.5)</f>
        <v>4</v>
      </c>
      <c r="M240" s="10">
        <v>2905</v>
      </c>
      <c r="N240" s="5">
        <f>F240*M240</f>
        <v>2321095</v>
      </c>
      <c r="O240" s="7">
        <f>(Table1[[#This Row],[Rating]]*Table1[[#This Row],[Rating Count]])/(MAX(Table1[Rating Count]))</f>
        <v>2.7214835598503885E-2</v>
      </c>
      <c r="P240"/>
    </row>
    <row r="241" spans="1:16" x14ac:dyDescent="0.25">
      <c r="A241" s="15">
        <v>240</v>
      </c>
      <c r="B241" t="s">
        <v>2128</v>
      </c>
      <c r="C241" t="s">
        <v>2129</v>
      </c>
      <c r="D241" t="s">
        <v>13075</v>
      </c>
      <c r="E241" s="5">
        <v>399</v>
      </c>
      <c r="F241" s="5">
        <v>795</v>
      </c>
      <c r="G241" s="5" t="str">
        <f>VLOOKUP(Table1[[#This Row],[Discounted Price]],$Q$5:$R$10,2)</f>
        <v>&lt;₹1000</v>
      </c>
      <c r="H241" s="1">
        <v>0.5</v>
      </c>
      <c r="I241" s="7">
        <f>((F241-E241)/F241)*100</f>
        <v>49.811320754716981</v>
      </c>
      <c r="J241" s="19" t="str">
        <f>VLOOKUP(Table1[[#This Row],[Calc. %Discount]],$Q$15:$R$22,2)</f>
        <v>41 — 55%</v>
      </c>
      <c r="K241" s="6">
        <v>4.4000000000000004</v>
      </c>
      <c r="L241" s="6">
        <f>MROUND(Table1[[#This Row],[Rating]], 0.5)</f>
        <v>4.5</v>
      </c>
      <c r="M241" s="10">
        <v>12091</v>
      </c>
      <c r="N241" s="5">
        <f>F241*M241</f>
        <v>9612345</v>
      </c>
      <c r="O241" s="7">
        <f>(Table1[[#This Row],[Rating]]*Table1[[#This Row],[Rating Count]])/(MAX(Table1[Rating Count]))</f>
        <v>0.12459897932656164</v>
      </c>
      <c r="P241"/>
    </row>
    <row r="242" spans="1:16" x14ac:dyDescent="0.25">
      <c r="A242" s="15">
        <v>241</v>
      </c>
      <c r="B242" t="s">
        <v>2139</v>
      </c>
      <c r="C242" t="s">
        <v>2140</v>
      </c>
      <c r="D242" t="s">
        <v>13121</v>
      </c>
      <c r="E242" s="5">
        <v>179</v>
      </c>
      <c r="F242" s="5">
        <v>399</v>
      </c>
      <c r="G242" s="5" t="str">
        <f>VLOOKUP(Table1[[#This Row],[Discounted Price]],$Q$5:$R$10,2)</f>
        <v>&lt;₹1000</v>
      </c>
      <c r="H242" s="1">
        <v>0.55000000000000004</v>
      </c>
      <c r="I242" s="7">
        <f>((F242-E242)/F242)*100</f>
        <v>55.13784461152882</v>
      </c>
      <c r="J242" s="19" t="str">
        <f>VLOOKUP(Table1[[#This Row],[Calc. %Discount]],$Q$15:$R$22,2)</f>
        <v>41 — 55%</v>
      </c>
      <c r="K242" s="6">
        <v>4</v>
      </c>
      <c r="L242" s="6">
        <f>MROUND(Table1[[#This Row],[Rating]], 0.5)</f>
        <v>4</v>
      </c>
      <c r="M242" s="10">
        <v>1423</v>
      </c>
      <c r="N242" s="5">
        <f>F242*M242</f>
        <v>567777</v>
      </c>
      <c r="O242" s="7">
        <f>(Table1[[#This Row],[Rating]]*Table1[[#This Row],[Rating Count]])/(MAX(Table1[Rating Count]))</f>
        <v>1.333105372002445E-2</v>
      </c>
      <c r="P242"/>
    </row>
    <row r="243" spans="1:16" x14ac:dyDescent="0.25">
      <c r="A243" s="15">
        <v>242</v>
      </c>
      <c r="B243" t="s">
        <v>2143</v>
      </c>
      <c r="C243" t="s">
        <v>2144</v>
      </c>
      <c r="D243" t="s">
        <v>13121</v>
      </c>
      <c r="E243" s="5">
        <v>339</v>
      </c>
      <c r="F243" s="5">
        <v>999</v>
      </c>
      <c r="G243" s="5" t="str">
        <f>VLOOKUP(Table1[[#This Row],[Discounted Price]],$Q$5:$R$10,2)</f>
        <v>&lt;₹1000</v>
      </c>
      <c r="H243" s="1">
        <v>0.66</v>
      </c>
      <c r="I243" s="7">
        <f>((F243-E243)/F243)*100</f>
        <v>66.066066066066071</v>
      </c>
      <c r="J243" s="19" t="str">
        <f>VLOOKUP(Table1[[#This Row],[Calc. %Discount]],$Q$15:$R$22,2)</f>
        <v>56 — 70%</v>
      </c>
      <c r="K243" s="6">
        <v>4.3</v>
      </c>
      <c r="L243" s="6">
        <f>MROUND(Table1[[#This Row],[Rating]], 0.5)</f>
        <v>4.5</v>
      </c>
      <c r="M243" s="10">
        <v>6255</v>
      </c>
      <c r="N243" s="5">
        <f>F243*M243</f>
        <v>6248745</v>
      </c>
      <c r="O243" s="7">
        <f>(Table1[[#This Row],[Rating]]*Table1[[#This Row],[Rating Count]])/(MAX(Table1[Rating Count]))</f>
        <v>6.2993444550357991E-2</v>
      </c>
      <c r="P243"/>
    </row>
    <row r="244" spans="1:16" x14ac:dyDescent="0.25">
      <c r="A244" s="15">
        <v>243</v>
      </c>
      <c r="B244" t="s">
        <v>2147</v>
      </c>
      <c r="C244" t="s">
        <v>2148</v>
      </c>
      <c r="D244" t="s">
        <v>13075</v>
      </c>
      <c r="E244" s="5">
        <v>399</v>
      </c>
      <c r="F244" s="5">
        <v>999</v>
      </c>
      <c r="G244" s="5" t="str">
        <f>VLOOKUP(Table1[[#This Row],[Discounted Price]],$Q$5:$R$10,2)</f>
        <v>&lt;₹1000</v>
      </c>
      <c r="H244" s="1">
        <v>0.6</v>
      </c>
      <c r="I244" s="7">
        <f>((F244-E244)/F244)*100</f>
        <v>60.06006006006006</v>
      </c>
      <c r="J244" s="19" t="str">
        <f>VLOOKUP(Table1[[#This Row],[Calc. %Discount]],$Q$15:$R$22,2)</f>
        <v>56 — 70%</v>
      </c>
      <c r="K244" s="6">
        <v>4</v>
      </c>
      <c r="L244" s="6">
        <f>MROUND(Table1[[#This Row],[Rating]], 0.5)</f>
        <v>4</v>
      </c>
      <c r="M244" s="10">
        <v>1236</v>
      </c>
      <c r="N244" s="5">
        <f>F244*M244</f>
        <v>1234764</v>
      </c>
      <c r="O244" s="7">
        <f>(Table1[[#This Row],[Rating]]*Table1[[#This Row],[Rating Count]])/(MAX(Table1[Rating Count]))</f>
        <v>1.1579186505938314E-2</v>
      </c>
      <c r="P244"/>
    </row>
    <row r="245" spans="1:16" x14ac:dyDescent="0.25">
      <c r="A245" s="15">
        <v>244</v>
      </c>
      <c r="B245" t="s">
        <v>2157</v>
      </c>
      <c r="C245" t="s">
        <v>2158</v>
      </c>
      <c r="D245" t="s">
        <v>13075</v>
      </c>
      <c r="E245" s="5">
        <v>199</v>
      </c>
      <c r="F245" s="5">
        <v>399</v>
      </c>
      <c r="G245" s="5" t="str">
        <f>VLOOKUP(Table1[[#This Row],[Discounted Price]],$Q$5:$R$10,2)</f>
        <v>&lt;₹1000</v>
      </c>
      <c r="H245" s="1">
        <v>0.5</v>
      </c>
      <c r="I245" s="7">
        <f>((F245-E245)/F245)*100</f>
        <v>50.125313283208015</v>
      </c>
      <c r="J245" s="19" t="str">
        <f>VLOOKUP(Table1[[#This Row],[Calc. %Discount]],$Q$15:$R$22,2)</f>
        <v>41 — 55%</v>
      </c>
      <c r="K245" s="6">
        <v>4.2</v>
      </c>
      <c r="L245" s="6">
        <f>MROUND(Table1[[#This Row],[Rating]], 0.5)</f>
        <v>4</v>
      </c>
      <c r="M245" s="10">
        <v>1335</v>
      </c>
      <c r="N245" s="5">
        <f>F245*M245</f>
        <v>532665</v>
      </c>
      <c r="O245" s="7">
        <f>(Table1[[#This Row],[Rating]]*Table1[[#This Row],[Rating Count]])/(MAX(Table1[Rating Count]))</f>
        <v>1.3131977900241936E-2</v>
      </c>
      <c r="P245"/>
    </row>
    <row r="246" spans="1:16" x14ac:dyDescent="0.25">
      <c r="A246" s="15">
        <v>245</v>
      </c>
      <c r="B246" t="s">
        <v>2167</v>
      </c>
      <c r="C246" t="s">
        <v>2168</v>
      </c>
      <c r="D246" t="s">
        <v>13075</v>
      </c>
      <c r="E246" s="5">
        <v>349</v>
      </c>
      <c r="F246" s="5">
        <v>1999</v>
      </c>
      <c r="G246" s="5" t="str">
        <f>VLOOKUP(Table1[[#This Row],[Discounted Price]],$Q$5:$R$10,2)</f>
        <v>&lt;₹1000</v>
      </c>
      <c r="H246" s="1">
        <v>0.83</v>
      </c>
      <c r="I246" s="7">
        <f>((F246-E246)/F246)*100</f>
        <v>82.541270635317659</v>
      </c>
      <c r="J246" s="19" t="str">
        <f>VLOOKUP(Table1[[#This Row],[Calc. %Discount]],$Q$15:$R$22,2)</f>
        <v>71 — 85%</v>
      </c>
      <c r="K246" s="6">
        <v>3.8</v>
      </c>
      <c r="L246" s="6">
        <f>MROUND(Table1[[#This Row],[Rating]], 0.5)</f>
        <v>4</v>
      </c>
      <c r="M246" s="10">
        <v>197</v>
      </c>
      <c r="N246" s="5">
        <f>F246*M246</f>
        <v>393803</v>
      </c>
      <c r="O246" s="7">
        <f>(Table1[[#This Row],[Rating]]*Table1[[#This Row],[Rating Count]])/(MAX(Table1[Rating Count]))</f>
        <v>1.7532724551669542E-3</v>
      </c>
      <c r="P246"/>
    </row>
    <row r="247" spans="1:16" x14ac:dyDescent="0.25">
      <c r="A247" s="15">
        <v>246</v>
      </c>
      <c r="B247" t="s">
        <v>2177</v>
      </c>
      <c r="C247" t="s">
        <v>2178</v>
      </c>
      <c r="D247" t="s">
        <v>13121</v>
      </c>
      <c r="E247" s="5">
        <v>299</v>
      </c>
      <c r="F247" s="5">
        <v>798</v>
      </c>
      <c r="G247" s="5" t="str">
        <f>VLOOKUP(Table1[[#This Row],[Discounted Price]],$Q$5:$R$10,2)</f>
        <v>&lt;₹1000</v>
      </c>
      <c r="H247" s="1">
        <v>0.63</v>
      </c>
      <c r="I247" s="7">
        <f>((F247-E247)/F247)*100</f>
        <v>62.531328320802004</v>
      </c>
      <c r="J247" s="19" t="str">
        <f>VLOOKUP(Table1[[#This Row],[Calc. %Discount]],$Q$15:$R$22,2)</f>
        <v>56 — 70%</v>
      </c>
      <c r="K247" s="6">
        <v>4.4000000000000004</v>
      </c>
      <c r="L247" s="6">
        <f>MROUND(Table1[[#This Row],[Rating]], 0.5)</f>
        <v>4.5</v>
      </c>
      <c r="M247" s="10">
        <v>28791</v>
      </c>
      <c r="N247" s="5">
        <f>F247*M247</f>
        <v>22975218</v>
      </c>
      <c r="O247" s="7">
        <f>(Table1[[#This Row],[Rating]]*Table1[[#This Row],[Rating Count]])/(MAX(Table1[Rating Count]))</f>
        <v>0.29669417035737627</v>
      </c>
      <c r="P247"/>
    </row>
    <row r="248" spans="1:16" x14ac:dyDescent="0.25">
      <c r="A248" s="15">
        <v>247</v>
      </c>
      <c r="B248" t="s">
        <v>2181</v>
      </c>
      <c r="C248" t="s">
        <v>2182</v>
      </c>
      <c r="D248" t="s">
        <v>13121</v>
      </c>
      <c r="E248" s="5">
        <v>89</v>
      </c>
      <c r="F248" s="5">
        <v>800</v>
      </c>
      <c r="G248" s="5" t="str">
        <f>VLOOKUP(Table1[[#This Row],[Discounted Price]],$Q$5:$R$10,2)</f>
        <v>&lt;₹1000</v>
      </c>
      <c r="H248" s="1">
        <v>0.89</v>
      </c>
      <c r="I248" s="7">
        <f>((F248-E248)/F248)*100</f>
        <v>88.875</v>
      </c>
      <c r="J248" s="19" t="str">
        <f>VLOOKUP(Table1[[#This Row],[Calc. %Discount]],$Q$15:$R$22,2)</f>
        <v>86 — 100%</v>
      </c>
      <c r="K248" s="6">
        <v>3.9</v>
      </c>
      <c r="L248" s="6">
        <f>MROUND(Table1[[#This Row],[Rating]], 0.5)</f>
        <v>4</v>
      </c>
      <c r="M248" s="10">
        <v>1075</v>
      </c>
      <c r="N248" s="5">
        <f>F248*M248</f>
        <v>860000</v>
      </c>
      <c r="O248" s="7">
        <f>(Table1[[#This Row],[Rating]]*Table1[[#This Row],[Rating Count]])/(MAX(Table1[Rating Count]))</f>
        <v>9.8191220522140747E-3</v>
      </c>
      <c r="P248"/>
    </row>
    <row r="249" spans="1:16" x14ac:dyDescent="0.25">
      <c r="A249" s="15">
        <v>248</v>
      </c>
      <c r="B249" t="s">
        <v>2186</v>
      </c>
      <c r="C249" t="s">
        <v>2187</v>
      </c>
      <c r="D249" t="s">
        <v>13121</v>
      </c>
      <c r="E249" s="5">
        <v>549</v>
      </c>
      <c r="F249" s="5">
        <v>995</v>
      </c>
      <c r="G249" s="5" t="str">
        <f>VLOOKUP(Table1[[#This Row],[Discounted Price]],$Q$5:$R$10,2)</f>
        <v>&lt;₹1000</v>
      </c>
      <c r="H249" s="1">
        <v>0.45</v>
      </c>
      <c r="I249" s="7">
        <f>((F249-E249)/F249)*100</f>
        <v>44.824120603015075</v>
      </c>
      <c r="J249" s="19" t="str">
        <f>VLOOKUP(Table1[[#This Row],[Calc. %Discount]],$Q$15:$R$22,2)</f>
        <v>41 — 55%</v>
      </c>
      <c r="K249" s="6">
        <v>4.2</v>
      </c>
      <c r="L249" s="6">
        <f>MROUND(Table1[[#This Row],[Rating]], 0.5)</f>
        <v>4</v>
      </c>
      <c r="M249" s="10">
        <v>29746</v>
      </c>
      <c r="N249" s="5">
        <f>F249*M249</f>
        <v>29597270</v>
      </c>
      <c r="O249" s="7">
        <f>(Table1[[#This Row],[Rating]]*Table1[[#This Row],[Rating Count]])/(MAX(Table1[Rating Count]))</f>
        <v>0.29260210833003497</v>
      </c>
      <c r="P249"/>
    </row>
    <row r="250" spans="1:16" x14ac:dyDescent="0.25">
      <c r="A250" s="15">
        <v>249</v>
      </c>
      <c r="B250" t="s">
        <v>2191</v>
      </c>
      <c r="C250" t="s">
        <v>2192</v>
      </c>
      <c r="D250" t="s">
        <v>13121</v>
      </c>
      <c r="E250" s="5">
        <v>129</v>
      </c>
      <c r="F250" s="5">
        <v>1000</v>
      </c>
      <c r="G250" s="5" t="str">
        <f>VLOOKUP(Table1[[#This Row],[Discounted Price]],$Q$5:$R$10,2)</f>
        <v>&lt;₹1000</v>
      </c>
      <c r="H250" s="1">
        <v>0.87</v>
      </c>
      <c r="I250" s="7">
        <f>((F250-E250)/F250)*100</f>
        <v>87.1</v>
      </c>
      <c r="J250" s="19" t="str">
        <f>VLOOKUP(Table1[[#This Row],[Calc. %Discount]],$Q$15:$R$22,2)</f>
        <v>86 — 100%</v>
      </c>
      <c r="K250" s="6">
        <v>3.9</v>
      </c>
      <c r="L250" s="6">
        <f>MROUND(Table1[[#This Row],[Rating]], 0.5)</f>
        <v>4</v>
      </c>
      <c r="M250" s="10">
        <v>295</v>
      </c>
      <c r="N250" s="5">
        <f>F250*M250</f>
        <v>295000</v>
      </c>
      <c r="O250" s="7">
        <f>(Table1[[#This Row],[Rating]]*Table1[[#This Row],[Rating Count]])/(MAX(Table1[Rating Count]))</f>
        <v>2.6945497724680484E-3</v>
      </c>
      <c r="P250"/>
    </row>
    <row r="251" spans="1:16" x14ac:dyDescent="0.25">
      <c r="A251" s="15">
        <v>250</v>
      </c>
      <c r="B251" t="s">
        <v>2201</v>
      </c>
      <c r="C251" t="s">
        <v>2202</v>
      </c>
      <c r="D251" t="s">
        <v>13075</v>
      </c>
      <c r="E251" s="5">
        <v>77990</v>
      </c>
      <c r="F251" s="5">
        <v>139900</v>
      </c>
      <c r="G251" s="5" t="str">
        <f>VLOOKUP(Table1[[#This Row],[Discounted Price]],$Q$5:$R$10,2)</f>
        <v>&gt;₹50000</v>
      </c>
      <c r="H251" s="1">
        <v>0.44</v>
      </c>
      <c r="I251" s="7">
        <f>((F251-E251)/F251)*100</f>
        <v>44.253037884203003</v>
      </c>
      <c r="J251" s="19" t="str">
        <f>VLOOKUP(Table1[[#This Row],[Calc. %Discount]],$Q$15:$R$22,2)</f>
        <v>41 — 55%</v>
      </c>
      <c r="K251" s="6">
        <v>4.7</v>
      </c>
      <c r="L251" s="6">
        <f>MROUND(Table1[[#This Row],[Rating]], 0.5)</f>
        <v>4.5</v>
      </c>
      <c r="M251" s="10">
        <v>5935</v>
      </c>
      <c r="N251" s="5">
        <f>F251*M251</f>
        <v>830306500</v>
      </c>
      <c r="O251" s="7">
        <f>(Table1[[#This Row],[Rating]]*Table1[[#This Row],[Rating Count]])/(MAX(Table1[Rating Count]))</f>
        <v>6.5330828881451516E-2</v>
      </c>
      <c r="P251"/>
    </row>
    <row r="252" spans="1:16" x14ac:dyDescent="0.25">
      <c r="A252" s="15">
        <v>251</v>
      </c>
      <c r="B252" t="s">
        <v>2211</v>
      </c>
      <c r="C252" t="s">
        <v>2212</v>
      </c>
      <c r="D252" t="s">
        <v>13075</v>
      </c>
      <c r="E252" s="5">
        <v>349</v>
      </c>
      <c r="F252" s="5">
        <v>799</v>
      </c>
      <c r="G252" s="5" t="str">
        <f>VLOOKUP(Table1[[#This Row],[Discounted Price]],$Q$5:$R$10,2)</f>
        <v>&lt;₹1000</v>
      </c>
      <c r="H252" s="1">
        <v>0.56000000000000005</v>
      </c>
      <c r="I252" s="7">
        <f>((F252-E252)/F252)*100</f>
        <v>56.32040050062578</v>
      </c>
      <c r="J252" s="19" t="str">
        <f>VLOOKUP(Table1[[#This Row],[Calc. %Discount]],$Q$15:$R$22,2)</f>
        <v>56 — 70%</v>
      </c>
      <c r="K252" s="6">
        <v>3.6</v>
      </c>
      <c r="L252" s="6">
        <f>MROUND(Table1[[#This Row],[Rating]], 0.5)</f>
        <v>3.5</v>
      </c>
      <c r="M252" s="10">
        <v>323</v>
      </c>
      <c r="N252" s="5">
        <f>F252*M252</f>
        <v>258077</v>
      </c>
      <c r="O252" s="7">
        <f>(Table1[[#This Row],[Rating]]*Table1[[#This Row],[Rating Count]])/(MAX(Table1[Rating Count]))</f>
        <v>2.7233572146248123E-3</v>
      </c>
      <c r="P252"/>
    </row>
    <row r="253" spans="1:16" x14ac:dyDescent="0.25">
      <c r="A253" s="15">
        <v>252</v>
      </c>
      <c r="B253" t="s">
        <v>2221</v>
      </c>
      <c r="C253" t="s">
        <v>2222</v>
      </c>
      <c r="D253" t="s">
        <v>13075</v>
      </c>
      <c r="E253" s="5">
        <v>499</v>
      </c>
      <c r="F253" s="5">
        <v>899</v>
      </c>
      <c r="G253" s="5" t="str">
        <f>VLOOKUP(Table1[[#This Row],[Discounted Price]],$Q$5:$R$10,2)</f>
        <v>&lt;₹1000</v>
      </c>
      <c r="H253" s="1">
        <v>0.44</v>
      </c>
      <c r="I253" s="7">
        <f>((F253-E253)/F253)*100</f>
        <v>44.493882091212456</v>
      </c>
      <c r="J253" s="19" t="str">
        <f>VLOOKUP(Table1[[#This Row],[Calc. %Discount]],$Q$15:$R$22,2)</f>
        <v>41 — 55%</v>
      </c>
      <c r="K253" s="6">
        <v>3.7</v>
      </c>
      <c r="L253" s="6">
        <f>MROUND(Table1[[#This Row],[Rating]], 0.5)</f>
        <v>3.5</v>
      </c>
      <c r="M253" s="10">
        <v>185</v>
      </c>
      <c r="N253" s="5">
        <f>F253*M253</f>
        <v>166315</v>
      </c>
      <c r="O253" s="7">
        <f>(Table1[[#This Row],[Rating]]*Table1[[#This Row],[Rating Count]])/(MAX(Table1[Rating Count]))</f>
        <v>1.6031458663662574E-3</v>
      </c>
      <c r="P253"/>
    </row>
    <row r="254" spans="1:16" x14ac:dyDescent="0.25">
      <c r="A254" s="15">
        <v>253</v>
      </c>
      <c r="B254" t="s">
        <v>2231</v>
      </c>
      <c r="C254" t="s">
        <v>2232</v>
      </c>
      <c r="D254" t="s">
        <v>13121</v>
      </c>
      <c r="E254" s="5">
        <v>299</v>
      </c>
      <c r="F254" s="5">
        <v>799</v>
      </c>
      <c r="G254" s="5" t="str">
        <f>VLOOKUP(Table1[[#This Row],[Discounted Price]],$Q$5:$R$10,2)</f>
        <v>&lt;₹1000</v>
      </c>
      <c r="H254" s="1">
        <v>0.63</v>
      </c>
      <c r="I254" s="7">
        <f>((F254-E254)/F254)*100</f>
        <v>62.578222778473091</v>
      </c>
      <c r="J254" s="19" t="str">
        <f>VLOOKUP(Table1[[#This Row],[Calc. %Discount]],$Q$15:$R$22,2)</f>
        <v>56 — 70%</v>
      </c>
      <c r="K254" s="6">
        <v>4.2</v>
      </c>
      <c r="L254" s="6">
        <f>MROUND(Table1[[#This Row],[Rating]], 0.5)</f>
        <v>4</v>
      </c>
      <c r="M254" s="10">
        <v>2117</v>
      </c>
      <c r="N254" s="5">
        <f>F254*M254</f>
        <v>1691483</v>
      </c>
      <c r="O254" s="7">
        <f>(Table1[[#This Row],[Rating]]*Table1[[#This Row],[Rating Count]])/(MAX(Table1[Rating Count]))</f>
        <v>2.0824267576638335E-2</v>
      </c>
      <c r="P254"/>
    </row>
    <row r="255" spans="1:16" x14ac:dyDescent="0.25">
      <c r="A255" s="15">
        <v>254</v>
      </c>
      <c r="B255" t="s">
        <v>2241</v>
      </c>
      <c r="C255" t="s">
        <v>2242</v>
      </c>
      <c r="D255" t="s">
        <v>13121</v>
      </c>
      <c r="E255" s="5">
        <v>182</v>
      </c>
      <c r="F255" s="5">
        <v>599</v>
      </c>
      <c r="G255" s="5" t="str">
        <f>VLOOKUP(Table1[[#This Row],[Discounted Price]],$Q$5:$R$10,2)</f>
        <v>&lt;₹1000</v>
      </c>
      <c r="H255" s="1">
        <v>0.7</v>
      </c>
      <c r="I255" s="7">
        <f>((F255-E255)/F255)*100</f>
        <v>69.616026711185313</v>
      </c>
      <c r="J255" s="19" t="str">
        <f>VLOOKUP(Table1[[#This Row],[Calc. %Discount]],$Q$15:$R$22,2)</f>
        <v>56 — 70%</v>
      </c>
      <c r="K255" s="6">
        <v>4</v>
      </c>
      <c r="L255" s="6">
        <f>MROUND(Table1[[#This Row],[Rating]], 0.5)</f>
        <v>4</v>
      </c>
      <c r="M255" s="10">
        <v>9378</v>
      </c>
      <c r="N255" s="5">
        <f>F255*M255</f>
        <v>5617422</v>
      </c>
      <c r="O255" s="7">
        <f>(Table1[[#This Row],[Rating]]*Table1[[#This Row],[Rating Count]])/(MAX(Table1[Rating Count]))</f>
        <v>8.7855672372726137E-2</v>
      </c>
      <c r="P255"/>
    </row>
    <row r="256" spans="1:16" x14ac:dyDescent="0.25">
      <c r="A256" s="15">
        <v>255</v>
      </c>
      <c r="B256" t="s">
        <v>2246</v>
      </c>
      <c r="C256" t="s">
        <v>2247</v>
      </c>
      <c r="D256" t="s">
        <v>13075</v>
      </c>
      <c r="E256" s="5">
        <v>96</v>
      </c>
      <c r="F256" s="5">
        <v>399</v>
      </c>
      <c r="G256" s="5" t="str">
        <f>VLOOKUP(Table1[[#This Row],[Discounted Price]],$Q$5:$R$10,2)</f>
        <v>&lt;₹1000</v>
      </c>
      <c r="H256" s="1">
        <v>0.76</v>
      </c>
      <c r="I256" s="7">
        <f>((F256-E256)/F256)*100</f>
        <v>75.939849624060145</v>
      </c>
      <c r="J256" s="19" t="str">
        <f>VLOOKUP(Table1[[#This Row],[Calc. %Discount]],$Q$15:$R$22,2)</f>
        <v>71 — 85%</v>
      </c>
      <c r="K256" s="6">
        <v>3.6</v>
      </c>
      <c r="L256" s="6">
        <f>MROUND(Table1[[#This Row],[Rating]], 0.5)</f>
        <v>3.5</v>
      </c>
      <c r="M256" s="10">
        <v>1796</v>
      </c>
      <c r="N256" s="5">
        <f>F256*M256</f>
        <v>716604</v>
      </c>
      <c r="O256" s="7">
        <f>(Table1[[#This Row],[Rating]]*Table1[[#This Row],[Rating Count]])/(MAX(Table1[Rating Count]))</f>
        <v>1.5142877886892146E-2</v>
      </c>
      <c r="P256"/>
    </row>
    <row r="257" spans="1:16" x14ac:dyDescent="0.25">
      <c r="A257" s="15">
        <v>256</v>
      </c>
      <c r="B257" t="s">
        <v>2256</v>
      </c>
      <c r="C257" t="s">
        <v>2257</v>
      </c>
      <c r="D257" t="s">
        <v>13075</v>
      </c>
      <c r="E257" s="5">
        <v>54990</v>
      </c>
      <c r="F257" s="5">
        <v>85000</v>
      </c>
      <c r="G257" s="5" t="str">
        <f>VLOOKUP(Table1[[#This Row],[Discounted Price]],$Q$5:$R$10,2)</f>
        <v>&gt;₹50000</v>
      </c>
      <c r="H257" s="1">
        <v>0.35</v>
      </c>
      <c r="I257" s="7">
        <f>((F257-E257)/F257)*100</f>
        <v>35.305882352941175</v>
      </c>
      <c r="J257" s="19" t="str">
        <f>VLOOKUP(Table1[[#This Row],[Calc. %Discount]],$Q$15:$R$22,2)</f>
        <v>26 — 40%</v>
      </c>
      <c r="K257" s="6">
        <v>4.3</v>
      </c>
      <c r="L257" s="6">
        <f>MROUND(Table1[[#This Row],[Rating]], 0.5)</f>
        <v>4.5</v>
      </c>
      <c r="M257" s="10">
        <v>3587</v>
      </c>
      <c r="N257" s="5">
        <f>F257*M257</f>
        <v>304895000</v>
      </c>
      <c r="O257" s="7">
        <f>(Table1[[#This Row],[Rating]]*Table1[[#This Row],[Rating Count]])/(MAX(Table1[Rating Count]))</f>
        <v>3.6124298257735263E-2</v>
      </c>
      <c r="P257"/>
    </row>
    <row r="258" spans="1:16" x14ac:dyDescent="0.25">
      <c r="A258" s="15">
        <v>257</v>
      </c>
      <c r="B258" t="s">
        <v>2260</v>
      </c>
      <c r="C258" t="s">
        <v>2261</v>
      </c>
      <c r="D258" t="s">
        <v>13075</v>
      </c>
      <c r="E258" s="5">
        <v>439</v>
      </c>
      <c r="F258" s="5">
        <v>758</v>
      </c>
      <c r="G258" s="5" t="str">
        <f>VLOOKUP(Table1[[#This Row],[Discounted Price]],$Q$5:$R$10,2)</f>
        <v>&lt;₹1000</v>
      </c>
      <c r="H258" s="1">
        <v>0.42</v>
      </c>
      <c r="I258" s="7">
        <f>((F258-E258)/F258)*100</f>
        <v>42.084432717678098</v>
      </c>
      <c r="J258" s="19" t="str">
        <f>VLOOKUP(Table1[[#This Row],[Calc. %Discount]],$Q$15:$R$22,2)</f>
        <v>41 — 55%</v>
      </c>
      <c r="K258" s="6">
        <v>4.2</v>
      </c>
      <c r="L258" s="6">
        <f>MROUND(Table1[[#This Row],[Rating]], 0.5)</f>
        <v>4</v>
      </c>
      <c r="M258" s="10">
        <v>4296</v>
      </c>
      <c r="N258" s="5">
        <f>F258*M258</f>
        <v>3256368</v>
      </c>
      <c r="O258" s="7">
        <f>(Table1[[#This Row],[Rating]]*Table1[[#This Row],[Rating Count]])/(MAX(Table1[Rating Count]))</f>
        <v>4.2258409782351576E-2</v>
      </c>
      <c r="P258"/>
    </row>
    <row r="259" spans="1:16" x14ac:dyDescent="0.25">
      <c r="A259" s="15">
        <v>258</v>
      </c>
      <c r="B259" t="s">
        <v>2270</v>
      </c>
      <c r="C259" t="s">
        <v>2271</v>
      </c>
      <c r="D259" t="s">
        <v>13121</v>
      </c>
      <c r="E259" s="5">
        <v>299</v>
      </c>
      <c r="F259" s="5">
        <v>999</v>
      </c>
      <c r="G259" s="5" t="str">
        <f>VLOOKUP(Table1[[#This Row],[Discounted Price]],$Q$5:$R$10,2)</f>
        <v>&lt;₹1000</v>
      </c>
      <c r="H259" s="1">
        <v>0.7</v>
      </c>
      <c r="I259" s="7">
        <f>((F259-E259)/F259)*100</f>
        <v>70.070070070070074</v>
      </c>
      <c r="J259" s="19" t="str">
        <f>VLOOKUP(Table1[[#This Row],[Calc. %Discount]],$Q$15:$R$22,2)</f>
        <v>56 — 70%</v>
      </c>
      <c r="K259" s="6">
        <v>4.3</v>
      </c>
      <c r="L259" s="6">
        <f>MROUND(Table1[[#This Row],[Rating]], 0.5)</f>
        <v>4.5</v>
      </c>
      <c r="M259" s="10">
        <v>2651</v>
      </c>
      <c r="N259" s="5">
        <f>F259*M259</f>
        <v>2648349</v>
      </c>
      <c r="O259" s="7">
        <f>(Table1[[#This Row],[Rating]]*Table1[[#This Row],[Rating Count]])/(MAX(Table1[Rating Count]))</f>
        <v>2.6697941087609752E-2</v>
      </c>
      <c r="P259"/>
    </row>
    <row r="260" spans="1:16" x14ac:dyDescent="0.25">
      <c r="A260" s="15">
        <v>259</v>
      </c>
      <c r="B260" t="s">
        <v>2274</v>
      </c>
      <c r="C260" t="s">
        <v>2275</v>
      </c>
      <c r="D260" t="s">
        <v>13121</v>
      </c>
      <c r="E260" s="5">
        <v>299</v>
      </c>
      <c r="F260" s="5">
        <v>799</v>
      </c>
      <c r="G260" s="5" t="str">
        <f>VLOOKUP(Table1[[#This Row],[Discounted Price]],$Q$5:$R$10,2)</f>
        <v>&lt;₹1000</v>
      </c>
      <c r="H260" s="1">
        <v>0.63</v>
      </c>
      <c r="I260" s="7">
        <f>((F260-E260)/F260)*100</f>
        <v>62.578222778473091</v>
      </c>
      <c r="J260" s="19" t="str">
        <f>VLOOKUP(Table1[[#This Row],[Calc. %Discount]],$Q$15:$R$22,2)</f>
        <v>56 — 70%</v>
      </c>
      <c r="K260" s="6">
        <v>4.2</v>
      </c>
      <c r="L260" s="6">
        <f>MROUND(Table1[[#This Row],[Rating]], 0.5)</f>
        <v>4</v>
      </c>
      <c r="M260" s="10">
        <v>94363</v>
      </c>
      <c r="N260" s="5">
        <f>F260*M260</f>
        <v>75396037</v>
      </c>
      <c r="O260" s="7">
        <f>(Table1[[#This Row],[Rating]]*Table1[[#This Row],[Rating Count]])/(MAX(Table1[Rating Count]))</f>
        <v>0.9282193487644419</v>
      </c>
      <c r="P260"/>
    </row>
    <row r="261" spans="1:16" x14ac:dyDescent="0.25">
      <c r="A261" s="15">
        <v>260</v>
      </c>
      <c r="B261" t="s">
        <v>2279</v>
      </c>
      <c r="C261" t="s">
        <v>2280</v>
      </c>
      <c r="D261" t="s">
        <v>13121</v>
      </c>
      <c r="E261" s="5">
        <v>789</v>
      </c>
      <c r="F261" s="5">
        <v>1999</v>
      </c>
      <c r="G261" s="5" t="str">
        <f>VLOOKUP(Table1[[#This Row],[Discounted Price]],$Q$5:$R$10,2)</f>
        <v>&lt;₹1000</v>
      </c>
      <c r="H261" s="1">
        <v>0.61</v>
      </c>
      <c r="I261" s="7">
        <f>((F261-E261)/F261)*100</f>
        <v>60.530265132566285</v>
      </c>
      <c r="J261" s="19" t="str">
        <f>VLOOKUP(Table1[[#This Row],[Calc. %Discount]],$Q$15:$R$22,2)</f>
        <v>56 — 70%</v>
      </c>
      <c r="K261" s="6">
        <v>4.2</v>
      </c>
      <c r="L261" s="6">
        <f>MROUND(Table1[[#This Row],[Rating]], 0.5)</f>
        <v>4</v>
      </c>
      <c r="M261" s="10">
        <v>34540</v>
      </c>
      <c r="N261" s="5">
        <f>F261*M261</f>
        <v>69045460</v>
      </c>
      <c r="O261" s="7">
        <f>(Table1[[#This Row],[Rating]]*Table1[[#This Row],[Rating Count]])/(MAX(Table1[Rating Count]))</f>
        <v>0.33975918852011722</v>
      </c>
      <c r="P261"/>
    </row>
    <row r="262" spans="1:16" x14ac:dyDescent="0.25">
      <c r="A262" s="15">
        <v>261</v>
      </c>
      <c r="B262" t="s">
        <v>2289</v>
      </c>
      <c r="C262" t="s">
        <v>2290</v>
      </c>
      <c r="D262" t="s">
        <v>13075</v>
      </c>
      <c r="E262" s="5">
        <v>299</v>
      </c>
      <c r="F262" s="5">
        <v>700</v>
      </c>
      <c r="G262" s="5" t="str">
        <f>VLOOKUP(Table1[[#This Row],[Discounted Price]],$Q$5:$R$10,2)</f>
        <v>&lt;₹1000</v>
      </c>
      <c r="H262" s="1">
        <v>0.56999999999999995</v>
      </c>
      <c r="I262" s="7">
        <f>((F262-E262)/F262)*100</f>
        <v>57.285714285714285</v>
      </c>
      <c r="J262" s="19" t="str">
        <f>VLOOKUP(Table1[[#This Row],[Calc. %Discount]],$Q$15:$R$22,2)</f>
        <v>56 — 70%</v>
      </c>
      <c r="K262" s="6">
        <v>4.4000000000000004</v>
      </c>
      <c r="L262" s="6">
        <f>MROUND(Table1[[#This Row],[Rating]], 0.5)</f>
        <v>4.5</v>
      </c>
      <c r="M262" s="10">
        <v>8714</v>
      </c>
      <c r="N262" s="5">
        <f>F262*M262</f>
        <v>6099800</v>
      </c>
      <c r="O262" s="7">
        <f>(Table1[[#This Row],[Rating]]*Table1[[#This Row],[Rating Count]])/(MAX(Table1[Rating Count]))</f>
        <v>8.9798652373803509E-2</v>
      </c>
      <c r="P262"/>
    </row>
    <row r="263" spans="1:16" x14ac:dyDescent="0.25">
      <c r="A263" s="15">
        <v>262</v>
      </c>
      <c r="B263" t="s">
        <v>2299</v>
      </c>
      <c r="C263" t="s">
        <v>2300</v>
      </c>
      <c r="D263" t="s">
        <v>13121</v>
      </c>
      <c r="E263" s="5">
        <v>325</v>
      </c>
      <c r="F263" s="5">
        <v>1099</v>
      </c>
      <c r="G263" s="5" t="str">
        <f>VLOOKUP(Table1[[#This Row],[Discounted Price]],$Q$5:$R$10,2)</f>
        <v>&lt;₹1000</v>
      </c>
      <c r="H263" s="1">
        <v>0.7</v>
      </c>
      <c r="I263" s="7">
        <f>((F263-E263)/F263)*100</f>
        <v>70.427661510464063</v>
      </c>
      <c r="J263" s="19" t="str">
        <f>VLOOKUP(Table1[[#This Row],[Calc. %Discount]],$Q$15:$R$22,2)</f>
        <v>56 — 70%</v>
      </c>
      <c r="K263" s="6">
        <v>4.2</v>
      </c>
      <c r="L263" s="6">
        <f>MROUND(Table1[[#This Row],[Rating]], 0.5)</f>
        <v>4</v>
      </c>
      <c r="M263" s="10">
        <v>10576</v>
      </c>
      <c r="N263" s="5">
        <f>F263*M263</f>
        <v>11623024</v>
      </c>
      <c r="O263" s="7">
        <f>(Table1[[#This Row],[Rating]]*Table1[[#This Row],[Rating Count]])/(MAX(Table1[Rating Count]))</f>
        <v>0.10403280769510016</v>
      </c>
      <c r="P263"/>
    </row>
    <row r="264" spans="1:16" x14ac:dyDescent="0.25">
      <c r="A264" s="15">
        <v>263</v>
      </c>
      <c r="B264" t="s">
        <v>2304</v>
      </c>
      <c r="C264" t="s">
        <v>2305</v>
      </c>
      <c r="D264" t="s">
        <v>13121</v>
      </c>
      <c r="E264" s="5">
        <v>1299</v>
      </c>
      <c r="F264" s="5">
        <v>1999</v>
      </c>
      <c r="G264" s="5" t="str">
        <f>VLOOKUP(Table1[[#This Row],[Discounted Price]],$Q$5:$R$10,2)</f>
        <v>₹1000 — ₹5000</v>
      </c>
      <c r="H264" s="1">
        <v>0.35</v>
      </c>
      <c r="I264" s="7">
        <f>((F264-E264)/F264)*100</f>
        <v>35.017508754377189</v>
      </c>
      <c r="J264" s="19" t="str">
        <f>VLOOKUP(Table1[[#This Row],[Calc. %Discount]],$Q$15:$R$22,2)</f>
        <v>26 — 40%</v>
      </c>
      <c r="K264" s="6">
        <v>4.4000000000000004</v>
      </c>
      <c r="L264" s="6">
        <f>MROUND(Table1[[#This Row],[Rating]], 0.5)</f>
        <v>4.5</v>
      </c>
      <c r="M264" s="10">
        <v>7318</v>
      </c>
      <c r="N264" s="5">
        <f>F264*M264</f>
        <v>14628682</v>
      </c>
      <c r="O264" s="7">
        <f>(Table1[[#This Row],[Rating]]*Table1[[#This Row],[Rating Count]])/(MAX(Table1[Rating Count]))</f>
        <v>7.5412731015778528E-2</v>
      </c>
      <c r="P264"/>
    </row>
    <row r="265" spans="1:16" x14ac:dyDescent="0.25">
      <c r="A265" s="15">
        <v>264</v>
      </c>
      <c r="B265" t="s">
        <v>2309</v>
      </c>
      <c r="C265" t="s">
        <v>2310</v>
      </c>
      <c r="D265" t="s">
        <v>13075</v>
      </c>
      <c r="E265" s="5">
        <v>790</v>
      </c>
      <c r="F265" s="5">
        <v>1999</v>
      </c>
      <c r="G265" s="5" t="str">
        <f>VLOOKUP(Table1[[#This Row],[Discounted Price]],$Q$5:$R$10,2)</f>
        <v>&lt;₹1000</v>
      </c>
      <c r="H265" s="1">
        <v>0.6</v>
      </c>
      <c r="I265" s="7">
        <f>((F265-E265)/F265)*100</f>
        <v>60.480240120060024</v>
      </c>
      <c r="J265" s="19" t="str">
        <f>VLOOKUP(Table1[[#This Row],[Calc. %Discount]],$Q$15:$R$22,2)</f>
        <v>56 — 70%</v>
      </c>
      <c r="K265" s="6">
        <v>3</v>
      </c>
      <c r="L265" s="6">
        <f>MROUND(Table1[[#This Row],[Rating]], 0.5)</f>
        <v>3</v>
      </c>
      <c r="M265" s="10">
        <v>103</v>
      </c>
      <c r="N265" s="5">
        <f>F265*M265</f>
        <v>205897</v>
      </c>
      <c r="O265" s="7">
        <f>(Table1[[#This Row],[Rating]]*Table1[[#This Row],[Rating Count]])/(MAX(Table1[Rating Count]))</f>
        <v>7.2369915662114461E-4</v>
      </c>
      <c r="P265"/>
    </row>
    <row r="266" spans="1:16" x14ac:dyDescent="0.25">
      <c r="A266" s="15">
        <v>265</v>
      </c>
      <c r="B266" t="s">
        <v>2319</v>
      </c>
      <c r="C266" t="s">
        <v>2320</v>
      </c>
      <c r="D266" t="s">
        <v>13075</v>
      </c>
      <c r="E266" s="5">
        <v>4699</v>
      </c>
      <c r="F266" s="5">
        <v>4699</v>
      </c>
      <c r="G266" s="5" t="str">
        <f>VLOOKUP(Table1[[#This Row],[Discounted Price]],$Q$5:$R$10,2)</f>
        <v>₹1000 — ₹5000</v>
      </c>
      <c r="H266" s="1">
        <v>0</v>
      </c>
      <c r="I266" s="7">
        <f>((F266-E266)/F266)*100</f>
        <v>0</v>
      </c>
      <c r="J266" s="19">
        <f>VLOOKUP(Table1[[#This Row],[Calc. %Discount]],$Q$15:$R$22,2)</f>
        <v>0</v>
      </c>
      <c r="K266" s="6">
        <v>4.5</v>
      </c>
      <c r="L266" s="6">
        <f>MROUND(Table1[[#This Row],[Rating]], 0.5)</f>
        <v>4.5</v>
      </c>
      <c r="M266" s="10">
        <v>224</v>
      </c>
      <c r="N266" s="5">
        <f>F266*M266</f>
        <v>1052576</v>
      </c>
      <c r="O266" s="7">
        <f>(Table1[[#This Row],[Rating]]*Table1[[#This Row],[Rating Count]])/(MAX(Table1[Rating Count]))</f>
        <v>2.3608050157738311E-3</v>
      </c>
      <c r="P266"/>
    </row>
    <row r="267" spans="1:16" x14ac:dyDescent="0.25">
      <c r="A267" s="15">
        <v>266</v>
      </c>
      <c r="B267" t="s">
        <v>2330</v>
      </c>
      <c r="C267" t="s">
        <v>2331</v>
      </c>
      <c r="D267" t="s">
        <v>13075</v>
      </c>
      <c r="E267" s="5">
        <v>18999</v>
      </c>
      <c r="F267" s="5">
        <v>24990</v>
      </c>
      <c r="G267" s="5" t="str">
        <f>VLOOKUP(Table1[[#This Row],[Discounted Price]],$Q$5:$R$10,2)</f>
        <v>₹10001 — ₹25000</v>
      </c>
      <c r="H267" s="1">
        <v>0.24</v>
      </c>
      <c r="I267" s="7">
        <f>((F267-E267)/F267)*100</f>
        <v>23.973589435774308</v>
      </c>
      <c r="J267" s="19" t="str">
        <f>VLOOKUP(Table1[[#This Row],[Calc. %Discount]],$Q$15:$R$22,2)</f>
        <v>11 — 25%</v>
      </c>
      <c r="K267" s="6">
        <v>4.3</v>
      </c>
      <c r="L267" s="6">
        <f>MROUND(Table1[[#This Row],[Rating]], 0.5)</f>
        <v>4.5</v>
      </c>
      <c r="M267" s="10">
        <v>4702</v>
      </c>
      <c r="N267" s="5">
        <f>F267*M267</f>
        <v>117502980</v>
      </c>
      <c r="O267" s="7">
        <f>(Table1[[#This Row],[Rating]]*Table1[[#This Row],[Rating Count]])/(MAX(Table1[Rating Count]))</f>
        <v>4.735334552770315E-2</v>
      </c>
      <c r="P267"/>
    </row>
    <row r="268" spans="1:16" x14ac:dyDescent="0.25">
      <c r="A268" s="15">
        <v>267</v>
      </c>
      <c r="B268" t="s">
        <v>2335</v>
      </c>
      <c r="C268" t="s">
        <v>2336</v>
      </c>
      <c r="D268" t="s">
        <v>13121</v>
      </c>
      <c r="E268" s="5">
        <v>199</v>
      </c>
      <c r="F268" s="5">
        <v>999</v>
      </c>
      <c r="G268" s="5" t="str">
        <f>VLOOKUP(Table1[[#This Row],[Discounted Price]],$Q$5:$R$10,2)</f>
        <v>&lt;₹1000</v>
      </c>
      <c r="H268" s="1">
        <v>0.8</v>
      </c>
      <c r="I268" s="7">
        <f>((F268-E268)/F268)*100</f>
        <v>80.08008008008008</v>
      </c>
      <c r="J268" s="19" t="str">
        <f>VLOOKUP(Table1[[#This Row],[Calc. %Discount]],$Q$15:$R$22,2)</f>
        <v>71 — 85%</v>
      </c>
      <c r="K268" s="6">
        <v>4.2</v>
      </c>
      <c r="L268" s="6">
        <f>MROUND(Table1[[#This Row],[Rating]], 0.5)</f>
        <v>4</v>
      </c>
      <c r="M268" s="10">
        <v>85</v>
      </c>
      <c r="N268" s="5">
        <f>F268*M268</f>
        <v>84915</v>
      </c>
      <c r="O268" s="7">
        <f>(Table1[[#This Row],[Rating]]*Table1[[#This Row],[Rating Count]])/(MAX(Table1[Rating Count]))</f>
        <v>8.3611844308656522E-4</v>
      </c>
      <c r="P268"/>
    </row>
    <row r="269" spans="1:16" x14ac:dyDescent="0.25">
      <c r="A269" s="15">
        <v>268</v>
      </c>
      <c r="B269" t="s">
        <v>2345</v>
      </c>
      <c r="C269" t="s">
        <v>2346</v>
      </c>
      <c r="D269" t="s">
        <v>13075</v>
      </c>
      <c r="E269" s="5">
        <v>269</v>
      </c>
      <c r="F269" s="5">
        <v>650</v>
      </c>
      <c r="G269" s="5" t="str">
        <f>VLOOKUP(Table1[[#This Row],[Discounted Price]],$Q$5:$R$10,2)</f>
        <v>&lt;₹1000</v>
      </c>
      <c r="H269" s="1">
        <v>0.59</v>
      </c>
      <c r="I269" s="7">
        <f>((F269-E269)/F269)*100</f>
        <v>58.615384615384613</v>
      </c>
      <c r="J269" s="19" t="str">
        <f>VLOOKUP(Table1[[#This Row],[Calc. %Discount]],$Q$15:$R$22,2)</f>
        <v>56 — 70%</v>
      </c>
      <c r="K269" s="6">
        <v>4.4000000000000004</v>
      </c>
      <c r="L269" s="6">
        <f>MROUND(Table1[[#This Row],[Rating]], 0.5)</f>
        <v>4.5</v>
      </c>
      <c r="M269" s="10">
        <v>35877</v>
      </c>
      <c r="N269" s="5">
        <f>F269*M269</f>
        <v>23320050</v>
      </c>
      <c r="O269" s="7">
        <f>(Table1[[#This Row],[Rating]]*Table1[[#This Row],[Rating Count]])/(MAX(Table1[Rating Count]))</f>
        <v>0.36971611788099018</v>
      </c>
      <c r="P269"/>
    </row>
    <row r="270" spans="1:16" x14ac:dyDescent="0.25">
      <c r="A270" s="15">
        <v>269</v>
      </c>
      <c r="B270" t="s">
        <v>2355</v>
      </c>
      <c r="C270" t="s">
        <v>2356</v>
      </c>
      <c r="D270" t="s">
        <v>13075</v>
      </c>
      <c r="E270" s="5">
        <v>1990</v>
      </c>
      <c r="F270" s="5">
        <v>3100</v>
      </c>
      <c r="G270" s="5" t="str">
        <f>VLOOKUP(Table1[[#This Row],[Discounted Price]],$Q$5:$R$10,2)</f>
        <v>₹1000 — ₹5000</v>
      </c>
      <c r="H270" s="1">
        <v>0.36</v>
      </c>
      <c r="I270" s="7">
        <f>((F270-E270)/F270)*100</f>
        <v>35.806451612903231</v>
      </c>
      <c r="J270" s="19" t="str">
        <f>VLOOKUP(Table1[[#This Row],[Calc. %Discount]],$Q$15:$R$22,2)</f>
        <v>26 — 40%</v>
      </c>
      <c r="K270" s="6">
        <v>4</v>
      </c>
      <c r="L270" s="6">
        <f>MROUND(Table1[[#This Row],[Rating]], 0.5)</f>
        <v>4</v>
      </c>
      <c r="M270" s="10">
        <v>897</v>
      </c>
      <c r="N270" s="5">
        <f>F270*M270</f>
        <v>2780700</v>
      </c>
      <c r="O270" s="7">
        <f>(Table1[[#This Row],[Rating]]*Table1[[#This Row],[Rating Count]])/(MAX(Table1[Rating Count]))</f>
        <v>8.4033416632901849E-3</v>
      </c>
      <c r="P270"/>
    </row>
    <row r="271" spans="1:16" x14ac:dyDescent="0.25">
      <c r="A271" s="15">
        <v>270</v>
      </c>
      <c r="B271" t="s">
        <v>2366</v>
      </c>
      <c r="C271" t="s">
        <v>2367</v>
      </c>
      <c r="D271" t="s">
        <v>13075</v>
      </c>
      <c r="E271" s="5">
        <v>2299</v>
      </c>
      <c r="F271" s="5">
        <v>3999</v>
      </c>
      <c r="G271" s="5" t="str">
        <f>VLOOKUP(Table1[[#This Row],[Discounted Price]],$Q$5:$R$10,2)</f>
        <v>₹1000 — ₹5000</v>
      </c>
      <c r="H271" s="1">
        <v>0.43</v>
      </c>
      <c r="I271" s="7">
        <f>((F271-E271)/F271)*100</f>
        <v>42.510627656914231</v>
      </c>
      <c r="J271" s="19" t="str">
        <f>VLOOKUP(Table1[[#This Row],[Calc. %Discount]],$Q$15:$R$22,2)</f>
        <v>41 — 55%</v>
      </c>
      <c r="K271" s="6">
        <v>3.8</v>
      </c>
      <c r="L271" s="6">
        <f>MROUND(Table1[[#This Row],[Rating]], 0.5)</f>
        <v>4</v>
      </c>
      <c r="M271" s="10">
        <v>282</v>
      </c>
      <c r="N271" s="5">
        <f>F271*M271</f>
        <v>1127718</v>
      </c>
      <c r="O271" s="7">
        <f>(Table1[[#This Row],[Rating]]*Table1[[#This Row],[Rating Count]])/(MAX(Table1[Rating Count]))</f>
        <v>2.5097605703405133E-3</v>
      </c>
      <c r="P271"/>
    </row>
    <row r="272" spans="1:16" x14ac:dyDescent="0.25">
      <c r="A272" s="15">
        <v>271</v>
      </c>
      <c r="B272" t="s">
        <v>2377</v>
      </c>
      <c r="C272" t="s">
        <v>2378</v>
      </c>
      <c r="D272" t="s">
        <v>13075</v>
      </c>
      <c r="E272" s="5">
        <v>35999</v>
      </c>
      <c r="F272" s="5">
        <v>49990</v>
      </c>
      <c r="G272" s="5" t="str">
        <f>VLOOKUP(Table1[[#This Row],[Discounted Price]],$Q$5:$R$10,2)</f>
        <v>₹25001 — ₹50000</v>
      </c>
      <c r="H272" s="1">
        <v>0.28000000000000003</v>
      </c>
      <c r="I272" s="7">
        <f>((F272-E272)/F272)*100</f>
        <v>27.987597519503897</v>
      </c>
      <c r="J272" s="19" t="str">
        <f>VLOOKUP(Table1[[#This Row],[Calc. %Discount]],$Q$15:$R$22,2)</f>
        <v>26 — 40%</v>
      </c>
      <c r="K272" s="6">
        <v>4.3</v>
      </c>
      <c r="L272" s="6">
        <f>MROUND(Table1[[#This Row],[Rating]], 0.5)</f>
        <v>4.5</v>
      </c>
      <c r="M272" s="10">
        <v>1611</v>
      </c>
      <c r="N272" s="5">
        <f>F272*M272</f>
        <v>80533890</v>
      </c>
      <c r="O272" s="7">
        <f>(Table1[[#This Row],[Rating]]*Table1[[#This Row],[Rating Count]])/(MAX(Table1[Rating Count]))</f>
        <v>1.6224210898581407E-2</v>
      </c>
      <c r="P272"/>
    </row>
    <row r="273" spans="1:16" x14ac:dyDescent="0.25">
      <c r="A273" s="15">
        <v>272</v>
      </c>
      <c r="B273" t="s">
        <v>2382</v>
      </c>
      <c r="C273" t="s">
        <v>2383</v>
      </c>
      <c r="D273" t="s">
        <v>13075</v>
      </c>
      <c r="E273" s="5">
        <v>349</v>
      </c>
      <c r="F273" s="5">
        <v>999</v>
      </c>
      <c r="G273" s="5" t="str">
        <f>VLOOKUP(Table1[[#This Row],[Discounted Price]],$Q$5:$R$10,2)</f>
        <v>&lt;₹1000</v>
      </c>
      <c r="H273" s="1">
        <v>0.65</v>
      </c>
      <c r="I273" s="7">
        <f>((F273-E273)/F273)*100</f>
        <v>65.06506506506507</v>
      </c>
      <c r="J273" s="19" t="str">
        <f>VLOOKUP(Table1[[#This Row],[Calc. %Discount]],$Q$15:$R$22,2)</f>
        <v>56 — 70%</v>
      </c>
      <c r="K273" s="6">
        <v>4.2</v>
      </c>
      <c r="L273" s="6">
        <f>MROUND(Table1[[#This Row],[Rating]], 0.5)</f>
        <v>4</v>
      </c>
      <c r="M273" s="10">
        <v>513</v>
      </c>
      <c r="N273" s="5">
        <f>F273*M273</f>
        <v>512487</v>
      </c>
      <c r="O273" s="7">
        <f>(Table1[[#This Row],[Rating]]*Table1[[#This Row],[Rating Count]])/(MAX(Table1[Rating Count]))</f>
        <v>5.0462207212165636E-3</v>
      </c>
      <c r="P273"/>
    </row>
    <row r="274" spans="1:16" x14ac:dyDescent="0.25">
      <c r="A274" s="15">
        <v>273</v>
      </c>
      <c r="B274" t="s">
        <v>2392</v>
      </c>
      <c r="C274" t="s">
        <v>2393</v>
      </c>
      <c r="D274" t="s">
        <v>13121</v>
      </c>
      <c r="E274" s="5">
        <v>719</v>
      </c>
      <c r="F274" s="5">
        <v>1499</v>
      </c>
      <c r="G274" s="5" t="str">
        <f>VLOOKUP(Table1[[#This Row],[Discounted Price]],$Q$5:$R$10,2)</f>
        <v>&lt;₹1000</v>
      </c>
      <c r="H274" s="1">
        <v>0.52</v>
      </c>
      <c r="I274" s="7">
        <f>((F274-E274)/F274)*100</f>
        <v>52.034689793195469</v>
      </c>
      <c r="J274" s="19" t="str">
        <f>VLOOKUP(Table1[[#This Row],[Calc. %Discount]],$Q$15:$R$22,2)</f>
        <v>41 — 55%</v>
      </c>
      <c r="K274" s="6">
        <v>4.0999999999999996</v>
      </c>
      <c r="L274" s="6">
        <f>MROUND(Table1[[#This Row],[Rating]], 0.5)</f>
        <v>4</v>
      </c>
      <c r="M274" s="10">
        <v>1045</v>
      </c>
      <c r="N274" s="5">
        <f>F274*M274</f>
        <v>1566455</v>
      </c>
      <c r="O274" s="7">
        <f>(Table1[[#This Row],[Rating]]*Table1[[#This Row],[Rating Count]])/(MAX(Table1[Rating Count]))</f>
        <v>1.0034592351272797E-2</v>
      </c>
      <c r="P274"/>
    </row>
    <row r="275" spans="1:16" x14ac:dyDescent="0.25">
      <c r="A275" s="15">
        <v>274</v>
      </c>
      <c r="B275" t="s">
        <v>2397</v>
      </c>
      <c r="C275" t="s">
        <v>2398</v>
      </c>
      <c r="D275" t="s">
        <v>13075</v>
      </c>
      <c r="E275" s="5">
        <v>8999</v>
      </c>
      <c r="F275" s="5">
        <v>18999</v>
      </c>
      <c r="G275" s="5" t="str">
        <f>VLOOKUP(Table1[[#This Row],[Discounted Price]],$Q$5:$R$10,2)</f>
        <v>₹5001 — ₹10000</v>
      </c>
      <c r="H275" s="1">
        <v>0.53</v>
      </c>
      <c r="I275" s="7">
        <f>((F275-E275)/F275)*100</f>
        <v>52.63434917627243</v>
      </c>
      <c r="J275" s="19" t="str">
        <f>VLOOKUP(Table1[[#This Row],[Calc. %Discount]],$Q$15:$R$22,2)</f>
        <v>41 — 55%</v>
      </c>
      <c r="K275" s="6">
        <v>4</v>
      </c>
      <c r="L275" s="6">
        <f>MROUND(Table1[[#This Row],[Rating]], 0.5)</f>
        <v>4</v>
      </c>
      <c r="M275" s="10">
        <v>6347</v>
      </c>
      <c r="N275" s="5">
        <f>F275*M275</f>
        <v>120586653</v>
      </c>
      <c r="O275" s="7">
        <f>(Table1[[#This Row],[Rating]]*Table1[[#This Row],[Rating Count]])/(MAX(Table1[Rating Count]))</f>
        <v>5.9460434266335342E-2</v>
      </c>
      <c r="P275"/>
    </row>
    <row r="276" spans="1:16" x14ac:dyDescent="0.25">
      <c r="A276" s="15">
        <v>275</v>
      </c>
      <c r="B276" t="s">
        <v>2407</v>
      </c>
      <c r="C276" t="s">
        <v>2408</v>
      </c>
      <c r="D276" t="s">
        <v>13075</v>
      </c>
      <c r="E276" s="5">
        <v>917</v>
      </c>
      <c r="F276" s="5">
        <v>2299</v>
      </c>
      <c r="G276" s="5" t="str">
        <f>VLOOKUP(Table1[[#This Row],[Discounted Price]],$Q$5:$R$10,2)</f>
        <v>&lt;₹1000</v>
      </c>
      <c r="H276" s="1">
        <v>0.6</v>
      </c>
      <c r="I276" s="7">
        <f>((F276-E276)/F276)*100</f>
        <v>60.113092648977819</v>
      </c>
      <c r="J276" s="19" t="str">
        <f>VLOOKUP(Table1[[#This Row],[Calc. %Discount]],$Q$15:$R$22,2)</f>
        <v>56 — 70%</v>
      </c>
      <c r="K276" s="6">
        <v>4.2</v>
      </c>
      <c r="L276" s="6">
        <f>MROUND(Table1[[#This Row],[Rating]], 0.5)</f>
        <v>4</v>
      </c>
      <c r="M276" s="10">
        <v>3300</v>
      </c>
      <c r="N276" s="5">
        <f>F276*M276</f>
        <v>7586700</v>
      </c>
      <c r="O276" s="7">
        <f>(Table1[[#This Row],[Rating]]*Table1[[#This Row],[Rating Count]])/(MAX(Table1[Rating Count]))</f>
        <v>3.2461068966890175E-2</v>
      </c>
      <c r="P276"/>
    </row>
    <row r="277" spans="1:16" x14ac:dyDescent="0.25">
      <c r="A277" s="15">
        <v>276</v>
      </c>
      <c r="B277" t="s">
        <v>2417</v>
      </c>
      <c r="C277" t="s">
        <v>2418</v>
      </c>
      <c r="D277" t="s">
        <v>13075</v>
      </c>
      <c r="E277" s="5">
        <v>399</v>
      </c>
      <c r="F277" s="5">
        <v>999</v>
      </c>
      <c r="G277" s="5" t="str">
        <f>VLOOKUP(Table1[[#This Row],[Discounted Price]],$Q$5:$R$10,2)</f>
        <v>&lt;₹1000</v>
      </c>
      <c r="H277" s="1">
        <v>0.6</v>
      </c>
      <c r="I277" s="7">
        <f>((F277-E277)/F277)*100</f>
        <v>60.06006006006006</v>
      </c>
      <c r="J277" s="19" t="str">
        <f>VLOOKUP(Table1[[#This Row],[Calc. %Discount]],$Q$15:$R$22,2)</f>
        <v>56 — 70%</v>
      </c>
      <c r="K277" s="6">
        <v>3.3</v>
      </c>
      <c r="L277" s="6">
        <f>MROUND(Table1[[#This Row],[Rating]], 0.5)</f>
        <v>3.5</v>
      </c>
      <c r="M277" s="10">
        <v>23</v>
      </c>
      <c r="N277" s="5">
        <f>F277*M277</f>
        <v>22977</v>
      </c>
      <c r="O277" s="7">
        <f>(Table1[[#This Row],[Rating]]*Table1[[#This Row],[Rating Count]])/(MAX(Table1[Rating Count]))</f>
        <v>1.7776299672344619E-4</v>
      </c>
      <c r="P277"/>
    </row>
    <row r="278" spans="1:16" x14ac:dyDescent="0.25">
      <c r="A278" s="15">
        <v>277</v>
      </c>
      <c r="B278" t="s">
        <v>2427</v>
      </c>
      <c r="C278" t="s">
        <v>2428</v>
      </c>
      <c r="D278" t="s">
        <v>13075</v>
      </c>
      <c r="E278" s="5">
        <v>45999</v>
      </c>
      <c r="F278" s="5">
        <v>69900</v>
      </c>
      <c r="G278" s="5" t="str">
        <f>VLOOKUP(Table1[[#This Row],[Discounted Price]],$Q$5:$R$10,2)</f>
        <v>₹25001 — ₹50000</v>
      </c>
      <c r="H278" s="1">
        <v>0.34</v>
      </c>
      <c r="I278" s="7">
        <f>((F278-E278)/F278)*100</f>
        <v>34.193133047210303</v>
      </c>
      <c r="J278" s="19" t="str">
        <f>VLOOKUP(Table1[[#This Row],[Calc. %Discount]],$Q$15:$R$22,2)</f>
        <v>26 — 40%</v>
      </c>
      <c r="K278" s="6">
        <v>4.3</v>
      </c>
      <c r="L278" s="6">
        <f>MROUND(Table1[[#This Row],[Rating]], 0.5)</f>
        <v>4.5</v>
      </c>
      <c r="M278" s="10">
        <v>7109</v>
      </c>
      <c r="N278" s="5">
        <f>F278*M278</f>
        <v>496919100</v>
      </c>
      <c r="O278" s="7">
        <f>(Table1[[#This Row],[Rating]]*Table1[[#This Row],[Rating Count]])/(MAX(Table1[Rating Count]))</f>
        <v>7.1593988378656256E-2</v>
      </c>
      <c r="P278"/>
    </row>
    <row r="279" spans="1:16" x14ac:dyDescent="0.25">
      <c r="A279" s="15">
        <v>278</v>
      </c>
      <c r="B279" t="s">
        <v>2432</v>
      </c>
      <c r="C279" t="s">
        <v>2433</v>
      </c>
      <c r="D279" t="s">
        <v>13121</v>
      </c>
      <c r="E279" s="5">
        <v>119</v>
      </c>
      <c r="F279" s="5">
        <v>299</v>
      </c>
      <c r="G279" s="5" t="str">
        <f>VLOOKUP(Table1[[#This Row],[Discounted Price]],$Q$5:$R$10,2)</f>
        <v>&lt;₹1000</v>
      </c>
      <c r="H279" s="1">
        <v>0.6</v>
      </c>
      <c r="I279" s="7">
        <f>((F279-E279)/F279)*100</f>
        <v>60.200668896321076</v>
      </c>
      <c r="J279" s="19" t="str">
        <f>VLOOKUP(Table1[[#This Row],[Calc. %Discount]],$Q$15:$R$22,2)</f>
        <v>56 — 70%</v>
      </c>
      <c r="K279" s="6">
        <v>3.8</v>
      </c>
      <c r="L279" s="6">
        <f>MROUND(Table1[[#This Row],[Rating]], 0.5)</f>
        <v>4</v>
      </c>
      <c r="M279" s="10">
        <v>51</v>
      </c>
      <c r="N279" s="5">
        <f>F279*M279</f>
        <v>15249</v>
      </c>
      <c r="O279" s="7">
        <f>(Table1[[#This Row],[Rating]]*Table1[[#This Row],[Rating Count]])/(MAX(Table1[Rating Count]))</f>
        <v>4.5389286910413535E-4</v>
      </c>
      <c r="P279"/>
    </row>
    <row r="280" spans="1:16" x14ac:dyDescent="0.25">
      <c r="A280" s="15">
        <v>279</v>
      </c>
      <c r="B280" t="s">
        <v>2442</v>
      </c>
      <c r="C280" t="s">
        <v>2443</v>
      </c>
      <c r="D280" t="s">
        <v>13075</v>
      </c>
      <c r="E280" s="5">
        <v>21999</v>
      </c>
      <c r="F280" s="5">
        <v>29999</v>
      </c>
      <c r="G280" s="5" t="str">
        <f>VLOOKUP(Table1[[#This Row],[Discounted Price]],$Q$5:$R$10,2)</f>
        <v>₹10001 — ₹25000</v>
      </c>
      <c r="H280" s="1">
        <v>0.27</v>
      </c>
      <c r="I280" s="7">
        <f>((F280-E280)/F280)*100</f>
        <v>26.667555585186175</v>
      </c>
      <c r="J280" s="19" t="str">
        <f>VLOOKUP(Table1[[#This Row],[Calc. %Discount]],$Q$15:$R$22,2)</f>
        <v>26 — 40%</v>
      </c>
      <c r="K280" s="6">
        <v>4.2</v>
      </c>
      <c r="L280" s="6">
        <f>MROUND(Table1[[#This Row],[Rating]], 0.5)</f>
        <v>4</v>
      </c>
      <c r="M280" s="10">
        <v>32840</v>
      </c>
      <c r="N280" s="5">
        <f>F280*M280</f>
        <v>985167160</v>
      </c>
      <c r="O280" s="7">
        <f>(Table1[[#This Row],[Rating]]*Table1[[#This Row],[Rating Count]])/(MAX(Table1[Rating Count]))</f>
        <v>0.32303681965838588</v>
      </c>
      <c r="P280"/>
    </row>
    <row r="281" spans="1:16" x14ac:dyDescent="0.25">
      <c r="A281" s="15">
        <v>280</v>
      </c>
      <c r="B281" t="s">
        <v>2447</v>
      </c>
      <c r="C281" t="s">
        <v>2448</v>
      </c>
      <c r="D281" t="s">
        <v>13075</v>
      </c>
      <c r="E281" s="5">
        <v>299</v>
      </c>
      <c r="F281" s="5">
        <v>599</v>
      </c>
      <c r="G281" s="5" t="str">
        <f>VLOOKUP(Table1[[#This Row],[Discounted Price]],$Q$5:$R$10,2)</f>
        <v>&lt;₹1000</v>
      </c>
      <c r="H281" s="1">
        <v>0.5</v>
      </c>
      <c r="I281" s="7">
        <f>((F281-E281)/F281)*100</f>
        <v>50.083472454090149</v>
      </c>
      <c r="J281" s="19" t="str">
        <f>VLOOKUP(Table1[[#This Row],[Calc. %Discount]],$Q$15:$R$22,2)</f>
        <v>41 — 55%</v>
      </c>
      <c r="K281" s="6">
        <v>3.7</v>
      </c>
      <c r="L281" s="6">
        <f>MROUND(Table1[[#This Row],[Rating]], 0.5)</f>
        <v>3.5</v>
      </c>
      <c r="M281" s="10">
        <v>708</v>
      </c>
      <c r="N281" s="5">
        <f>F281*M281</f>
        <v>424092</v>
      </c>
      <c r="O281" s="7">
        <f>(Table1[[#This Row],[Rating]]*Table1[[#This Row],[Rating Count]])/(MAX(Table1[Rating Count]))</f>
        <v>6.1352825588503251E-3</v>
      </c>
      <c r="P281"/>
    </row>
    <row r="282" spans="1:16" x14ac:dyDescent="0.25">
      <c r="A282" s="15">
        <v>281</v>
      </c>
      <c r="B282" t="s">
        <v>2457</v>
      </c>
      <c r="C282" t="s">
        <v>2458</v>
      </c>
      <c r="D282" t="s">
        <v>13075</v>
      </c>
      <c r="E282" s="5">
        <v>21990</v>
      </c>
      <c r="F282" s="5">
        <v>34990</v>
      </c>
      <c r="G282" s="5" t="str">
        <f>VLOOKUP(Table1[[#This Row],[Discounted Price]],$Q$5:$R$10,2)</f>
        <v>₹10001 — ₹25000</v>
      </c>
      <c r="H282" s="1">
        <v>0.37</v>
      </c>
      <c r="I282" s="7">
        <f>((F282-E282)/F282)*100</f>
        <v>37.153472420691628</v>
      </c>
      <c r="J282" s="19" t="str">
        <f>VLOOKUP(Table1[[#This Row],[Calc. %Discount]],$Q$15:$R$22,2)</f>
        <v>26 — 40%</v>
      </c>
      <c r="K282" s="6">
        <v>4.3</v>
      </c>
      <c r="L282" s="6">
        <f>MROUND(Table1[[#This Row],[Rating]], 0.5)</f>
        <v>4.5</v>
      </c>
      <c r="M282" s="10">
        <v>1657</v>
      </c>
      <c r="N282" s="5">
        <f>F282*M282</f>
        <v>57978430</v>
      </c>
      <c r="O282" s="7">
        <f>(Table1[[#This Row],[Rating]]*Table1[[#This Row],[Rating Count]])/(MAX(Table1[Rating Count]))</f>
        <v>1.6687472041557662E-2</v>
      </c>
      <c r="P282"/>
    </row>
    <row r="283" spans="1:16" x14ac:dyDescent="0.25">
      <c r="A283" s="15">
        <v>282</v>
      </c>
      <c r="B283" t="s">
        <v>2467</v>
      </c>
      <c r="C283" t="s">
        <v>2468</v>
      </c>
      <c r="D283" t="s">
        <v>13121</v>
      </c>
      <c r="E283" s="5">
        <v>417.44</v>
      </c>
      <c r="F283" s="5">
        <v>670</v>
      </c>
      <c r="G283" s="5" t="str">
        <f>VLOOKUP(Table1[[#This Row],[Discounted Price]],$Q$5:$R$10,2)</f>
        <v>&lt;₹1000</v>
      </c>
      <c r="H283" s="1">
        <v>0.38</v>
      </c>
      <c r="I283" s="7">
        <f>((F283-E283)/F283)*100</f>
        <v>37.695522388059707</v>
      </c>
      <c r="J283" s="19" t="str">
        <f>VLOOKUP(Table1[[#This Row],[Calc. %Discount]],$Q$15:$R$22,2)</f>
        <v>26 — 40%</v>
      </c>
      <c r="K283" s="6">
        <v>3.9</v>
      </c>
      <c r="L283" s="6">
        <f>MROUND(Table1[[#This Row],[Rating]], 0.5)</f>
        <v>4</v>
      </c>
      <c r="M283" s="10">
        <v>523</v>
      </c>
      <c r="N283" s="5">
        <f>F283*M283</f>
        <v>350410</v>
      </c>
      <c r="O283" s="7">
        <f>(Table1[[#This Row],[Rating]]*Table1[[#This Row],[Rating Count]])/(MAX(Table1[Rating Count]))</f>
        <v>4.7771170542399641E-3</v>
      </c>
      <c r="P283"/>
    </row>
    <row r="284" spans="1:16" x14ac:dyDescent="0.25">
      <c r="A284" s="15">
        <v>283</v>
      </c>
      <c r="B284" t="s">
        <v>2477</v>
      </c>
      <c r="C284" t="s">
        <v>2478</v>
      </c>
      <c r="D284" t="s">
        <v>13121</v>
      </c>
      <c r="E284" s="5">
        <v>199</v>
      </c>
      <c r="F284" s="5">
        <v>999</v>
      </c>
      <c r="G284" s="5" t="str">
        <f>VLOOKUP(Table1[[#This Row],[Discounted Price]],$Q$5:$R$10,2)</f>
        <v>&lt;₹1000</v>
      </c>
      <c r="H284" s="1">
        <v>0.8</v>
      </c>
      <c r="I284" s="7">
        <f>((F284-E284)/F284)*100</f>
        <v>80.08008008008008</v>
      </c>
      <c r="J284" s="19" t="str">
        <f>VLOOKUP(Table1[[#This Row],[Calc. %Discount]],$Q$15:$R$22,2)</f>
        <v>71 — 85%</v>
      </c>
      <c r="K284" s="6">
        <v>3</v>
      </c>
      <c r="L284" s="6">
        <f>MROUND(Table1[[#This Row],[Rating]], 0.5)</f>
        <v>3</v>
      </c>
      <c r="M284" s="10">
        <v>0</v>
      </c>
      <c r="N284" s="5">
        <f>F284*M284</f>
        <v>0</v>
      </c>
      <c r="O284" s="7">
        <f>(Table1[[#This Row],[Rating]]*Table1[[#This Row],[Rating Count]])/(MAX(Table1[Rating Count]))</f>
        <v>0</v>
      </c>
      <c r="P284"/>
    </row>
    <row r="285" spans="1:16" x14ac:dyDescent="0.25">
      <c r="A285" s="15">
        <v>284</v>
      </c>
      <c r="B285" t="s">
        <v>2487</v>
      </c>
      <c r="C285" t="s">
        <v>2488</v>
      </c>
      <c r="D285" t="s">
        <v>13075</v>
      </c>
      <c r="E285" s="5">
        <v>47990</v>
      </c>
      <c r="F285" s="5">
        <v>79990</v>
      </c>
      <c r="G285" s="5" t="str">
        <f>VLOOKUP(Table1[[#This Row],[Discounted Price]],$Q$5:$R$10,2)</f>
        <v>₹25001 — ₹50000</v>
      </c>
      <c r="H285" s="1">
        <v>0.4</v>
      </c>
      <c r="I285" s="7">
        <f>((F285-E285)/F285)*100</f>
        <v>40.005000625078132</v>
      </c>
      <c r="J285" s="19" t="str">
        <f>VLOOKUP(Table1[[#This Row],[Calc. %Discount]],$Q$15:$R$22,2)</f>
        <v>26 — 40%</v>
      </c>
      <c r="K285" s="6">
        <v>4.3</v>
      </c>
      <c r="L285" s="6">
        <f>MROUND(Table1[[#This Row],[Rating]], 0.5)</f>
        <v>4.5</v>
      </c>
      <c r="M285" s="10">
        <v>1376</v>
      </c>
      <c r="N285" s="5">
        <f>F285*M285</f>
        <v>110066240</v>
      </c>
      <c r="O285" s="7">
        <f>(Table1[[#This Row],[Rating]]*Table1[[#This Row],[Rating Count]])/(MAX(Table1[Rating Count]))</f>
        <v>1.3857550711637504E-2</v>
      </c>
      <c r="P285"/>
    </row>
    <row r="286" spans="1:16" x14ac:dyDescent="0.25">
      <c r="A286" s="15">
        <v>285</v>
      </c>
      <c r="B286" t="s">
        <v>2491</v>
      </c>
      <c r="C286" t="s">
        <v>2492</v>
      </c>
      <c r="D286" t="s">
        <v>13075</v>
      </c>
      <c r="E286" s="5">
        <v>215</v>
      </c>
      <c r="F286" s="5">
        <v>499</v>
      </c>
      <c r="G286" s="5" t="str">
        <f>VLOOKUP(Table1[[#This Row],[Discounted Price]],$Q$5:$R$10,2)</f>
        <v>&lt;₹1000</v>
      </c>
      <c r="H286" s="1">
        <v>0.56999999999999995</v>
      </c>
      <c r="I286" s="7">
        <f>((F286-E286)/F286)*100</f>
        <v>56.913827655310619</v>
      </c>
      <c r="J286" s="19" t="str">
        <f>VLOOKUP(Table1[[#This Row],[Calc. %Discount]],$Q$15:$R$22,2)</f>
        <v>56 — 70%</v>
      </c>
      <c r="K286" s="6">
        <v>3.5</v>
      </c>
      <c r="L286" s="6">
        <f>MROUND(Table1[[#This Row],[Rating]], 0.5)</f>
        <v>3.5</v>
      </c>
      <c r="M286" s="10">
        <v>121</v>
      </c>
      <c r="N286" s="5">
        <f>F286*M286</f>
        <v>60379</v>
      </c>
      <c r="O286" s="7">
        <f>(Table1[[#This Row],[Rating]]*Table1[[#This Row],[Rating Count]])/(MAX(Table1[Rating Count]))</f>
        <v>9.9186599621053331E-4</v>
      </c>
      <c r="P286"/>
    </row>
    <row r="287" spans="1:16" x14ac:dyDescent="0.25">
      <c r="A287" s="15">
        <v>286</v>
      </c>
      <c r="B287" t="s">
        <v>2501</v>
      </c>
      <c r="C287" t="s">
        <v>2502</v>
      </c>
      <c r="D287" t="s">
        <v>13121</v>
      </c>
      <c r="E287" s="5">
        <v>99</v>
      </c>
      <c r="F287" s="5">
        <v>800</v>
      </c>
      <c r="G287" s="5" t="str">
        <f>VLOOKUP(Table1[[#This Row],[Discounted Price]],$Q$5:$R$10,2)</f>
        <v>&lt;₹1000</v>
      </c>
      <c r="H287" s="1">
        <v>0.88</v>
      </c>
      <c r="I287" s="7">
        <f>((F287-E287)/F287)*100</f>
        <v>87.625</v>
      </c>
      <c r="J287" s="19" t="str">
        <f>VLOOKUP(Table1[[#This Row],[Calc. %Discount]],$Q$15:$R$22,2)</f>
        <v>86 — 100%</v>
      </c>
      <c r="K287" s="6">
        <v>3.9</v>
      </c>
      <c r="L287" s="6">
        <f>MROUND(Table1[[#This Row],[Rating]], 0.5)</f>
        <v>4</v>
      </c>
      <c r="M287" s="10">
        <v>1075</v>
      </c>
      <c r="N287" s="5">
        <f>F287*M287</f>
        <v>860000</v>
      </c>
      <c r="O287" s="7">
        <f>(Table1[[#This Row],[Rating]]*Table1[[#This Row],[Rating Count]])/(MAX(Table1[Rating Count]))</f>
        <v>9.8191220522140747E-3</v>
      </c>
      <c r="P287"/>
    </row>
    <row r="288" spans="1:16" x14ac:dyDescent="0.25">
      <c r="A288" s="15">
        <v>287</v>
      </c>
      <c r="B288" t="s">
        <v>2506</v>
      </c>
      <c r="C288" t="s">
        <v>2507</v>
      </c>
      <c r="D288" t="s">
        <v>13075</v>
      </c>
      <c r="E288" s="5">
        <v>18999</v>
      </c>
      <c r="F288" s="5">
        <v>35000</v>
      </c>
      <c r="G288" s="5" t="str">
        <f>VLOOKUP(Table1[[#This Row],[Discounted Price]],$Q$5:$R$10,2)</f>
        <v>₹10001 — ₹25000</v>
      </c>
      <c r="H288" s="1">
        <v>0.46</v>
      </c>
      <c r="I288" s="7">
        <f>((F288-E288)/F288)*100</f>
        <v>45.717142857142854</v>
      </c>
      <c r="J288" s="19" t="str">
        <f>VLOOKUP(Table1[[#This Row],[Calc. %Discount]],$Q$15:$R$22,2)</f>
        <v>41 — 55%</v>
      </c>
      <c r="K288" s="6">
        <v>4</v>
      </c>
      <c r="L288" s="6">
        <f>MROUND(Table1[[#This Row],[Rating]], 0.5)</f>
        <v>4</v>
      </c>
      <c r="M288" s="10">
        <v>1001</v>
      </c>
      <c r="N288" s="5">
        <f>F288*M288</f>
        <v>35035000</v>
      </c>
      <c r="O288" s="7">
        <f>(Table1[[#This Row],[Rating]]*Table1[[#This Row],[Rating Count]])/(MAX(Table1[Rating Count]))</f>
        <v>9.377642145990496E-3</v>
      </c>
      <c r="P288"/>
    </row>
    <row r="289" spans="1:16" x14ac:dyDescent="0.25">
      <c r="A289" s="15">
        <v>288</v>
      </c>
      <c r="B289" t="s">
        <v>2516</v>
      </c>
      <c r="C289" t="s">
        <v>2517</v>
      </c>
      <c r="D289" t="s">
        <v>13121</v>
      </c>
      <c r="E289" s="5">
        <v>249</v>
      </c>
      <c r="F289" s="5">
        <v>999</v>
      </c>
      <c r="G289" s="5" t="str">
        <f>VLOOKUP(Table1[[#This Row],[Discounted Price]],$Q$5:$R$10,2)</f>
        <v>&lt;₹1000</v>
      </c>
      <c r="H289" s="1">
        <v>0.75</v>
      </c>
      <c r="I289" s="7">
        <f>((F289-E289)/F289)*100</f>
        <v>75.075075075075077</v>
      </c>
      <c r="J289" s="19" t="str">
        <f>VLOOKUP(Table1[[#This Row],[Calc. %Discount]],$Q$15:$R$22,2)</f>
        <v>71 — 85%</v>
      </c>
      <c r="K289" s="6">
        <v>4.3</v>
      </c>
      <c r="L289" s="6">
        <f>MROUND(Table1[[#This Row],[Rating]], 0.5)</f>
        <v>4.5</v>
      </c>
      <c r="M289" s="10">
        <v>112</v>
      </c>
      <c r="N289" s="5">
        <f>F289*M289</f>
        <v>111888</v>
      </c>
      <c r="O289" s="7">
        <f>(Table1[[#This Row],[Rating]]*Table1[[#This Row],[Rating Count]])/(MAX(Table1[Rating Count]))</f>
        <v>1.1279401742030526E-3</v>
      </c>
      <c r="P289"/>
    </row>
    <row r="290" spans="1:16" x14ac:dyDescent="0.25">
      <c r="A290" s="15">
        <v>289</v>
      </c>
      <c r="B290" t="s">
        <v>2526</v>
      </c>
      <c r="C290" t="s">
        <v>2527</v>
      </c>
      <c r="D290" t="s">
        <v>13075</v>
      </c>
      <c r="E290" s="5">
        <v>7999</v>
      </c>
      <c r="F290" s="5">
        <v>15999</v>
      </c>
      <c r="G290" s="5" t="str">
        <f>VLOOKUP(Table1[[#This Row],[Discounted Price]],$Q$5:$R$10,2)</f>
        <v>₹5001 — ₹10000</v>
      </c>
      <c r="H290" s="1">
        <v>0.5</v>
      </c>
      <c r="I290" s="7">
        <f>((F290-E290)/F290)*100</f>
        <v>50.003125195324706</v>
      </c>
      <c r="J290" s="19" t="str">
        <f>VLOOKUP(Table1[[#This Row],[Calc. %Discount]],$Q$15:$R$22,2)</f>
        <v>41 — 55%</v>
      </c>
      <c r="K290" s="6">
        <v>3.8</v>
      </c>
      <c r="L290" s="6">
        <f>MROUND(Table1[[#This Row],[Rating]], 0.5)</f>
        <v>4</v>
      </c>
      <c r="M290" s="10">
        <v>3022</v>
      </c>
      <c r="N290" s="5">
        <f>F290*M290</f>
        <v>48348978</v>
      </c>
      <c r="O290" s="7">
        <f>(Table1[[#This Row],[Rating]]*Table1[[#This Row],[Rating Count]])/(MAX(Table1[Rating Count]))</f>
        <v>2.6895377459464652E-2</v>
      </c>
      <c r="P290"/>
    </row>
    <row r="291" spans="1:16" x14ac:dyDescent="0.25">
      <c r="A291" s="15">
        <v>290</v>
      </c>
      <c r="B291" t="s">
        <v>2536</v>
      </c>
      <c r="C291" t="s">
        <v>2537</v>
      </c>
      <c r="D291" t="s">
        <v>13121</v>
      </c>
      <c r="E291" s="5">
        <v>649</v>
      </c>
      <c r="F291" s="5">
        <v>1600</v>
      </c>
      <c r="G291" s="5" t="str">
        <f>VLOOKUP(Table1[[#This Row],[Discounted Price]],$Q$5:$R$10,2)</f>
        <v>&lt;₹1000</v>
      </c>
      <c r="H291" s="1">
        <v>0.59</v>
      </c>
      <c r="I291" s="7">
        <f>((F291-E291)/F291)*100</f>
        <v>59.4375</v>
      </c>
      <c r="J291" s="19" t="str">
        <f>VLOOKUP(Table1[[#This Row],[Calc. %Discount]],$Q$15:$R$22,2)</f>
        <v>56 — 70%</v>
      </c>
      <c r="K291" s="6">
        <v>4.3</v>
      </c>
      <c r="L291" s="6">
        <f>MROUND(Table1[[#This Row],[Rating]], 0.5)</f>
        <v>4.5</v>
      </c>
      <c r="M291" s="10">
        <v>5451</v>
      </c>
      <c r="N291" s="5">
        <f>F291*M291</f>
        <v>8721600</v>
      </c>
      <c r="O291" s="7">
        <f>(Table1[[#This Row],[Rating]]*Table1[[#This Row],[Rating Count]])/(MAX(Table1[Rating Count]))</f>
        <v>5.489644544268607E-2</v>
      </c>
      <c r="P291"/>
    </row>
    <row r="292" spans="1:16" x14ac:dyDescent="0.25">
      <c r="A292" s="15">
        <v>291</v>
      </c>
      <c r="B292" t="s">
        <v>2541</v>
      </c>
      <c r="C292" t="s">
        <v>747</v>
      </c>
      <c r="D292" t="s">
        <v>13075</v>
      </c>
      <c r="E292" s="5">
        <v>1289</v>
      </c>
      <c r="F292" s="5">
        <v>2499</v>
      </c>
      <c r="G292" s="5" t="str">
        <f>VLOOKUP(Table1[[#This Row],[Discounted Price]],$Q$5:$R$10,2)</f>
        <v>₹1000 — ₹5000</v>
      </c>
      <c r="H292" s="1">
        <v>0.48</v>
      </c>
      <c r="I292" s="7">
        <f>((F292-E292)/F292)*100</f>
        <v>48.419367747098839</v>
      </c>
      <c r="J292" s="19" t="str">
        <f>VLOOKUP(Table1[[#This Row],[Calc. %Discount]],$Q$15:$R$22,2)</f>
        <v>41 — 55%</v>
      </c>
      <c r="K292" s="6">
        <v>3.3</v>
      </c>
      <c r="L292" s="6">
        <f>MROUND(Table1[[#This Row],[Rating]], 0.5)</f>
        <v>3.5</v>
      </c>
      <c r="M292" s="10">
        <v>73</v>
      </c>
      <c r="N292" s="5">
        <f>F292*M292</f>
        <v>182427</v>
      </c>
      <c r="O292" s="7">
        <f>(Table1[[#This Row],[Rating]]*Table1[[#This Row],[Rating Count]])/(MAX(Table1[Rating Count]))</f>
        <v>5.6420429394832923E-4</v>
      </c>
      <c r="P292"/>
    </row>
    <row r="293" spans="1:16" x14ac:dyDescent="0.25">
      <c r="A293" s="15">
        <v>292</v>
      </c>
      <c r="B293" t="s">
        <v>2550</v>
      </c>
      <c r="C293" t="s">
        <v>2551</v>
      </c>
      <c r="D293" t="s">
        <v>13075</v>
      </c>
      <c r="E293" s="5">
        <v>609</v>
      </c>
      <c r="F293" s="5">
        <v>1500</v>
      </c>
      <c r="G293" s="5" t="str">
        <f>VLOOKUP(Table1[[#This Row],[Discounted Price]],$Q$5:$R$10,2)</f>
        <v>&lt;₹1000</v>
      </c>
      <c r="H293" s="1">
        <v>0.59</v>
      </c>
      <c r="I293" s="7">
        <f>((F293-E293)/F293)*100</f>
        <v>59.4</v>
      </c>
      <c r="J293" s="19" t="str">
        <f>VLOOKUP(Table1[[#This Row],[Calc. %Discount]],$Q$15:$R$22,2)</f>
        <v>56 — 70%</v>
      </c>
      <c r="K293" s="6">
        <v>4.5</v>
      </c>
      <c r="L293" s="6">
        <f>MROUND(Table1[[#This Row],[Rating]], 0.5)</f>
        <v>4.5</v>
      </c>
      <c r="M293" s="10">
        <v>1029</v>
      </c>
      <c r="N293" s="5">
        <f>F293*M293</f>
        <v>1543500</v>
      </c>
      <c r="O293" s="7">
        <f>(Table1[[#This Row],[Rating]]*Table1[[#This Row],[Rating Count]])/(MAX(Table1[Rating Count]))</f>
        <v>1.0844948041211036E-2</v>
      </c>
      <c r="P293"/>
    </row>
    <row r="294" spans="1:16" x14ac:dyDescent="0.25">
      <c r="A294" s="15">
        <v>293</v>
      </c>
      <c r="B294" t="s">
        <v>2560</v>
      </c>
      <c r="C294" t="s">
        <v>2561</v>
      </c>
      <c r="D294" t="s">
        <v>13075</v>
      </c>
      <c r="E294" s="5">
        <v>32990</v>
      </c>
      <c r="F294" s="5">
        <v>54990</v>
      </c>
      <c r="G294" s="5" t="str">
        <f>VLOOKUP(Table1[[#This Row],[Discounted Price]],$Q$5:$R$10,2)</f>
        <v>₹25001 — ₹50000</v>
      </c>
      <c r="H294" s="1">
        <v>0.4</v>
      </c>
      <c r="I294" s="7">
        <f>((F294-E294)/F294)*100</f>
        <v>40.007274049827238</v>
      </c>
      <c r="J294" s="19" t="str">
        <f>VLOOKUP(Table1[[#This Row],[Calc. %Discount]],$Q$15:$R$22,2)</f>
        <v>26 — 40%</v>
      </c>
      <c r="K294" s="6">
        <v>4.0999999999999996</v>
      </c>
      <c r="L294" s="6">
        <f>MROUND(Table1[[#This Row],[Rating]], 0.5)</f>
        <v>4</v>
      </c>
      <c r="M294" s="10">
        <v>1555</v>
      </c>
      <c r="N294" s="5">
        <f>F294*M294</f>
        <v>85509450</v>
      </c>
      <c r="O294" s="7">
        <f>(Table1[[#This Row],[Rating]]*Table1[[#This Row],[Rating Count]])/(MAX(Table1[Rating Count]))</f>
        <v>1.4931857517922677E-2</v>
      </c>
      <c r="P294"/>
    </row>
    <row r="295" spans="1:16" x14ac:dyDescent="0.25">
      <c r="A295" s="15">
        <v>294</v>
      </c>
      <c r="B295" t="s">
        <v>2570</v>
      </c>
      <c r="C295" t="s">
        <v>2571</v>
      </c>
      <c r="D295" t="s">
        <v>13075</v>
      </c>
      <c r="E295" s="5">
        <v>599</v>
      </c>
      <c r="F295" s="5">
        <v>1999</v>
      </c>
      <c r="G295" s="5" t="str">
        <f>VLOOKUP(Table1[[#This Row],[Discounted Price]],$Q$5:$R$10,2)</f>
        <v>&lt;₹1000</v>
      </c>
      <c r="H295" s="1">
        <v>0.7</v>
      </c>
      <c r="I295" s="7">
        <f>((F295-E295)/F295)*100</f>
        <v>70.035017508754379</v>
      </c>
      <c r="J295" s="19" t="str">
        <f>VLOOKUP(Table1[[#This Row],[Calc. %Discount]],$Q$15:$R$22,2)</f>
        <v>56 — 70%</v>
      </c>
      <c r="K295" s="6">
        <v>4.2</v>
      </c>
      <c r="L295" s="6">
        <f>MROUND(Table1[[#This Row],[Rating]], 0.5)</f>
        <v>4</v>
      </c>
      <c r="M295" s="10">
        <v>47</v>
      </c>
      <c r="N295" s="5">
        <f>F295*M295</f>
        <v>93953</v>
      </c>
      <c r="O295" s="7">
        <f>(Table1[[#This Row],[Rating]]*Table1[[#This Row],[Rating Count]])/(MAX(Table1[Rating Count]))</f>
        <v>4.6232431558904195E-4</v>
      </c>
      <c r="P295"/>
    </row>
    <row r="296" spans="1:16" x14ac:dyDescent="0.25">
      <c r="A296" s="15">
        <v>295</v>
      </c>
      <c r="B296" t="s">
        <v>2580</v>
      </c>
      <c r="C296" t="s">
        <v>2581</v>
      </c>
      <c r="D296" t="s">
        <v>13121</v>
      </c>
      <c r="E296" s="5">
        <v>349</v>
      </c>
      <c r="F296" s="5">
        <v>899</v>
      </c>
      <c r="G296" s="5" t="str">
        <f>VLOOKUP(Table1[[#This Row],[Discounted Price]],$Q$5:$R$10,2)</f>
        <v>&lt;₹1000</v>
      </c>
      <c r="H296" s="1">
        <v>0.61</v>
      </c>
      <c r="I296" s="7">
        <f>((F296-E296)/F296)*100</f>
        <v>61.179087875417125</v>
      </c>
      <c r="J296" s="19" t="str">
        <f>VLOOKUP(Table1[[#This Row],[Calc. %Discount]],$Q$15:$R$22,2)</f>
        <v>56 — 70%</v>
      </c>
      <c r="K296" s="6">
        <v>4.0999999999999996</v>
      </c>
      <c r="L296" s="6">
        <f>MROUND(Table1[[#This Row],[Rating]], 0.5)</f>
        <v>4</v>
      </c>
      <c r="M296" s="10">
        <v>14896</v>
      </c>
      <c r="N296" s="5">
        <f>F296*M296</f>
        <v>13391504</v>
      </c>
      <c r="O296" s="7">
        <f>(Table1[[#This Row],[Rating]]*Table1[[#This Row],[Rating Count]])/(MAX(Table1[Rating Count]))</f>
        <v>0.14303855278905223</v>
      </c>
      <c r="P296"/>
    </row>
    <row r="297" spans="1:16" x14ac:dyDescent="0.25">
      <c r="A297" s="15">
        <v>296</v>
      </c>
      <c r="B297" t="s">
        <v>2590</v>
      </c>
      <c r="C297" t="s">
        <v>2591</v>
      </c>
      <c r="D297" t="s">
        <v>13075</v>
      </c>
      <c r="E297" s="5">
        <v>29999</v>
      </c>
      <c r="F297" s="5">
        <v>50999</v>
      </c>
      <c r="G297" s="5" t="str">
        <f>VLOOKUP(Table1[[#This Row],[Discounted Price]],$Q$5:$R$10,2)</f>
        <v>₹25001 — ₹50000</v>
      </c>
      <c r="H297" s="1">
        <v>0.41</v>
      </c>
      <c r="I297" s="7">
        <f>((F297-E297)/F297)*100</f>
        <v>41.177277985842856</v>
      </c>
      <c r="J297" s="19" t="str">
        <f>VLOOKUP(Table1[[#This Row],[Calc. %Discount]],$Q$15:$R$22,2)</f>
        <v>41 — 55%</v>
      </c>
      <c r="K297" s="6">
        <v>4.4000000000000004</v>
      </c>
      <c r="L297" s="6">
        <f>MROUND(Table1[[#This Row],[Rating]], 0.5)</f>
        <v>4.5</v>
      </c>
      <c r="M297" s="10">
        <v>1712</v>
      </c>
      <c r="N297" s="5">
        <f>F297*M297</f>
        <v>87310288</v>
      </c>
      <c r="O297" s="7">
        <f>(Table1[[#This Row],[Rating]]*Table1[[#This Row],[Rating Count]])/(MAX(Table1[Rating Count]))</f>
        <v>1.764233335597333E-2</v>
      </c>
      <c r="P297"/>
    </row>
    <row r="298" spans="1:16" x14ac:dyDescent="0.25">
      <c r="A298" s="15">
        <v>297</v>
      </c>
      <c r="B298" t="s">
        <v>2600</v>
      </c>
      <c r="C298" t="s">
        <v>2158</v>
      </c>
      <c r="D298" t="s">
        <v>13075</v>
      </c>
      <c r="E298" s="5">
        <v>199</v>
      </c>
      <c r="F298" s="5">
        <v>399</v>
      </c>
      <c r="G298" s="5" t="str">
        <f>VLOOKUP(Table1[[#This Row],[Discounted Price]],$Q$5:$R$10,2)</f>
        <v>&lt;₹1000</v>
      </c>
      <c r="H298" s="1">
        <v>0.5</v>
      </c>
      <c r="I298" s="7">
        <f>((F298-E298)/F298)*100</f>
        <v>50.125313283208015</v>
      </c>
      <c r="J298" s="19" t="str">
        <f>VLOOKUP(Table1[[#This Row],[Calc. %Discount]],$Q$15:$R$22,2)</f>
        <v>41 — 55%</v>
      </c>
      <c r="K298" s="6">
        <v>4.2</v>
      </c>
      <c r="L298" s="6">
        <f>MROUND(Table1[[#This Row],[Rating]], 0.5)</f>
        <v>4</v>
      </c>
      <c r="M298" s="10">
        <v>1335</v>
      </c>
      <c r="N298" s="5">
        <f>F298*M298</f>
        <v>532665</v>
      </c>
      <c r="O298" s="7">
        <f>(Table1[[#This Row],[Rating]]*Table1[[#This Row],[Rating Count]])/(MAX(Table1[Rating Count]))</f>
        <v>1.3131977900241936E-2</v>
      </c>
      <c r="P298"/>
    </row>
    <row r="299" spans="1:16" x14ac:dyDescent="0.25">
      <c r="A299" s="15">
        <v>298</v>
      </c>
      <c r="B299" t="s">
        <v>2602</v>
      </c>
      <c r="C299" t="s">
        <v>2603</v>
      </c>
      <c r="D299" t="s">
        <v>13075</v>
      </c>
      <c r="E299" s="5">
        <v>349</v>
      </c>
      <c r="F299" s="5">
        <v>699</v>
      </c>
      <c r="G299" s="5" t="str">
        <f>VLOOKUP(Table1[[#This Row],[Discounted Price]],$Q$5:$R$10,2)</f>
        <v>&lt;₹1000</v>
      </c>
      <c r="H299" s="1">
        <v>0.5</v>
      </c>
      <c r="I299" s="7">
        <f>((F299-E299)/F299)*100</f>
        <v>50.071530758226032</v>
      </c>
      <c r="J299" s="19" t="str">
        <f>VLOOKUP(Table1[[#This Row],[Calc. %Discount]],$Q$15:$R$22,2)</f>
        <v>41 — 55%</v>
      </c>
      <c r="K299" s="6">
        <v>3.9</v>
      </c>
      <c r="L299" s="6">
        <f>MROUND(Table1[[#This Row],[Rating]], 0.5)</f>
        <v>4</v>
      </c>
      <c r="M299" s="10">
        <v>214</v>
      </c>
      <c r="N299" s="5">
        <f>F299*M299</f>
        <v>149586</v>
      </c>
      <c r="O299" s="7">
        <f>(Table1[[#This Row],[Rating]]*Table1[[#This Row],[Rating Count]])/(MAX(Table1[Rating Count]))</f>
        <v>1.9546903434174995E-3</v>
      </c>
      <c r="P299"/>
    </row>
    <row r="300" spans="1:16" x14ac:dyDescent="0.25">
      <c r="A300" s="15">
        <v>299</v>
      </c>
      <c r="B300" t="s">
        <v>2612</v>
      </c>
      <c r="C300" t="s">
        <v>2613</v>
      </c>
      <c r="D300" t="s">
        <v>13075</v>
      </c>
      <c r="E300" s="5">
        <v>1850</v>
      </c>
      <c r="F300" s="5">
        <v>4500</v>
      </c>
      <c r="G300" s="5" t="str">
        <f>VLOOKUP(Table1[[#This Row],[Discounted Price]],$Q$5:$R$10,2)</f>
        <v>₹1000 — ₹5000</v>
      </c>
      <c r="H300" s="1">
        <v>0.59</v>
      </c>
      <c r="I300" s="7">
        <f>((F300-E300)/F300)*100</f>
        <v>58.888888888888893</v>
      </c>
      <c r="J300" s="19" t="str">
        <f>VLOOKUP(Table1[[#This Row],[Calc. %Discount]],$Q$15:$R$22,2)</f>
        <v>56 — 70%</v>
      </c>
      <c r="K300" s="6">
        <v>4</v>
      </c>
      <c r="L300" s="6">
        <f>MROUND(Table1[[#This Row],[Rating]], 0.5)</f>
        <v>4</v>
      </c>
      <c r="M300" s="10">
        <v>184</v>
      </c>
      <c r="N300" s="5">
        <f>F300*M300</f>
        <v>828000</v>
      </c>
      <c r="O300" s="7">
        <f>(Table1[[#This Row],[Rating]]*Table1[[#This Row],[Rating Count]])/(MAX(Table1[Rating Count]))</f>
        <v>1.7237623924697815E-3</v>
      </c>
      <c r="P300"/>
    </row>
    <row r="301" spans="1:16" x14ac:dyDescent="0.25">
      <c r="A301" s="15">
        <v>300</v>
      </c>
      <c r="B301" t="s">
        <v>2622</v>
      </c>
      <c r="C301" t="s">
        <v>2623</v>
      </c>
      <c r="D301" t="s">
        <v>13075</v>
      </c>
      <c r="E301" s="5">
        <v>13990</v>
      </c>
      <c r="F301" s="5">
        <v>28900</v>
      </c>
      <c r="G301" s="5" t="str">
        <f>VLOOKUP(Table1[[#This Row],[Discounted Price]],$Q$5:$R$10,2)</f>
        <v>₹10001 — ₹25000</v>
      </c>
      <c r="H301" s="1">
        <v>0.52</v>
      </c>
      <c r="I301" s="7">
        <f>((F301-E301)/F301)*100</f>
        <v>51.591695501730108</v>
      </c>
      <c r="J301" s="19" t="str">
        <f>VLOOKUP(Table1[[#This Row],[Calc. %Discount]],$Q$15:$R$22,2)</f>
        <v>41 — 55%</v>
      </c>
      <c r="K301" s="6">
        <v>4.5</v>
      </c>
      <c r="L301" s="6">
        <f>MROUND(Table1[[#This Row],[Rating]], 0.5)</f>
        <v>4.5</v>
      </c>
      <c r="M301" s="10">
        <v>7</v>
      </c>
      <c r="N301" s="5">
        <f>F301*M301</f>
        <v>202300</v>
      </c>
      <c r="O301" s="7">
        <f>(Table1[[#This Row],[Rating]]*Table1[[#This Row],[Rating Count]])/(MAX(Table1[Rating Count]))</f>
        <v>7.3775156742932223E-5</v>
      </c>
      <c r="P301"/>
    </row>
    <row r="302" spans="1:16" x14ac:dyDescent="0.25">
      <c r="A302" s="15">
        <v>301</v>
      </c>
      <c r="B302" t="s">
        <v>2632</v>
      </c>
      <c r="C302" t="s">
        <v>2633</v>
      </c>
      <c r="D302" t="s">
        <v>13121</v>
      </c>
      <c r="E302" s="5">
        <v>129</v>
      </c>
      <c r="F302" s="5">
        <v>449</v>
      </c>
      <c r="G302" s="5" t="str">
        <f>VLOOKUP(Table1[[#This Row],[Discounted Price]],$Q$5:$R$10,2)</f>
        <v>&lt;₹1000</v>
      </c>
      <c r="H302" s="1">
        <v>0.71</v>
      </c>
      <c r="I302" s="7">
        <f>((F302-E302)/F302)*100</f>
        <v>71.269487750556792</v>
      </c>
      <c r="J302" s="19" t="str">
        <f>VLOOKUP(Table1[[#This Row],[Calc. %Discount]],$Q$15:$R$22,2)</f>
        <v>71 — 85%</v>
      </c>
      <c r="K302" s="6">
        <v>3.7</v>
      </c>
      <c r="L302" s="6">
        <f>MROUND(Table1[[#This Row],[Rating]], 0.5)</f>
        <v>3.5</v>
      </c>
      <c r="M302" s="10">
        <v>41</v>
      </c>
      <c r="N302" s="5">
        <f>F302*M302</f>
        <v>18409</v>
      </c>
      <c r="O302" s="7">
        <f>(Table1[[#This Row],[Rating]]*Table1[[#This Row],[Rating Count]])/(MAX(Table1[Rating Count]))</f>
        <v>3.5529178660008952E-4</v>
      </c>
      <c r="P302"/>
    </row>
    <row r="303" spans="1:16" x14ac:dyDescent="0.25">
      <c r="A303" s="15">
        <v>302</v>
      </c>
      <c r="B303" t="s">
        <v>2642</v>
      </c>
      <c r="C303" t="s">
        <v>2643</v>
      </c>
      <c r="D303" t="s">
        <v>13075</v>
      </c>
      <c r="E303" s="5">
        <v>379</v>
      </c>
      <c r="F303" s="5">
        <v>999</v>
      </c>
      <c r="G303" s="5" t="str">
        <f>VLOOKUP(Table1[[#This Row],[Discounted Price]],$Q$5:$R$10,2)</f>
        <v>&lt;₹1000</v>
      </c>
      <c r="H303" s="1">
        <v>0.62</v>
      </c>
      <c r="I303" s="7">
        <f>((F303-E303)/F303)*100</f>
        <v>62.062062062062061</v>
      </c>
      <c r="J303" s="19" t="str">
        <f>VLOOKUP(Table1[[#This Row],[Calc. %Discount]],$Q$15:$R$22,2)</f>
        <v>56 — 70%</v>
      </c>
      <c r="K303" s="6">
        <v>4.2</v>
      </c>
      <c r="L303" s="6">
        <f>MROUND(Table1[[#This Row],[Rating]], 0.5)</f>
        <v>4</v>
      </c>
      <c r="M303" s="10">
        <v>12153</v>
      </c>
      <c r="N303" s="5">
        <f>F303*M303</f>
        <v>12140847</v>
      </c>
      <c r="O303" s="7">
        <f>(Table1[[#This Row],[Rating]]*Table1[[#This Row],[Rating Count]])/(MAX(Table1[Rating Count]))</f>
        <v>0.11954526398624737</v>
      </c>
      <c r="P303"/>
    </row>
    <row r="304" spans="1:16" x14ac:dyDescent="0.25">
      <c r="A304" s="15">
        <v>303</v>
      </c>
      <c r="B304" t="s">
        <v>2647</v>
      </c>
      <c r="C304" t="s">
        <v>2648</v>
      </c>
      <c r="D304" t="s">
        <v>13075</v>
      </c>
      <c r="E304" s="5">
        <v>185</v>
      </c>
      <c r="F304" s="5">
        <v>499</v>
      </c>
      <c r="G304" s="5" t="str">
        <f>VLOOKUP(Table1[[#This Row],[Discounted Price]],$Q$5:$R$10,2)</f>
        <v>&lt;₹1000</v>
      </c>
      <c r="H304" s="1">
        <v>0.63</v>
      </c>
      <c r="I304" s="7">
        <f>((F304-E304)/F304)*100</f>
        <v>62.925851703406806</v>
      </c>
      <c r="J304" s="19" t="str">
        <f>VLOOKUP(Table1[[#This Row],[Calc. %Discount]],$Q$15:$R$22,2)</f>
        <v>56 — 70%</v>
      </c>
      <c r="K304" s="6">
        <v>4.2</v>
      </c>
      <c r="L304" s="6">
        <f>MROUND(Table1[[#This Row],[Rating]], 0.5)</f>
        <v>4</v>
      </c>
      <c r="M304" s="10">
        <v>25</v>
      </c>
      <c r="N304" s="5">
        <f>F304*M304</f>
        <v>12475</v>
      </c>
      <c r="O304" s="7">
        <f>(Table1[[#This Row],[Rating]]*Table1[[#This Row],[Rating Count]])/(MAX(Table1[Rating Count]))</f>
        <v>2.4591718914310738E-4</v>
      </c>
      <c r="P304"/>
    </row>
    <row r="305" spans="1:16" x14ac:dyDescent="0.25">
      <c r="A305" s="15">
        <v>304</v>
      </c>
      <c r="B305" t="s">
        <v>2657</v>
      </c>
      <c r="C305" t="s">
        <v>2658</v>
      </c>
      <c r="D305" t="s">
        <v>13121</v>
      </c>
      <c r="E305" s="5">
        <v>218</v>
      </c>
      <c r="F305" s="5">
        <v>999</v>
      </c>
      <c r="G305" s="5" t="str">
        <f>VLOOKUP(Table1[[#This Row],[Discounted Price]],$Q$5:$R$10,2)</f>
        <v>&lt;₹1000</v>
      </c>
      <c r="H305" s="1">
        <v>0.78</v>
      </c>
      <c r="I305" s="7">
        <f>((F305-E305)/F305)*100</f>
        <v>78.178178178178186</v>
      </c>
      <c r="J305" s="19" t="str">
        <f>VLOOKUP(Table1[[#This Row],[Calc. %Discount]],$Q$15:$R$22,2)</f>
        <v>71 — 85%</v>
      </c>
      <c r="K305" s="6">
        <v>4.2</v>
      </c>
      <c r="L305" s="6">
        <f>MROUND(Table1[[#This Row],[Rating]], 0.5)</f>
        <v>4</v>
      </c>
      <c r="M305" s="10">
        <v>163</v>
      </c>
      <c r="N305" s="5">
        <f>F305*M305</f>
        <v>162837</v>
      </c>
      <c r="O305" s="7">
        <f>(Table1[[#This Row],[Rating]]*Table1[[#This Row],[Rating Count]])/(MAX(Table1[Rating Count]))</f>
        <v>1.6033800732130604E-3</v>
      </c>
      <c r="P305"/>
    </row>
    <row r="306" spans="1:16" x14ac:dyDescent="0.25">
      <c r="A306" s="15">
        <v>305</v>
      </c>
      <c r="B306" t="s">
        <v>2667</v>
      </c>
      <c r="C306" t="s">
        <v>2668</v>
      </c>
      <c r="D306" t="s">
        <v>13121</v>
      </c>
      <c r="E306" s="5">
        <v>199</v>
      </c>
      <c r="F306" s="5">
        <v>999</v>
      </c>
      <c r="G306" s="5" t="str">
        <f>VLOOKUP(Table1[[#This Row],[Discounted Price]],$Q$5:$R$10,2)</f>
        <v>&lt;₹1000</v>
      </c>
      <c r="H306" s="1">
        <v>0.8</v>
      </c>
      <c r="I306" s="7">
        <f>((F306-E306)/F306)*100</f>
        <v>80.08008008008008</v>
      </c>
      <c r="J306" s="19" t="str">
        <f>VLOOKUP(Table1[[#This Row],[Calc. %Discount]],$Q$15:$R$22,2)</f>
        <v>71 — 85%</v>
      </c>
      <c r="K306" s="6">
        <v>4.3</v>
      </c>
      <c r="L306" s="6">
        <f>MROUND(Table1[[#This Row],[Rating]], 0.5)</f>
        <v>4.5</v>
      </c>
      <c r="M306" s="10">
        <v>87</v>
      </c>
      <c r="N306" s="5">
        <f>F306*M306</f>
        <v>86913</v>
      </c>
      <c r="O306" s="7">
        <f>(Table1[[#This Row],[Rating]]*Table1[[#This Row],[Rating Count]])/(MAX(Table1[Rating Count]))</f>
        <v>8.7616781388987115E-4</v>
      </c>
      <c r="P306"/>
    </row>
    <row r="307" spans="1:16" x14ac:dyDescent="0.25">
      <c r="A307" s="15">
        <v>306</v>
      </c>
      <c r="B307" t="s">
        <v>2677</v>
      </c>
      <c r="C307" t="s">
        <v>2678</v>
      </c>
      <c r="D307" t="s">
        <v>13075</v>
      </c>
      <c r="E307" s="5">
        <v>499</v>
      </c>
      <c r="F307" s="5">
        <v>900</v>
      </c>
      <c r="G307" s="5" t="str">
        <f>VLOOKUP(Table1[[#This Row],[Discounted Price]],$Q$5:$R$10,2)</f>
        <v>&lt;₹1000</v>
      </c>
      <c r="H307" s="1">
        <v>0.45</v>
      </c>
      <c r="I307" s="7">
        <f>((F307-E307)/F307)*100</f>
        <v>44.555555555555557</v>
      </c>
      <c r="J307" s="19" t="str">
        <f>VLOOKUP(Table1[[#This Row],[Calc. %Discount]],$Q$15:$R$22,2)</f>
        <v>41 — 55%</v>
      </c>
      <c r="K307" s="6">
        <v>4.4000000000000004</v>
      </c>
      <c r="L307" s="6">
        <f>MROUND(Table1[[#This Row],[Rating]], 0.5)</f>
        <v>4.5</v>
      </c>
      <c r="M307" s="10">
        <v>2165</v>
      </c>
      <c r="N307" s="5">
        <f>F307*M307</f>
        <v>1948500</v>
      </c>
      <c r="O307" s="7">
        <f>(Table1[[#This Row],[Rating]]*Table1[[#This Row],[Rating Count]])/(MAX(Table1[Rating Count]))</f>
        <v>2.2310544226449916E-2</v>
      </c>
      <c r="P307"/>
    </row>
    <row r="308" spans="1:16" x14ac:dyDescent="0.25">
      <c r="A308" s="15">
        <v>307</v>
      </c>
      <c r="B308" t="s">
        <v>2686</v>
      </c>
      <c r="C308" t="s">
        <v>2687</v>
      </c>
      <c r="D308" t="s">
        <v>13075</v>
      </c>
      <c r="E308" s="5">
        <v>26999</v>
      </c>
      <c r="F308" s="5">
        <v>42999</v>
      </c>
      <c r="G308" s="5" t="str">
        <f>VLOOKUP(Table1[[#This Row],[Discounted Price]],$Q$5:$R$10,2)</f>
        <v>₹25001 — ₹50000</v>
      </c>
      <c r="H308" s="1">
        <v>0.37</v>
      </c>
      <c r="I308" s="7">
        <f>((F308-E308)/F308)*100</f>
        <v>37.210167678318101</v>
      </c>
      <c r="J308" s="19" t="str">
        <f>VLOOKUP(Table1[[#This Row],[Calc. %Discount]],$Q$15:$R$22,2)</f>
        <v>26 — 40%</v>
      </c>
      <c r="K308" s="6">
        <v>4.2</v>
      </c>
      <c r="L308" s="6">
        <f>MROUND(Table1[[#This Row],[Rating]], 0.5)</f>
        <v>4</v>
      </c>
      <c r="M308" s="10">
        <v>1510</v>
      </c>
      <c r="N308" s="5">
        <f>F308*M308</f>
        <v>64928490</v>
      </c>
      <c r="O308" s="7">
        <f>(Table1[[#This Row],[Rating]]*Table1[[#This Row],[Rating Count]])/(MAX(Table1[Rating Count]))</f>
        <v>1.4853398224243688E-2</v>
      </c>
      <c r="P308"/>
    </row>
    <row r="309" spans="1:16" x14ac:dyDescent="0.25">
      <c r="A309" s="15">
        <v>308</v>
      </c>
      <c r="B309" t="s">
        <v>2696</v>
      </c>
      <c r="C309" t="s">
        <v>2697</v>
      </c>
      <c r="D309" t="s">
        <v>13075</v>
      </c>
      <c r="E309" s="5">
        <v>893</v>
      </c>
      <c r="F309" s="5">
        <v>1052</v>
      </c>
      <c r="G309" s="5" t="str">
        <f>VLOOKUP(Table1[[#This Row],[Discounted Price]],$Q$5:$R$10,2)</f>
        <v>&lt;₹1000</v>
      </c>
      <c r="H309" s="1">
        <v>0.15</v>
      </c>
      <c r="I309" s="7">
        <f>((F309-E309)/F309)*100</f>
        <v>15.114068441064637</v>
      </c>
      <c r="J309" s="19" t="str">
        <f>VLOOKUP(Table1[[#This Row],[Calc. %Discount]],$Q$15:$R$22,2)</f>
        <v>11 — 25%</v>
      </c>
      <c r="K309" s="6">
        <v>4.3</v>
      </c>
      <c r="L309" s="6">
        <f>MROUND(Table1[[#This Row],[Rating]], 0.5)</f>
        <v>4.5</v>
      </c>
      <c r="M309" s="10">
        <v>106</v>
      </c>
      <c r="N309" s="5">
        <f>F309*M309</f>
        <v>111512</v>
      </c>
      <c r="O309" s="7">
        <f>(Table1[[#This Row],[Rating]]*Table1[[#This Row],[Rating Count]])/(MAX(Table1[Rating Count]))</f>
        <v>1.067514807727889E-3</v>
      </c>
      <c r="P309"/>
    </row>
    <row r="310" spans="1:16" x14ac:dyDescent="0.25">
      <c r="A310" s="15">
        <v>309</v>
      </c>
      <c r="B310" t="s">
        <v>2706</v>
      </c>
      <c r="C310" t="s">
        <v>2707</v>
      </c>
      <c r="D310" t="s">
        <v>13075</v>
      </c>
      <c r="E310" s="5">
        <v>10990</v>
      </c>
      <c r="F310" s="5">
        <v>19990</v>
      </c>
      <c r="G310" s="5" t="str">
        <f>VLOOKUP(Table1[[#This Row],[Discounted Price]],$Q$5:$R$10,2)</f>
        <v>₹10001 — ₹25000</v>
      </c>
      <c r="H310" s="1">
        <v>0.45</v>
      </c>
      <c r="I310" s="7">
        <f>((F310-E310)/F310)*100</f>
        <v>45.022511255627812</v>
      </c>
      <c r="J310" s="19" t="str">
        <f>VLOOKUP(Table1[[#This Row],[Calc. %Discount]],$Q$15:$R$22,2)</f>
        <v>41 — 55%</v>
      </c>
      <c r="K310" s="6">
        <v>3.7</v>
      </c>
      <c r="L310" s="6">
        <f>MROUND(Table1[[#This Row],[Rating]], 0.5)</f>
        <v>3.5</v>
      </c>
      <c r="M310" s="10">
        <v>129</v>
      </c>
      <c r="N310" s="5">
        <f>F310*M310</f>
        <v>2578710</v>
      </c>
      <c r="O310" s="7">
        <f>(Table1[[#This Row],[Rating]]*Table1[[#This Row],[Rating Count]])/(MAX(Table1[Rating Count]))</f>
        <v>1.1178692797905255E-3</v>
      </c>
      <c r="P310"/>
    </row>
    <row r="311" spans="1:16" x14ac:dyDescent="0.25">
      <c r="A311" s="15">
        <v>310</v>
      </c>
      <c r="B311" t="s">
        <v>2716</v>
      </c>
      <c r="C311" t="s">
        <v>2717</v>
      </c>
      <c r="D311" t="s">
        <v>13121</v>
      </c>
      <c r="E311" s="5">
        <v>379</v>
      </c>
      <c r="F311" s="5">
        <v>1099</v>
      </c>
      <c r="G311" s="5" t="str">
        <f>VLOOKUP(Table1[[#This Row],[Discounted Price]],$Q$5:$R$10,2)</f>
        <v>&lt;₹1000</v>
      </c>
      <c r="H311" s="1">
        <v>0.66</v>
      </c>
      <c r="I311" s="7">
        <f>((F311-E311)/F311)*100</f>
        <v>65.514103730664246</v>
      </c>
      <c r="J311" s="19" t="str">
        <f>VLOOKUP(Table1[[#This Row],[Calc. %Discount]],$Q$15:$R$22,2)</f>
        <v>56 — 70%</v>
      </c>
      <c r="K311" s="6">
        <v>4.3</v>
      </c>
      <c r="L311" s="6">
        <f>MROUND(Table1[[#This Row],[Rating]], 0.5)</f>
        <v>4.5</v>
      </c>
      <c r="M311" s="10">
        <v>3049</v>
      </c>
      <c r="N311" s="5">
        <f>F311*M311</f>
        <v>3350851</v>
      </c>
      <c r="O311" s="7">
        <f>(Table1[[#This Row],[Rating]]*Table1[[#This Row],[Rating Count]])/(MAX(Table1[Rating Count]))</f>
        <v>3.0706157063795602E-2</v>
      </c>
      <c r="P311"/>
    </row>
    <row r="312" spans="1:16" x14ac:dyDescent="0.25">
      <c r="A312" s="15">
        <v>311</v>
      </c>
      <c r="B312" t="s">
        <v>2726</v>
      </c>
      <c r="C312" t="s">
        <v>2727</v>
      </c>
      <c r="D312" t="s">
        <v>13075</v>
      </c>
      <c r="E312" s="5">
        <v>16999</v>
      </c>
      <c r="F312" s="5">
        <v>25999</v>
      </c>
      <c r="G312" s="5" t="str">
        <f>VLOOKUP(Table1[[#This Row],[Discounted Price]],$Q$5:$R$10,2)</f>
        <v>₹10001 — ₹25000</v>
      </c>
      <c r="H312" s="1">
        <v>0.35</v>
      </c>
      <c r="I312" s="7">
        <f>((F312-E312)/F312)*100</f>
        <v>34.616716027539518</v>
      </c>
      <c r="J312" s="19" t="str">
        <f>VLOOKUP(Table1[[#This Row],[Calc. %Discount]],$Q$15:$R$22,2)</f>
        <v>26 — 40%</v>
      </c>
      <c r="K312" s="6">
        <v>4.2</v>
      </c>
      <c r="L312" s="6">
        <f>MROUND(Table1[[#This Row],[Rating]], 0.5)</f>
        <v>4</v>
      </c>
      <c r="M312" s="10">
        <v>32840</v>
      </c>
      <c r="N312" s="5">
        <f>F312*M312</f>
        <v>853807160</v>
      </c>
      <c r="O312" s="7">
        <f>(Table1[[#This Row],[Rating]]*Table1[[#This Row],[Rating Count]])/(MAX(Table1[Rating Count]))</f>
        <v>0.32303681965838588</v>
      </c>
      <c r="P312"/>
    </row>
    <row r="313" spans="1:16" x14ac:dyDescent="0.25">
      <c r="A313" s="15">
        <v>312</v>
      </c>
      <c r="B313" t="s">
        <v>2731</v>
      </c>
      <c r="C313" t="s">
        <v>2732</v>
      </c>
      <c r="D313" t="s">
        <v>13075</v>
      </c>
      <c r="E313" s="5">
        <v>699</v>
      </c>
      <c r="F313" s="5">
        <v>1899</v>
      </c>
      <c r="G313" s="5" t="str">
        <f>VLOOKUP(Table1[[#This Row],[Discounted Price]],$Q$5:$R$10,2)</f>
        <v>&lt;₹1000</v>
      </c>
      <c r="H313" s="1">
        <v>0.63</v>
      </c>
      <c r="I313" s="7">
        <f>((F313-E313)/F313)*100</f>
        <v>63.191153238546605</v>
      </c>
      <c r="J313" s="19" t="str">
        <f>VLOOKUP(Table1[[#This Row],[Calc. %Discount]],$Q$15:$R$22,2)</f>
        <v>56 — 70%</v>
      </c>
      <c r="K313" s="6">
        <v>4.4000000000000004</v>
      </c>
      <c r="L313" s="6">
        <f>MROUND(Table1[[#This Row],[Rating]], 0.5)</f>
        <v>4.5</v>
      </c>
      <c r="M313" s="10">
        <v>390</v>
      </c>
      <c r="N313" s="5">
        <f>F313*M313</f>
        <v>740610</v>
      </c>
      <c r="O313" s="7">
        <f>(Table1[[#This Row],[Rating]]*Table1[[#This Row],[Rating Count]])/(MAX(Table1[Rating Count]))</f>
        <v>4.0189894911387847E-3</v>
      </c>
      <c r="P313"/>
    </row>
    <row r="314" spans="1:16" x14ac:dyDescent="0.25">
      <c r="A314" s="15">
        <v>313</v>
      </c>
      <c r="B314" t="s">
        <v>2741</v>
      </c>
      <c r="C314" t="s">
        <v>2742</v>
      </c>
      <c r="D314" t="s">
        <v>13075</v>
      </c>
      <c r="E314" s="5">
        <v>2699</v>
      </c>
      <c r="F314" s="5">
        <v>3500</v>
      </c>
      <c r="G314" s="5" t="str">
        <f>VLOOKUP(Table1[[#This Row],[Discounted Price]],$Q$5:$R$10,2)</f>
        <v>₹1000 — ₹5000</v>
      </c>
      <c r="H314" s="1">
        <v>0.23</v>
      </c>
      <c r="I314" s="7">
        <f>((F314-E314)/F314)*100</f>
        <v>22.885714285714286</v>
      </c>
      <c r="J314" s="19" t="str">
        <f>VLOOKUP(Table1[[#This Row],[Calc. %Discount]],$Q$15:$R$22,2)</f>
        <v>11 — 25%</v>
      </c>
      <c r="K314" s="6">
        <v>3.5</v>
      </c>
      <c r="L314" s="6">
        <f>MROUND(Table1[[#This Row],[Rating]], 0.5)</f>
        <v>3.5</v>
      </c>
      <c r="M314" s="10">
        <v>621</v>
      </c>
      <c r="N314" s="5">
        <f>F314*M314</f>
        <v>2173500</v>
      </c>
      <c r="O314" s="7">
        <f>(Table1[[#This Row],[Rating]]*Table1[[#This Row],[Rating Count]])/(MAX(Table1[Rating Count]))</f>
        <v>5.0904858152623234E-3</v>
      </c>
      <c r="P314"/>
    </row>
    <row r="315" spans="1:16" x14ac:dyDescent="0.25">
      <c r="A315" s="15">
        <v>314</v>
      </c>
      <c r="B315" t="s">
        <v>2752</v>
      </c>
      <c r="C315" t="s">
        <v>2753</v>
      </c>
      <c r="D315" t="s">
        <v>13121</v>
      </c>
      <c r="E315" s="5">
        <v>129</v>
      </c>
      <c r="F315" s="5">
        <v>599</v>
      </c>
      <c r="G315" s="5" t="str">
        <f>VLOOKUP(Table1[[#This Row],[Discounted Price]],$Q$5:$R$10,2)</f>
        <v>&lt;₹1000</v>
      </c>
      <c r="H315" s="1">
        <v>0.78</v>
      </c>
      <c r="I315" s="7">
        <f>((F315-E315)/F315)*100</f>
        <v>78.464106844741238</v>
      </c>
      <c r="J315" s="19" t="str">
        <f>VLOOKUP(Table1[[#This Row],[Calc. %Discount]],$Q$15:$R$22,2)</f>
        <v>71 — 85%</v>
      </c>
      <c r="K315" s="6">
        <v>4.0999999999999996</v>
      </c>
      <c r="L315" s="6">
        <f>MROUND(Table1[[#This Row],[Rating]], 0.5)</f>
        <v>4</v>
      </c>
      <c r="M315" s="10">
        <v>265</v>
      </c>
      <c r="N315" s="5">
        <f>F315*M315</f>
        <v>158735</v>
      </c>
      <c r="O315" s="7">
        <f>(Table1[[#This Row],[Rating]]*Table1[[#This Row],[Rating Count]])/(MAX(Table1[Rating Count]))</f>
        <v>2.5446573905141541E-3</v>
      </c>
      <c r="P315"/>
    </row>
    <row r="316" spans="1:16" x14ac:dyDescent="0.25">
      <c r="A316" s="15">
        <v>315</v>
      </c>
      <c r="B316" t="s">
        <v>2762</v>
      </c>
      <c r="C316" t="s">
        <v>2763</v>
      </c>
      <c r="D316" t="s">
        <v>13121</v>
      </c>
      <c r="E316" s="5">
        <v>389</v>
      </c>
      <c r="F316" s="5">
        <v>999</v>
      </c>
      <c r="G316" s="5" t="str">
        <f>VLOOKUP(Table1[[#This Row],[Discounted Price]],$Q$5:$R$10,2)</f>
        <v>&lt;₹1000</v>
      </c>
      <c r="H316" s="1">
        <v>0.61</v>
      </c>
      <c r="I316" s="7">
        <f>((F316-E316)/F316)*100</f>
        <v>61.061061061061061</v>
      </c>
      <c r="J316" s="19" t="str">
        <f>VLOOKUP(Table1[[#This Row],[Calc. %Discount]],$Q$15:$R$22,2)</f>
        <v>56 — 70%</v>
      </c>
      <c r="K316" s="6">
        <v>4.3</v>
      </c>
      <c r="L316" s="6">
        <f>MROUND(Table1[[#This Row],[Rating]], 0.5)</f>
        <v>4.5</v>
      </c>
      <c r="M316" s="10">
        <v>838</v>
      </c>
      <c r="N316" s="5">
        <f>F316*M316</f>
        <v>837162</v>
      </c>
      <c r="O316" s="7">
        <f>(Table1[[#This Row],[Rating]]*Table1[[#This Row],[Rating Count]])/(MAX(Table1[Rating Count]))</f>
        <v>8.4394095176978396E-3</v>
      </c>
      <c r="P316"/>
    </row>
    <row r="317" spans="1:16" x14ac:dyDescent="0.25">
      <c r="A317" s="15">
        <v>316</v>
      </c>
      <c r="B317" t="s">
        <v>2772</v>
      </c>
      <c r="C317" t="s">
        <v>2773</v>
      </c>
      <c r="D317" t="s">
        <v>13075</v>
      </c>
      <c r="E317" s="5">
        <v>246</v>
      </c>
      <c r="F317" s="5">
        <v>600</v>
      </c>
      <c r="G317" s="5" t="str">
        <f>VLOOKUP(Table1[[#This Row],[Discounted Price]],$Q$5:$R$10,2)</f>
        <v>&lt;₹1000</v>
      </c>
      <c r="H317" s="1">
        <v>0.59</v>
      </c>
      <c r="I317" s="7">
        <f>((F317-E317)/F317)*100</f>
        <v>59</v>
      </c>
      <c r="J317" s="19" t="str">
        <f>VLOOKUP(Table1[[#This Row],[Calc. %Discount]],$Q$15:$R$22,2)</f>
        <v>56 — 70%</v>
      </c>
      <c r="K317" s="6">
        <v>4.2</v>
      </c>
      <c r="L317" s="6">
        <f>MROUND(Table1[[#This Row],[Rating]], 0.5)</f>
        <v>4</v>
      </c>
      <c r="M317" s="10">
        <v>143</v>
      </c>
      <c r="N317" s="5">
        <f>F317*M317</f>
        <v>85800</v>
      </c>
      <c r="O317" s="7">
        <f>(Table1[[#This Row],[Rating]]*Table1[[#This Row],[Rating Count]])/(MAX(Table1[Rating Count]))</f>
        <v>1.4066463218985745E-3</v>
      </c>
      <c r="P317"/>
    </row>
    <row r="318" spans="1:16" x14ac:dyDescent="0.25">
      <c r="A318" s="15">
        <v>317</v>
      </c>
      <c r="B318" t="s">
        <v>2782</v>
      </c>
      <c r="C318" t="s">
        <v>2783</v>
      </c>
      <c r="D318" t="s">
        <v>13121</v>
      </c>
      <c r="E318" s="5">
        <v>299</v>
      </c>
      <c r="F318" s="5">
        <v>799</v>
      </c>
      <c r="G318" s="5" t="str">
        <f>VLOOKUP(Table1[[#This Row],[Discounted Price]],$Q$5:$R$10,2)</f>
        <v>&lt;₹1000</v>
      </c>
      <c r="H318" s="1">
        <v>0.63</v>
      </c>
      <c r="I318" s="7">
        <f>((F318-E318)/F318)*100</f>
        <v>62.578222778473091</v>
      </c>
      <c r="J318" s="19" t="str">
        <f>VLOOKUP(Table1[[#This Row],[Calc. %Discount]],$Q$15:$R$22,2)</f>
        <v>56 — 70%</v>
      </c>
      <c r="K318" s="6">
        <v>4</v>
      </c>
      <c r="L318" s="6">
        <f>MROUND(Table1[[#This Row],[Rating]], 0.5)</f>
        <v>4</v>
      </c>
      <c r="M318" s="10">
        <v>151</v>
      </c>
      <c r="N318" s="5">
        <f>F318*M318</f>
        <v>120649</v>
      </c>
      <c r="O318" s="7">
        <f>(Table1[[#This Row],[Rating]]*Table1[[#This Row],[Rating Count]])/(MAX(Table1[Rating Count]))</f>
        <v>1.414609354689875E-3</v>
      </c>
      <c r="P318"/>
    </row>
    <row r="319" spans="1:16" x14ac:dyDescent="0.25">
      <c r="A319" s="15">
        <v>318</v>
      </c>
      <c r="B319" t="s">
        <v>2792</v>
      </c>
      <c r="C319" t="s">
        <v>2793</v>
      </c>
      <c r="D319" t="s">
        <v>13075</v>
      </c>
      <c r="E319" s="5">
        <v>247</v>
      </c>
      <c r="F319" s="5">
        <v>399</v>
      </c>
      <c r="G319" s="5" t="str">
        <f>VLOOKUP(Table1[[#This Row],[Discounted Price]],$Q$5:$R$10,2)</f>
        <v>&lt;₹1000</v>
      </c>
      <c r="H319" s="1">
        <v>0.38</v>
      </c>
      <c r="I319" s="7">
        <f>((F319-E319)/F319)*100</f>
        <v>38.095238095238095</v>
      </c>
      <c r="J319" s="19" t="str">
        <f>VLOOKUP(Table1[[#This Row],[Calc. %Discount]],$Q$15:$R$22,2)</f>
        <v>26 — 40%</v>
      </c>
      <c r="K319" s="6">
        <v>3.9</v>
      </c>
      <c r="L319" s="6">
        <f>MROUND(Table1[[#This Row],[Rating]], 0.5)</f>
        <v>4</v>
      </c>
      <c r="M319" s="10">
        <v>200</v>
      </c>
      <c r="N319" s="5">
        <f>F319*M319</f>
        <v>79800</v>
      </c>
      <c r="O319" s="7">
        <f>(Table1[[#This Row],[Rating]]*Table1[[#This Row],[Rating Count]])/(MAX(Table1[Rating Count]))</f>
        <v>1.8268134050630836E-3</v>
      </c>
      <c r="P319"/>
    </row>
    <row r="320" spans="1:16" x14ac:dyDescent="0.25">
      <c r="A320" s="15">
        <v>319</v>
      </c>
      <c r="B320" t="s">
        <v>2801</v>
      </c>
      <c r="C320" t="s">
        <v>2802</v>
      </c>
      <c r="D320" t="s">
        <v>13075</v>
      </c>
      <c r="E320" s="5">
        <v>1369</v>
      </c>
      <c r="F320" s="5">
        <v>2999</v>
      </c>
      <c r="G320" s="5" t="str">
        <f>VLOOKUP(Table1[[#This Row],[Discounted Price]],$Q$5:$R$10,2)</f>
        <v>₹1000 — ₹5000</v>
      </c>
      <c r="H320" s="1">
        <v>0.54</v>
      </c>
      <c r="I320" s="7">
        <f>((F320-E320)/F320)*100</f>
        <v>54.351450483494503</v>
      </c>
      <c r="J320" s="19" t="str">
        <f>VLOOKUP(Table1[[#This Row],[Calc. %Discount]],$Q$15:$R$22,2)</f>
        <v>41 — 55%</v>
      </c>
      <c r="K320" s="6">
        <v>3.3</v>
      </c>
      <c r="L320" s="6">
        <f>MROUND(Table1[[#This Row],[Rating]], 0.5)</f>
        <v>3.5</v>
      </c>
      <c r="M320" s="10">
        <v>227</v>
      </c>
      <c r="N320" s="5">
        <f>F320*M320</f>
        <v>680773</v>
      </c>
      <c r="O320" s="7">
        <f>(Table1[[#This Row],[Rating]]*Table1[[#This Row],[Rating Count]])/(MAX(Table1[Rating Count]))</f>
        <v>1.754443489400969E-3</v>
      </c>
      <c r="P320"/>
    </row>
    <row r="321" spans="1:16" x14ac:dyDescent="0.25">
      <c r="A321" s="15">
        <v>320</v>
      </c>
      <c r="B321" t="s">
        <v>2811</v>
      </c>
      <c r="C321" t="s">
        <v>2812</v>
      </c>
      <c r="D321" t="s">
        <v>13075</v>
      </c>
      <c r="E321" s="5">
        <v>199</v>
      </c>
      <c r="F321" s="5">
        <v>499</v>
      </c>
      <c r="G321" s="5" t="str">
        <f>VLOOKUP(Table1[[#This Row],[Discounted Price]],$Q$5:$R$10,2)</f>
        <v>&lt;₹1000</v>
      </c>
      <c r="H321" s="1">
        <v>0.6</v>
      </c>
      <c r="I321" s="7">
        <f>((F321-E321)/F321)*100</f>
        <v>60.120240480961925</v>
      </c>
      <c r="J321" s="19" t="str">
        <f>VLOOKUP(Table1[[#This Row],[Calc. %Discount]],$Q$15:$R$22,2)</f>
        <v>56 — 70%</v>
      </c>
      <c r="K321" s="6">
        <v>3.8</v>
      </c>
      <c r="L321" s="6">
        <f>MROUND(Table1[[#This Row],[Rating]], 0.5)</f>
        <v>4</v>
      </c>
      <c r="M321" s="10">
        <v>538</v>
      </c>
      <c r="N321" s="5">
        <f>F321*M321</f>
        <v>268462</v>
      </c>
      <c r="O321" s="7">
        <f>(Table1[[#This Row],[Rating]]*Table1[[#This Row],[Rating Count]])/(MAX(Table1[Rating Count]))</f>
        <v>4.7881247760397025E-3</v>
      </c>
      <c r="P321"/>
    </row>
    <row r="322" spans="1:16" x14ac:dyDescent="0.25">
      <c r="A322" s="15">
        <v>321</v>
      </c>
      <c r="B322" t="s">
        <v>2821</v>
      </c>
      <c r="C322" t="s">
        <v>2822</v>
      </c>
      <c r="D322" t="s">
        <v>13075</v>
      </c>
      <c r="E322" s="5">
        <v>299</v>
      </c>
      <c r="F322" s="5">
        <v>599</v>
      </c>
      <c r="G322" s="5" t="str">
        <f>VLOOKUP(Table1[[#This Row],[Discounted Price]],$Q$5:$R$10,2)</f>
        <v>&lt;₹1000</v>
      </c>
      <c r="H322" s="1">
        <v>0.5</v>
      </c>
      <c r="I322" s="7">
        <f>((F322-E322)/F322)*100</f>
        <v>50.083472454090149</v>
      </c>
      <c r="J322" s="19" t="str">
        <f>VLOOKUP(Table1[[#This Row],[Calc. %Discount]],$Q$15:$R$22,2)</f>
        <v>41 — 55%</v>
      </c>
      <c r="K322" s="6">
        <v>4</v>
      </c>
      <c r="L322" s="6">
        <f>MROUND(Table1[[#This Row],[Rating]], 0.5)</f>
        <v>4</v>
      </c>
      <c r="M322" s="10">
        <v>171</v>
      </c>
      <c r="N322" s="5">
        <f>F322*M322</f>
        <v>102429</v>
      </c>
      <c r="O322" s="7">
        <f>(Table1[[#This Row],[Rating]]*Table1[[#This Row],[Rating Count]])/(MAX(Table1[Rating Count]))</f>
        <v>1.6019748321322426E-3</v>
      </c>
      <c r="P322"/>
    </row>
    <row r="323" spans="1:16" x14ac:dyDescent="0.25">
      <c r="A323" s="15">
        <v>322</v>
      </c>
      <c r="B323" t="s">
        <v>2831</v>
      </c>
      <c r="C323" t="s">
        <v>2832</v>
      </c>
      <c r="D323" t="s">
        <v>13075</v>
      </c>
      <c r="E323" s="5">
        <v>14999</v>
      </c>
      <c r="F323" s="5">
        <v>14999</v>
      </c>
      <c r="G323" s="5" t="str">
        <f>VLOOKUP(Table1[[#This Row],[Discounted Price]],$Q$5:$R$10,2)</f>
        <v>₹10001 — ₹25000</v>
      </c>
      <c r="H323" s="1">
        <v>0</v>
      </c>
      <c r="I323" s="7">
        <f>((F323-E323)/F323)*100</f>
        <v>0</v>
      </c>
      <c r="J323" s="19">
        <f>VLOOKUP(Table1[[#This Row],[Calc. %Discount]],$Q$15:$R$22,2)</f>
        <v>0</v>
      </c>
      <c r="K323" s="6">
        <v>4.3</v>
      </c>
      <c r="L323" s="6">
        <f>MROUND(Table1[[#This Row],[Rating]], 0.5)</f>
        <v>4.5</v>
      </c>
      <c r="M323" s="10">
        <v>27508</v>
      </c>
      <c r="N323" s="5">
        <f>F323*M323</f>
        <v>412592492</v>
      </c>
      <c r="O323" s="7">
        <f>(Table1[[#This Row],[Rating]]*Table1[[#This Row],[Rating Count]])/(MAX(Table1[Rating Count]))</f>
        <v>0.27703016349979975</v>
      </c>
      <c r="P323"/>
    </row>
    <row r="324" spans="1:16" x14ac:dyDescent="0.25">
      <c r="A324" s="15">
        <v>323</v>
      </c>
      <c r="B324" t="s">
        <v>2841</v>
      </c>
      <c r="C324" t="s">
        <v>2842</v>
      </c>
      <c r="D324" t="s">
        <v>13121</v>
      </c>
      <c r="E324" s="5">
        <v>299</v>
      </c>
      <c r="F324" s="5">
        <v>699</v>
      </c>
      <c r="G324" s="5" t="str">
        <f>VLOOKUP(Table1[[#This Row],[Discounted Price]],$Q$5:$R$10,2)</f>
        <v>&lt;₹1000</v>
      </c>
      <c r="H324" s="1">
        <v>0.56999999999999995</v>
      </c>
      <c r="I324" s="7">
        <f>((F324-E324)/F324)*100</f>
        <v>57.224606580829764</v>
      </c>
      <c r="J324" s="19" t="str">
        <f>VLOOKUP(Table1[[#This Row],[Calc. %Discount]],$Q$15:$R$22,2)</f>
        <v>56 — 70%</v>
      </c>
      <c r="K324" s="6">
        <v>3.9</v>
      </c>
      <c r="L324" s="6">
        <f>MROUND(Table1[[#This Row],[Rating]], 0.5)</f>
        <v>4</v>
      </c>
      <c r="M324" s="10">
        <v>1454</v>
      </c>
      <c r="N324" s="5">
        <f>F324*M324</f>
        <v>1016346</v>
      </c>
      <c r="O324" s="7">
        <f>(Table1[[#This Row],[Rating]]*Table1[[#This Row],[Rating Count]])/(MAX(Table1[Rating Count]))</f>
        <v>1.3280933454808616E-2</v>
      </c>
      <c r="P324"/>
    </row>
    <row r="325" spans="1:16" x14ac:dyDescent="0.25">
      <c r="A325" s="15">
        <v>324</v>
      </c>
      <c r="B325" t="s">
        <v>2851</v>
      </c>
      <c r="C325" t="s">
        <v>2852</v>
      </c>
      <c r="D325" t="s">
        <v>13075</v>
      </c>
      <c r="E325" s="5">
        <v>24990</v>
      </c>
      <c r="F325" s="5">
        <v>51990</v>
      </c>
      <c r="G325" s="5" t="str">
        <f>VLOOKUP(Table1[[#This Row],[Discounted Price]],$Q$5:$R$10,2)</f>
        <v>₹10001 — ₹25000</v>
      </c>
      <c r="H325" s="1">
        <v>0.52</v>
      </c>
      <c r="I325" s="7">
        <f>((F325-E325)/F325)*100</f>
        <v>51.933064050778995</v>
      </c>
      <c r="J325" s="19" t="str">
        <f>VLOOKUP(Table1[[#This Row],[Calc. %Discount]],$Q$15:$R$22,2)</f>
        <v>41 — 55%</v>
      </c>
      <c r="K325" s="6">
        <v>4.2</v>
      </c>
      <c r="L325" s="6">
        <f>MROUND(Table1[[#This Row],[Rating]], 0.5)</f>
        <v>4</v>
      </c>
      <c r="M325" s="10">
        <v>2951</v>
      </c>
      <c r="N325" s="5">
        <f>F325*M325</f>
        <v>153422490</v>
      </c>
      <c r="O325" s="7">
        <f>(Table1[[#This Row],[Rating]]*Table1[[#This Row],[Rating Count]])/(MAX(Table1[Rating Count]))</f>
        <v>2.90280650064524E-2</v>
      </c>
      <c r="P325"/>
    </row>
    <row r="326" spans="1:16" x14ac:dyDescent="0.25">
      <c r="A326" s="15">
        <v>325</v>
      </c>
      <c r="B326" t="s">
        <v>2861</v>
      </c>
      <c r="C326" t="s">
        <v>2862</v>
      </c>
      <c r="D326" t="s">
        <v>13121</v>
      </c>
      <c r="E326" s="5">
        <v>249</v>
      </c>
      <c r="F326" s="5">
        <v>999</v>
      </c>
      <c r="G326" s="5" t="str">
        <f>VLOOKUP(Table1[[#This Row],[Discounted Price]],$Q$5:$R$10,2)</f>
        <v>&lt;₹1000</v>
      </c>
      <c r="H326" s="1">
        <v>0.75</v>
      </c>
      <c r="I326" s="7">
        <f>((F326-E326)/F326)*100</f>
        <v>75.075075075075077</v>
      </c>
      <c r="J326" s="19" t="str">
        <f>VLOOKUP(Table1[[#This Row],[Calc. %Discount]],$Q$15:$R$22,2)</f>
        <v>71 — 85%</v>
      </c>
      <c r="K326" s="6">
        <v>5</v>
      </c>
      <c r="L326" s="6">
        <f>MROUND(Table1[[#This Row],[Rating]], 0.5)</f>
        <v>5</v>
      </c>
      <c r="M326" s="10">
        <v>0</v>
      </c>
      <c r="N326" s="5">
        <f>F326*M326</f>
        <v>0</v>
      </c>
      <c r="O326" s="7">
        <f>(Table1[[#This Row],[Rating]]*Table1[[#This Row],[Rating Count]])/(MAX(Table1[Rating Count]))</f>
        <v>0</v>
      </c>
      <c r="P326"/>
    </row>
    <row r="327" spans="1:16" x14ac:dyDescent="0.25">
      <c r="A327" s="15">
        <v>326</v>
      </c>
      <c r="B327" t="s">
        <v>2871</v>
      </c>
      <c r="C327" t="s">
        <v>2872</v>
      </c>
      <c r="D327" t="s">
        <v>13075</v>
      </c>
      <c r="E327" s="5">
        <v>61999</v>
      </c>
      <c r="F327" s="5">
        <v>69999</v>
      </c>
      <c r="G327" s="5" t="str">
        <f>VLOOKUP(Table1[[#This Row],[Discounted Price]],$Q$5:$R$10,2)</f>
        <v>&gt;₹50000</v>
      </c>
      <c r="H327" s="1">
        <v>0.11</v>
      </c>
      <c r="I327" s="7">
        <f>((F327-E327)/F327)*100</f>
        <v>11.428734696209945</v>
      </c>
      <c r="J327" s="19" t="str">
        <f>VLOOKUP(Table1[[#This Row],[Calc. %Discount]],$Q$15:$R$22,2)</f>
        <v>11 — 25%</v>
      </c>
      <c r="K327" s="6">
        <v>4.0999999999999996</v>
      </c>
      <c r="L327" s="6">
        <f>MROUND(Table1[[#This Row],[Rating]], 0.5)</f>
        <v>4</v>
      </c>
      <c r="M327" s="10">
        <v>6753</v>
      </c>
      <c r="N327" s="5">
        <f>F327*M327</f>
        <v>472703247</v>
      </c>
      <c r="O327" s="7">
        <f>(Table1[[#This Row],[Rating]]*Table1[[#This Row],[Rating Count]])/(MAX(Table1[Rating Count]))</f>
        <v>6.4845552294875791E-2</v>
      </c>
      <c r="P327"/>
    </row>
    <row r="328" spans="1:16" x14ac:dyDescent="0.25">
      <c r="A328" s="15">
        <v>327</v>
      </c>
      <c r="B328" t="s">
        <v>2876</v>
      </c>
      <c r="C328" t="s">
        <v>2877</v>
      </c>
      <c r="D328" t="s">
        <v>13075</v>
      </c>
      <c r="E328" s="5">
        <v>24499</v>
      </c>
      <c r="F328" s="5">
        <v>50000</v>
      </c>
      <c r="G328" s="5" t="str">
        <f>VLOOKUP(Table1[[#This Row],[Discounted Price]],$Q$5:$R$10,2)</f>
        <v>₹10001 — ₹25000</v>
      </c>
      <c r="H328" s="1">
        <v>0.51</v>
      </c>
      <c r="I328" s="7">
        <f>((F328-E328)/F328)*100</f>
        <v>51.002000000000002</v>
      </c>
      <c r="J328" s="19" t="str">
        <f>VLOOKUP(Table1[[#This Row],[Calc. %Discount]],$Q$15:$R$22,2)</f>
        <v>41 — 55%</v>
      </c>
      <c r="K328" s="6">
        <v>3.9</v>
      </c>
      <c r="L328" s="6">
        <f>MROUND(Table1[[#This Row],[Rating]], 0.5)</f>
        <v>4</v>
      </c>
      <c r="M328" s="10">
        <v>3518</v>
      </c>
      <c r="N328" s="5">
        <f>F328*M328</f>
        <v>175900000</v>
      </c>
      <c r="O328" s="7">
        <f>(Table1[[#This Row],[Rating]]*Table1[[#This Row],[Rating Count]])/(MAX(Table1[Rating Count]))</f>
        <v>3.2133647795059637E-2</v>
      </c>
      <c r="P328"/>
    </row>
    <row r="329" spans="1:16" x14ac:dyDescent="0.25">
      <c r="A329" s="15">
        <v>328</v>
      </c>
      <c r="B329" t="s">
        <v>2886</v>
      </c>
      <c r="C329" t="s">
        <v>2887</v>
      </c>
      <c r="D329" t="s">
        <v>13075</v>
      </c>
      <c r="E329" s="5">
        <v>10499</v>
      </c>
      <c r="F329" s="5">
        <v>19499</v>
      </c>
      <c r="G329" s="5" t="str">
        <f>VLOOKUP(Table1[[#This Row],[Discounted Price]],$Q$5:$R$10,2)</f>
        <v>₹10001 — ₹25000</v>
      </c>
      <c r="H329" s="1">
        <v>0.46</v>
      </c>
      <c r="I329" s="7">
        <f>((F329-E329)/F329)*100</f>
        <v>46.156213139135339</v>
      </c>
      <c r="J329" s="19" t="str">
        <f>VLOOKUP(Table1[[#This Row],[Calc. %Discount]],$Q$15:$R$22,2)</f>
        <v>41 — 55%</v>
      </c>
      <c r="K329" s="6">
        <v>4.2</v>
      </c>
      <c r="L329" s="6">
        <f>MROUND(Table1[[#This Row],[Rating]], 0.5)</f>
        <v>4</v>
      </c>
      <c r="M329" s="10">
        <v>1510</v>
      </c>
      <c r="N329" s="5">
        <f>F329*M329</f>
        <v>29443490</v>
      </c>
      <c r="O329" s="7">
        <f>(Table1[[#This Row],[Rating]]*Table1[[#This Row],[Rating Count]])/(MAX(Table1[Rating Count]))</f>
        <v>1.4853398224243688E-2</v>
      </c>
      <c r="P329"/>
    </row>
    <row r="330" spans="1:16" x14ac:dyDescent="0.25">
      <c r="A330" s="15">
        <v>329</v>
      </c>
      <c r="B330" t="s">
        <v>2891</v>
      </c>
      <c r="C330" t="s">
        <v>2892</v>
      </c>
      <c r="D330" t="s">
        <v>13121</v>
      </c>
      <c r="E330" s="5">
        <v>349</v>
      </c>
      <c r="F330" s="5">
        <v>999</v>
      </c>
      <c r="G330" s="5" t="str">
        <f>VLOOKUP(Table1[[#This Row],[Discounted Price]],$Q$5:$R$10,2)</f>
        <v>&lt;₹1000</v>
      </c>
      <c r="H330" s="1">
        <v>0.65</v>
      </c>
      <c r="I330" s="7">
        <f>((F330-E330)/F330)*100</f>
        <v>65.06506506506507</v>
      </c>
      <c r="J330" s="19" t="str">
        <f>VLOOKUP(Table1[[#This Row],[Calc. %Discount]],$Q$15:$R$22,2)</f>
        <v>56 — 70%</v>
      </c>
      <c r="K330" s="6">
        <v>4.3</v>
      </c>
      <c r="L330" s="6">
        <f>MROUND(Table1[[#This Row],[Rating]], 0.5)</f>
        <v>4.5</v>
      </c>
      <c r="M330" s="10">
        <v>838</v>
      </c>
      <c r="N330" s="5">
        <f>F330*M330</f>
        <v>837162</v>
      </c>
      <c r="O330" s="7">
        <f>(Table1[[#This Row],[Rating]]*Table1[[#This Row],[Rating Count]])/(MAX(Table1[Rating Count]))</f>
        <v>8.4394095176978396E-3</v>
      </c>
      <c r="P330"/>
    </row>
    <row r="331" spans="1:16" x14ac:dyDescent="0.25">
      <c r="A331" s="15">
        <v>330</v>
      </c>
      <c r="B331" t="s">
        <v>2896</v>
      </c>
      <c r="C331" t="s">
        <v>2897</v>
      </c>
      <c r="D331" t="s">
        <v>13075</v>
      </c>
      <c r="E331" s="5">
        <v>197</v>
      </c>
      <c r="F331" s="5">
        <v>499</v>
      </c>
      <c r="G331" s="5" t="str">
        <f>VLOOKUP(Table1[[#This Row],[Discounted Price]],$Q$5:$R$10,2)</f>
        <v>&lt;₹1000</v>
      </c>
      <c r="H331" s="1">
        <v>0.61</v>
      </c>
      <c r="I331" s="7">
        <f>((F331-E331)/F331)*100</f>
        <v>60.521042084168343</v>
      </c>
      <c r="J331" s="19" t="str">
        <f>VLOOKUP(Table1[[#This Row],[Calc. %Discount]],$Q$15:$R$22,2)</f>
        <v>56 — 70%</v>
      </c>
      <c r="K331" s="6">
        <v>3.8</v>
      </c>
      <c r="L331" s="6">
        <f>MROUND(Table1[[#This Row],[Rating]], 0.5)</f>
        <v>4</v>
      </c>
      <c r="M331" s="10">
        <v>136</v>
      </c>
      <c r="N331" s="5">
        <f>F331*M331</f>
        <v>67864</v>
      </c>
      <c r="O331" s="7">
        <f>(Table1[[#This Row],[Rating]]*Table1[[#This Row],[Rating Count]])/(MAX(Table1[Rating Count]))</f>
        <v>1.2103809842776943E-3</v>
      </c>
      <c r="P331"/>
    </row>
    <row r="332" spans="1:16" x14ac:dyDescent="0.25">
      <c r="A332" s="15">
        <v>331</v>
      </c>
      <c r="B332" t="s">
        <v>2906</v>
      </c>
      <c r="C332" t="s">
        <v>2907</v>
      </c>
      <c r="D332" t="s">
        <v>13075</v>
      </c>
      <c r="E332" s="5">
        <v>1299</v>
      </c>
      <c r="F332" s="5">
        <v>2499</v>
      </c>
      <c r="G332" s="5" t="str">
        <f>VLOOKUP(Table1[[#This Row],[Discounted Price]],$Q$5:$R$10,2)</f>
        <v>₹1000 — ₹5000</v>
      </c>
      <c r="H332" s="1">
        <v>0.48</v>
      </c>
      <c r="I332" s="7">
        <f>((F332-E332)/F332)*100</f>
        <v>48.019207683073226</v>
      </c>
      <c r="J332" s="19" t="str">
        <f>VLOOKUP(Table1[[#This Row],[Calc. %Discount]],$Q$15:$R$22,2)</f>
        <v>41 — 55%</v>
      </c>
      <c r="K332" s="6">
        <v>4.3</v>
      </c>
      <c r="L332" s="6">
        <f>MROUND(Table1[[#This Row],[Rating]], 0.5)</f>
        <v>4.5</v>
      </c>
      <c r="M332" s="10">
        <v>301</v>
      </c>
      <c r="N332" s="5">
        <f>F332*M332</f>
        <v>752199</v>
      </c>
      <c r="O332" s="7">
        <f>(Table1[[#This Row],[Rating]]*Table1[[#This Row],[Rating Count]])/(MAX(Table1[Rating Count]))</f>
        <v>3.0313392181707038E-3</v>
      </c>
      <c r="P332"/>
    </row>
    <row r="333" spans="1:16" x14ac:dyDescent="0.25">
      <c r="A333" s="15">
        <v>332</v>
      </c>
      <c r="B333" t="s">
        <v>2916</v>
      </c>
      <c r="C333" t="s">
        <v>2917</v>
      </c>
      <c r="D333" t="s">
        <v>13121</v>
      </c>
      <c r="E333" s="5">
        <v>1519</v>
      </c>
      <c r="F333" s="5">
        <v>1899</v>
      </c>
      <c r="G333" s="5" t="str">
        <f>VLOOKUP(Table1[[#This Row],[Discounted Price]],$Q$5:$R$10,2)</f>
        <v>₹1000 — ₹5000</v>
      </c>
      <c r="H333" s="1">
        <v>0.2</v>
      </c>
      <c r="I333" s="7">
        <f>((F333-E333)/F333)*100</f>
        <v>20.01053185887309</v>
      </c>
      <c r="J333" s="19" t="str">
        <f>VLOOKUP(Table1[[#This Row],[Calc. %Discount]],$Q$15:$R$22,2)</f>
        <v>11 — 25%</v>
      </c>
      <c r="K333" s="6">
        <v>4.4000000000000004</v>
      </c>
      <c r="L333" s="6">
        <f>MROUND(Table1[[#This Row],[Rating]], 0.5)</f>
        <v>4.5</v>
      </c>
      <c r="M333" s="10">
        <v>19763</v>
      </c>
      <c r="N333" s="5">
        <f>F333*M333</f>
        <v>37529937</v>
      </c>
      <c r="O333" s="7">
        <f>(Table1[[#This Row],[Rating]]*Table1[[#This Row],[Rating Count]])/(MAX(Table1[Rating Count]))</f>
        <v>0.20365971618814308</v>
      </c>
      <c r="P333"/>
    </row>
    <row r="334" spans="1:16" x14ac:dyDescent="0.25">
      <c r="A334" s="15">
        <v>333</v>
      </c>
      <c r="B334" t="s">
        <v>2926</v>
      </c>
      <c r="C334" t="s">
        <v>2927</v>
      </c>
      <c r="D334" t="s">
        <v>13075</v>
      </c>
      <c r="E334" s="5">
        <v>46999</v>
      </c>
      <c r="F334" s="5">
        <v>69999</v>
      </c>
      <c r="G334" s="5" t="str">
        <f>VLOOKUP(Table1[[#This Row],[Discounted Price]],$Q$5:$R$10,2)</f>
        <v>₹25001 — ₹50000</v>
      </c>
      <c r="H334" s="1">
        <v>0.33</v>
      </c>
      <c r="I334" s="7">
        <f>((F334-E334)/F334)*100</f>
        <v>32.857612251603598</v>
      </c>
      <c r="J334" s="19" t="str">
        <f>VLOOKUP(Table1[[#This Row],[Calc. %Discount]],$Q$15:$R$22,2)</f>
        <v>26 — 40%</v>
      </c>
      <c r="K334" s="6">
        <v>4.3</v>
      </c>
      <c r="L334" s="6">
        <f>MROUND(Table1[[#This Row],[Rating]], 0.5)</f>
        <v>4.5</v>
      </c>
      <c r="M334" s="10">
        <v>21252</v>
      </c>
      <c r="N334" s="5">
        <f>F334*M334</f>
        <v>1487618748</v>
      </c>
      <c r="O334" s="7">
        <f>(Table1[[#This Row],[Rating]]*Table1[[#This Row],[Rating Count]])/(MAX(Table1[Rating Count]))</f>
        <v>0.21402664805502922</v>
      </c>
      <c r="P334"/>
    </row>
    <row r="335" spans="1:16" x14ac:dyDescent="0.25">
      <c r="A335" s="15">
        <v>334</v>
      </c>
      <c r="B335" t="s">
        <v>2936</v>
      </c>
      <c r="C335" t="s">
        <v>2937</v>
      </c>
      <c r="D335" t="s">
        <v>13121</v>
      </c>
      <c r="E335" s="5">
        <v>299</v>
      </c>
      <c r="F335" s="5">
        <v>799</v>
      </c>
      <c r="G335" s="5" t="str">
        <f>VLOOKUP(Table1[[#This Row],[Discounted Price]],$Q$5:$R$10,2)</f>
        <v>&lt;₹1000</v>
      </c>
      <c r="H335" s="1">
        <v>0.63</v>
      </c>
      <c r="I335" s="7">
        <f>((F335-E335)/F335)*100</f>
        <v>62.578222778473091</v>
      </c>
      <c r="J335" s="19" t="str">
        <f>VLOOKUP(Table1[[#This Row],[Calc. %Discount]],$Q$15:$R$22,2)</f>
        <v>56 — 70%</v>
      </c>
      <c r="K335" s="6">
        <v>4.3</v>
      </c>
      <c r="L335" s="6">
        <f>MROUND(Table1[[#This Row],[Rating]], 0.5)</f>
        <v>4.5</v>
      </c>
      <c r="M335" s="10">
        <v>1902</v>
      </c>
      <c r="N335" s="5">
        <f>F335*M335</f>
        <v>1519698</v>
      </c>
      <c r="O335" s="7">
        <f>(Table1[[#This Row],[Rating]]*Table1[[#This Row],[Rating Count]])/(MAX(Table1[Rating Count]))</f>
        <v>1.9154841172626839E-2</v>
      </c>
      <c r="P335"/>
    </row>
    <row r="336" spans="1:16" x14ac:dyDescent="0.25">
      <c r="A336" s="15">
        <v>335</v>
      </c>
      <c r="B336" t="s">
        <v>2946</v>
      </c>
      <c r="C336" t="s">
        <v>2947</v>
      </c>
      <c r="D336" t="s">
        <v>13075</v>
      </c>
      <c r="E336" s="5">
        <v>1799</v>
      </c>
      <c r="F336" s="5">
        <v>19999</v>
      </c>
      <c r="G336" s="5" t="str">
        <f>VLOOKUP(Table1[[#This Row],[Discounted Price]],$Q$5:$R$10,2)</f>
        <v>₹1000 — ₹5000</v>
      </c>
      <c r="H336" s="1">
        <v>0.91</v>
      </c>
      <c r="I336" s="7">
        <f>((F336-E336)/F336)*100</f>
        <v>91.004550227511373</v>
      </c>
      <c r="J336" s="19" t="str">
        <f>VLOOKUP(Table1[[#This Row],[Calc. %Discount]],$Q$15:$R$22,2)</f>
        <v>86 — 100%</v>
      </c>
      <c r="K336" s="6">
        <v>4.2</v>
      </c>
      <c r="L336" s="6">
        <f>MROUND(Table1[[#This Row],[Rating]], 0.5)</f>
        <v>4</v>
      </c>
      <c r="M336" s="10">
        <v>13937</v>
      </c>
      <c r="N336" s="5">
        <f>F336*M336</f>
        <v>278726063</v>
      </c>
      <c r="O336" s="7">
        <f>(Table1[[#This Row],[Rating]]*Table1[[#This Row],[Rating Count]])/(MAX(Table1[Rating Count]))</f>
        <v>0.13709391460349951</v>
      </c>
      <c r="P336"/>
    </row>
    <row r="337" spans="1:16" x14ac:dyDescent="0.25">
      <c r="A337" s="15">
        <v>336</v>
      </c>
      <c r="B337" t="s">
        <v>2957</v>
      </c>
      <c r="C337" t="s">
        <v>2958</v>
      </c>
      <c r="D337" t="s">
        <v>13075</v>
      </c>
      <c r="E337" s="5">
        <v>1998</v>
      </c>
      <c r="F337" s="5">
        <v>9999</v>
      </c>
      <c r="G337" s="5" t="str">
        <f>VLOOKUP(Table1[[#This Row],[Discounted Price]],$Q$5:$R$10,2)</f>
        <v>₹1000 — ₹5000</v>
      </c>
      <c r="H337" s="1">
        <v>0.8</v>
      </c>
      <c r="I337" s="7">
        <f>((F337-E337)/F337)*100</f>
        <v>80.018001800180016</v>
      </c>
      <c r="J337" s="19" t="str">
        <f>VLOOKUP(Table1[[#This Row],[Calc. %Discount]],$Q$15:$R$22,2)</f>
        <v>71 — 85%</v>
      </c>
      <c r="K337" s="6">
        <v>4.3</v>
      </c>
      <c r="L337" s="6">
        <f>MROUND(Table1[[#This Row],[Rating]], 0.5)</f>
        <v>4.5</v>
      </c>
      <c r="M337" s="10">
        <v>27696</v>
      </c>
      <c r="N337" s="5">
        <f>F337*M337</f>
        <v>276932304</v>
      </c>
      <c r="O337" s="7">
        <f>(Table1[[#This Row],[Rating]]*Table1[[#This Row],[Rating Count]])/(MAX(Table1[Rating Count]))</f>
        <v>0.27892349164935487</v>
      </c>
      <c r="P337"/>
    </row>
    <row r="338" spans="1:16" x14ac:dyDescent="0.25">
      <c r="A338" s="15">
        <v>337</v>
      </c>
      <c r="B338" t="s">
        <v>2967</v>
      </c>
      <c r="C338" t="s">
        <v>2968</v>
      </c>
      <c r="D338" t="s">
        <v>13075</v>
      </c>
      <c r="E338" s="5">
        <v>1999</v>
      </c>
      <c r="F338" s="5">
        <v>7990</v>
      </c>
      <c r="G338" s="5" t="str">
        <f>VLOOKUP(Table1[[#This Row],[Discounted Price]],$Q$5:$R$10,2)</f>
        <v>₹1000 — ₹5000</v>
      </c>
      <c r="H338" s="1">
        <v>0.75</v>
      </c>
      <c r="I338" s="7">
        <f>((F338-E338)/F338)*100</f>
        <v>74.981226533166449</v>
      </c>
      <c r="J338" s="19" t="str">
        <f>VLOOKUP(Table1[[#This Row],[Calc. %Discount]],$Q$15:$R$22,2)</f>
        <v>71 — 85%</v>
      </c>
      <c r="K338" s="6">
        <v>3.8</v>
      </c>
      <c r="L338" s="6">
        <f>MROUND(Table1[[#This Row],[Rating]], 0.5)</f>
        <v>4</v>
      </c>
      <c r="M338" s="10">
        <v>17831</v>
      </c>
      <c r="N338" s="5">
        <f>F338*M338</f>
        <v>142469690</v>
      </c>
      <c r="O338" s="7">
        <f>(Table1[[#This Row],[Rating]]*Table1[[#This Row],[Rating Count]])/(MAX(Table1[Rating Count]))</f>
        <v>0.15869340684305566</v>
      </c>
      <c r="P338"/>
    </row>
    <row r="339" spans="1:16" x14ac:dyDescent="0.25">
      <c r="A339" s="15">
        <v>338</v>
      </c>
      <c r="B339" t="s">
        <v>2977</v>
      </c>
      <c r="C339" t="s">
        <v>2978</v>
      </c>
      <c r="D339" t="s">
        <v>13075</v>
      </c>
      <c r="E339" s="5">
        <v>2049</v>
      </c>
      <c r="F339" s="5">
        <v>2199</v>
      </c>
      <c r="G339" s="5" t="str">
        <f>VLOOKUP(Table1[[#This Row],[Discounted Price]],$Q$5:$R$10,2)</f>
        <v>₹1000 — ₹5000</v>
      </c>
      <c r="H339" s="1">
        <v>7.0000000000000007E-2</v>
      </c>
      <c r="I339" s="7">
        <f>((F339-E339)/F339)*100</f>
        <v>6.8212824010914055</v>
      </c>
      <c r="J339" s="19" t="str">
        <f>VLOOKUP(Table1[[#This Row],[Calc. %Discount]],$Q$15:$R$22,2)</f>
        <v>1 — 10%</v>
      </c>
      <c r="K339" s="6">
        <v>4.3</v>
      </c>
      <c r="L339" s="6">
        <f>MROUND(Table1[[#This Row],[Rating]], 0.5)</f>
        <v>4.5</v>
      </c>
      <c r="M339" s="10">
        <v>178912</v>
      </c>
      <c r="N339" s="5">
        <f>F339*M339</f>
        <v>393427488</v>
      </c>
      <c r="O339" s="7">
        <f>(Table1[[#This Row],[Rating]]*Table1[[#This Row],[Rating Count]])/(MAX(Table1[Rating Count]))</f>
        <v>1.8018038611340763</v>
      </c>
      <c r="P339"/>
    </row>
    <row r="340" spans="1:16" x14ac:dyDescent="0.25">
      <c r="A340" s="15">
        <v>339</v>
      </c>
      <c r="B340" t="s">
        <v>2988</v>
      </c>
      <c r="C340" t="s">
        <v>2989</v>
      </c>
      <c r="D340" t="s">
        <v>13075</v>
      </c>
      <c r="E340" s="5">
        <v>6499</v>
      </c>
      <c r="F340" s="5">
        <v>8999</v>
      </c>
      <c r="G340" s="5" t="str">
        <f>VLOOKUP(Table1[[#This Row],[Discounted Price]],$Q$5:$R$10,2)</f>
        <v>₹5001 — ₹10000</v>
      </c>
      <c r="H340" s="1">
        <v>0.28000000000000003</v>
      </c>
      <c r="I340" s="7">
        <f>((F340-E340)/F340)*100</f>
        <v>27.780864540504503</v>
      </c>
      <c r="J340" s="19" t="str">
        <f>VLOOKUP(Table1[[#This Row],[Calc. %Discount]],$Q$15:$R$22,2)</f>
        <v>26 — 40%</v>
      </c>
      <c r="K340" s="6">
        <v>4</v>
      </c>
      <c r="L340" s="6">
        <f>MROUND(Table1[[#This Row],[Rating]], 0.5)</f>
        <v>4</v>
      </c>
      <c r="M340" s="10">
        <v>7807</v>
      </c>
      <c r="N340" s="5">
        <f>F340*M340</f>
        <v>70255193</v>
      </c>
      <c r="O340" s="7">
        <f>(Table1[[#This Row],[Rating]]*Table1[[#This Row],[Rating Count]])/(MAX(Table1[Rating Count]))</f>
        <v>7.3138114119628173E-2</v>
      </c>
      <c r="P340"/>
    </row>
    <row r="341" spans="1:16" x14ac:dyDescent="0.25">
      <c r="A341" s="15">
        <v>340</v>
      </c>
      <c r="B341" t="s">
        <v>2999</v>
      </c>
      <c r="C341" t="s">
        <v>3000</v>
      </c>
      <c r="D341" t="s">
        <v>13075</v>
      </c>
      <c r="E341" s="5">
        <v>28999</v>
      </c>
      <c r="F341" s="5">
        <v>28999</v>
      </c>
      <c r="G341" s="5" t="str">
        <f>VLOOKUP(Table1[[#This Row],[Discounted Price]],$Q$5:$R$10,2)</f>
        <v>₹25001 — ₹50000</v>
      </c>
      <c r="H341" s="1">
        <v>0</v>
      </c>
      <c r="I341" s="7">
        <f>((F341-E341)/F341)*100</f>
        <v>0</v>
      </c>
      <c r="J341" s="19">
        <f>VLOOKUP(Table1[[#This Row],[Calc. %Discount]],$Q$15:$R$22,2)</f>
        <v>0</v>
      </c>
      <c r="K341" s="6">
        <v>4.3</v>
      </c>
      <c r="L341" s="6">
        <f>MROUND(Table1[[#This Row],[Rating]], 0.5)</f>
        <v>4.5</v>
      </c>
      <c r="M341" s="10">
        <v>17415</v>
      </c>
      <c r="N341" s="5">
        <f>F341*M341</f>
        <v>505017585</v>
      </c>
      <c r="O341" s="7">
        <f>(Table1[[#This Row],[Rating]]*Table1[[#This Row],[Rating Count]])/(MAX(Table1[Rating Count]))</f>
        <v>0.17538462619416215</v>
      </c>
      <c r="P341"/>
    </row>
    <row r="342" spans="1:16" x14ac:dyDescent="0.25">
      <c r="A342" s="15">
        <v>341</v>
      </c>
      <c r="B342" t="s">
        <v>3009</v>
      </c>
      <c r="C342" t="s">
        <v>3010</v>
      </c>
      <c r="D342" t="s">
        <v>13075</v>
      </c>
      <c r="E342" s="5">
        <v>28999</v>
      </c>
      <c r="F342" s="5">
        <v>28999</v>
      </c>
      <c r="G342" s="5" t="str">
        <f>VLOOKUP(Table1[[#This Row],[Discounted Price]],$Q$5:$R$10,2)</f>
        <v>₹25001 — ₹50000</v>
      </c>
      <c r="H342" s="1">
        <v>0</v>
      </c>
      <c r="I342" s="7">
        <f>((F342-E342)/F342)*100</f>
        <v>0</v>
      </c>
      <c r="J342" s="19">
        <f>VLOOKUP(Table1[[#This Row],[Calc. %Discount]],$Q$15:$R$22,2)</f>
        <v>0</v>
      </c>
      <c r="K342" s="6">
        <v>4.3</v>
      </c>
      <c r="L342" s="6">
        <f>MROUND(Table1[[#This Row],[Rating]], 0.5)</f>
        <v>4.5</v>
      </c>
      <c r="M342" s="10">
        <v>17415</v>
      </c>
      <c r="N342" s="5">
        <f>F342*M342</f>
        <v>505017585</v>
      </c>
      <c r="O342" s="7">
        <f>(Table1[[#This Row],[Rating]]*Table1[[#This Row],[Rating Count]])/(MAX(Table1[Rating Count]))</f>
        <v>0.17538462619416215</v>
      </c>
      <c r="P342"/>
    </row>
    <row r="343" spans="1:16" x14ac:dyDescent="0.25">
      <c r="A343" s="15">
        <v>342</v>
      </c>
      <c r="B343" t="s">
        <v>3014</v>
      </c>
      <c r="C343" t="s">
        <v>3015</v>
      </c>
      <c r="D343" t="s">
        <v>13075</v>
      </c>
      <c r="E343" s="5">
        <v>6499</v>
      </c>
      <c r="F343" s="5">
        <v>8999</v>
      </c>
      <c r="G343" s="5" t="str">
        <f>VLOOKUP(Table1[[#This Row],[Discounted Price]],$Q$5:$R$10,2)</f>
        <v>₹5001 — ₹10000</v>
      </c>
      <c r="H343" s="1">
        <v>0.28000000000000003</v>
      </c>
      <c r="I343" s="7">
        <f>((F343-E343)/F343)*100</f>
        <v>27.780864540504503</v>
      </c>
      <c r="J343" s="19" t="str">
        <f>VLOOKUP(Table1[[#This Row],[Calc. %Discount]],$Q$15:$R$22,2)</f>
        <v>26 — 40%</v>
      </c>
      <c r="K343" s="6">
        <v>4</v>
      </c>
      <c r="L343" s="6">
        <f>MROUND(Table1[[#This Row],[Rating]], 0.5)</f>
        <v>4</v>
      </c>
      <c r="M343" s="10">
        <v>7807</v>
      </c>
      <c r="N343" s="5">
        <f>F343*M343</f>
        <v>70255193</v>
      </c>
      <c r="O343" s="7">
        <f>(Table1[[#This Row],[Rating]]*Table1[[#This Row],[Rating Count]])/(MAX(Table1[Rating Count]))</f>
        <v>7.3138114119628173E-2</v>
      </c>
      <c r="P343"/>
    </row>
    <row r="344" spans="1:16" x14ac:dyDescent="0.25">
      <c r="A344" s="15">
        <v>343</v>
      </c>
      <c r="B344" t="s">
        <v>3018</v>
      </c>
      <c r="C344" t="s">
        <v>3019</v>
      </c>
      <c r="D344" t="s">
        <v>13075</v>
      </c>
      <c r="E344" s="5">
        <v>6499</v>
      </c>
      <c r="F344" s="5">
        <v>8999</v>
      </c>
      <c r="G344" s="5" t="str">
        <f>VLOOKUP(Table1[[#This Row],[Discounted Price]],$Q$5:$R$10,2)</f>
        <v>₹5001 — ₹10000</v>
      </c>
      <c r="H344" s="1">
        <v>0.28000000000000003</v>
      </c>
      <c r="I344" s="7">
        <f>((F344-E344)/F344)*100</f>
        <v>27.780864540504503</v>
      </c>
      <c r="J344" s="19" t="str">
        <f>VLOOKUP(Table1[[#This Row],[Calc. %Discount]],$Q$15:$R$22,2)</f>
        <v>26 — 40%</v>
      </c>
      <c r="K344" s="6">
        <v>4</v>
      </c>
      <c r="L344" s="6">
        <f>MROUND(Table1[[#This Row],[Rating]], 0.5)</f>
        <v>4</v>
      </c>
      <c r="M344" s="10">
        <v>7807</v>
      </c>
      <c r="N344" s="5">
        <f>F344*M344</f>
        <v>70255193</v>
      </c>
      <c r="O344" s="7">
        <f>(Table1[[#This Row],[Rating]]*Table1[[#This Row],[Rating Count]])/(MAX(Table1[Rating Count]))</f>
        <v>7.3138114119628173E-2</v>
      </c>
      <c r="P344"/>
    </row>
    <row r="345" spans="1:16" x14ac:dyDescent="0.25">
      <c r="A345" s="15">
        <v>344</v>
      </c>
      <c r="B345" t="s">
        <v>3022</v>
      </c>
      <c r="C345" t="s">
        <v>3023</v>
      </c>
      <c r="D345" t="s">
        <v>13075</v>
      </c>
      <c r="E345" s="5">
        <v>569</v>
      </c>
      <c r="F345" s="5">
        <v>1000</v>
      </c>
      <c r="G345" s="5" t="str">
        <f>VLOOKUP(Table1[[#This Row],[Discounted Price]],$Q$5:$R$10,2)</f>
        <v>&lt;₹1000</v>
      </c>
      <c r="H345" s="1">
        <v>0.43</v>
      </c>
      <c r="I345" s="7">
        <f>((F345-E345)/F345)*100</f>
        <v>43.1</v>
      </c>
      <c r="J345" s="19" t="str">
        <f>VLOOKUP(Table1[[#This Row],[Calc. %Discount]],$Q$15:$R$22,2)</f>
        <v>41 — 55%</v>
      </c>
      <c r="K345" s="6">
        <v>4.4000000000000004</v>
      </c>
      <c r="L345" s="6">
        <f>MROUND(Table1[[#This Row],[Rating]], 0.5)</f>
        <v>4.5</v>
      </c>
      <c r="M345" s="10">
        <v>67259</v>
      </c>
      <c r="N345" s="5">
        <f>F345*M345</f>
        <v>67259000</v>
      </c>
      <c r="O345" s="7">
        <f>(Table1[[#This Row],[Rating]]*Table1[[#This Row],[Rating Count]])/(MAX(Table1[Rating Count]))</f>
        <v>0.69311080560129101</v>
      </c>
      <c r="P345"/>
    </row>
    <row r="346" spans="1:16" x14ac:dyDescent="0.25">
      <c r="A346" s="15">
        <v>345</v>
      </c>
      <c r="B346" t="s">
        <v>3033</v>
      </c>
      <c r="C346" t="s">
        <v>3034</v>
      </c>
      <c r="D346" t="s">
        <v>13075</v>
      </c>
      <c r="E346" s="5">
        <v>1898</v>
      </c>
      <c r="F346" s="5">
        <v>4999</v>
      </c>
      <c r="G346" s="5" t="str">
        <f>VLOOKUP(Table1[[#This Row],[Discounted Price]],$Q$5:$R$10,2)</f>
        <v>₹1000 — ₹5000</v>
      </c>
      <c r="H346" s="1">
        <v>0.62</v>
      </c>
      <c r="I346" s="7">
        <f>((F346-E346)/F346)*100</f>
        <v>62.032406481296256</v>
      </c>
      <c r="J346" s="19" t="str">
        <f>VLOOKUP(Table1[[#This Row],[Calc. %Discount]],$Q$15:$R$22,2)</f>
        <v>56 — 70%</v>
      </c>
      <c r="K346" s="6">
        <v>4.0999999999999996</v>
      </c>
      <c r="L346" s="6">
        <f>MROUND(Table1[[#This Row],[Rating]], 0.5)</f>
        <v>4</v>
      </c>
      <c r="M346" s="10">
        <v>10689</v>
      </c>
      <c r="N346" s="5">
        <f>F346*M346</f>
        <v>53434311</v>
      </c>
      <c r="O346" s="7">
        <f>(Table1[[#This Row],[Rating]]*Table1[[#This Row],[Rating Count]])/(MAX(Table1[Rating Count]))</f>
        <v>0.10264091640455016</v>
      </c>
      <c r="P346"/>
    </row>
    <row r="347" spans="1:16" x14ac:dyDescent="0.25">
      <c r="A347" s="15">
        <v>346</v>
      </c>
      <c r="B347" t="s">
        <v>3043</v>
      </c>
      <c r="C347" t="s">
        <v>3044</v>
      </c>
      <c r="D347" t="s">
        <v>13075</v>
      </c>
      <c r="E347" s="5">
        <v>1299</v>
      </c>
      <c r="F347" s="5">
        <v>1599</v>
      </c>
      <c r="G347" s="5" t="str">
        <f>VLOOKUP(Table1[[#This Row],[Discounted Price]],$Q$5:$R$10,2)</f>
        <v>₹1000 — ₹5000</v>
      </c>
      <c r="H347" s="1">
        <v>0.19</v>
      </c>
      <c r="I347" s="7">
        <f>((F347-E347)/F347)*100</f>
        <v>18.761726078799249</v>
      </c>
      <c r="J347" s="19" t="str">
        <f>VLOOKUP(Table1[[#This Row],[Calc. %Discount]],$Q$15:$R$22,2)</f>
        <v>11 — 25%</v>
      </c>
      <c r="K347" s="6">
        <v>4</v>
      </c>
      <c r="L347" s="6">
        <f>MROUND(Table1[[#This Row],[Rating]], 0.5)</f>
        <v>4</v>
      </c>
      <c r="M347" s="10">
        <v>128311</v>
      </c>
      <c r="N347" s="5">
        <f>F347*M347</f>
        <v>205169289</v>
      </c>
      <c r="O347" s="7">
        <f>(Table1[[#This Row],[Rating]]*Table1[[#This Row],[Rating Count]])/(MAX(Table1[Rating Count]))</f>
        <v>1.2020525888053812</v>
      </c>
      <c r="P347"/>
    </row>
    <row r="348" spans="1:16" x14ac:dyDescent="0.25">
      <c r="A348" s="15">
        <v>347</v>
      </c>
      <c r="B348" t="s">
        <v>3054</v>
      </c>
      <c r="C348" t="s">
        <v>3055</v>
      </c>
      <c r="D348" t="s">
        <v>13075</v>
      </c>
      <c r="E348" s="5">
        <v>1499</v>
      </c>
      <c r="F348" s="5">
        <v>6990</v>
      </c>
      <c r="G348" s="5" t="str">
        <f>VLOOKUP(Table1[[#This Row],[Discounted Price]],$Q$5:$R$10,2)</f>
        <v>₹1000 — ₹5000</v>
      </c>
      <c r="H348" s="1">
        <v>0.79</v>
      </c>
      <c r="I348" s="7">
        <f>((F348-E348)/F348)*100</f>
        <v>78.55507868383404</v>
      </c>
      <c r="J348" s="19" t="str">
        <f>VLOOKUP(Table1[[#This Row],[Calc. %Discount]],$Q$15:$R$22,2)</f>
        <v>71 — 85%</v>
      </c>
      <c r="K348" s="6">
        <v>3.9</v>
      </c>
      <c r="L348" s="6">
        <f>MROUND(Table1[[#This Row],[Rating]], 0.5)</f>
        <v>4</v>
      </c>
      <c r="M348" s="10">
        <v>21796</v>
      </c>
      <c r="N348" s="5">
        <f>F348*M348</f>
        <v>152354040</v>
      </c>
      <c r="O348" s="7">
        <f>(Table1[[#This Row],[Rating]]*Table1[[#This Row],[Rating Count]])/(MAX(Table1[Rating Count]))</f>
        <v>0.19908612488377483</v>
      </c>
      <c r="P348"/>
    </row>
    <row r="349" spans="1:16" x14ac:dyDescent="0.25">
      <c r="A349" s="15">
        <v>348</v>
      </c>
      <c r="B349" t="s">
        <v>3064</v>
      </c>
      <c r="C349" t="s">
        <v>3065</v>
      </c>
      <c r="D349" t="s">
        <v>13075</v>
      </c>
      <c r="E349" s="5">
        <v>599</v>
      </c>
      <c r="F349" s="5">
        <v>999</v>
      </c>
      <c r="G349" s="5" t="str">
        <f>VLOOKUP(Table1[[#This Row],[Discounted Price]],$Q$5:$R$10,2)</f>
        <v>&lt;₹1000</v>
      </c>
      <c r="H349" s="1">
        <v>0.4</v>
      </c>
      <c r="I349" s="7">
        <f>((F349-E349)/F349)*100</f>
        <v>40.04004004004004</v>
      </c>
      <c r="J349" s="19" t="str">
        <f>VLOOKUP(Table1[[#This Row],[Calc. %Discount]],$Q$15:$R$22,2)</f>
        <v>26 — 40%</v>
      </c>
      <c r="K349" s="6">
        <v>4.0999999999999996</v>
      </c>
      <c r="L349" s="6">
        <f>MROUND(Table1[[#This Row],[Rating]], 0.5)</f>
        <v>4</v>
      </c>
      <c r="M349" s="10">
        <v>192590</v>
      </c>
      <c r="N349" s="5">
        <f>F349*M349</f>
        <v>192397410</v>
      </c>
      <c r="O349" s="7">
        <f>(Table1[[#This Row],[Rating]]*Table1[[#This Row],[Rating Count]])/(MAX(Table1[Rating Count]))</f>
        <v>1.84934176165706</v>
      </c>
      <c r="P349"/>
    </row>
    <row r="350" spans="1:16" x14ac:dyDescent="0.25">
      <c r="A350" s="15">
        <v>349</v>
      </c>
      <c r="B350" t="s">
        <v>3075</v>
      </c>
      <c r="C350" t="s">
        <v>3076</v>
      </c>
      <c r="D350" t="s">
        <v>13075</v>
      </c>
      <c r="E350" s="5">
        <v>9499</v>
      </c>
      <c r="F350" s="5">
        <v>11999</v>
      </c>
      <c r="G350" s="5" t="str">
        <f>VLOOKUP(Table1[[#This Row],[Discounted Price]],$Q$5:$R$10,2)</f>
        <v>₹5001 — ₹10000</v>
      </c>
      <c r="H350" s="1">
        <v>0.21</v>
      </c>
      <c r="I350" s="7">
        <f>((F350-E350)/F350)*100</f>
        <v>20.835069589132427</v>
      </c>
      <c r="J350" s="19" t="str">
        <f>VLOOKUP(Table1[[#This Row],[Calc. %Discount]],$Q$15:$R$22,2)</f>
        <v>11 — 25%</v>
      </c>
      <c r="K350" s="6">
        <v>4.2</v>
      </c>
      <c r="L350" s="6">
        <f>MROUND(Table1[[#This Row],[Rating]], 0.5)</f>
        <v>4</v>
      </c>
      <c r="M350" s="10">
        <v>284</v>
      </c>
      <c r="N350" s="5">
        <f>F350*M350</f>
        <v>3407716</v>
      </c>
      <c r="O350" s="7">
        <f>(Table1[[#This Row],[Rating]]*Table1[[#This Row],[Rating Count]])/(MAX(Table1[Rating Count]))</f>
        <v>2.7936192686657002E-3</v>
      </c>
      <c r="P350"/>
    </row>
    <row r="351" spans="1:16" x14ac:dyDescent="0.25">
      <c r="A351" s="15">
        <v>350</v>
      </c>
      <c r="B351" t="s">
        <v>3085</v>
      </c>
      <c r="C351" t="s">
        <v>3086</v>
      </c>
      <c r="D351" t="s">
        <v>13075</v>
      </c>
      <c r="E351" s="5">
        <v>599</v>
      </c>
      <c r="F351" s="5">
        <v>2499</v>
      </c>
      <c r="G351" s="5" t="str">
        <f>VLOOKUP(Table1[[#This Row],[Discounted Price]],$Q$5:$R$10,2)</f>
        <v>&lt;₹1000</v>
      </c>
      <c r="H351" s="1">
        <v>0.76</v>
      </c>
      <c r="I351" s="7">
        <f>((F351-E351)/F351)*100</f>
        <v>76.03041216486595</v>
      </c>
      <c r="J351" s="19" t="str">
        <f>VLOOKUP(Table1[[#This Row],[Calc. %Discount]],$Q$15:$R$22,2)</f>
        <v>71 — 85%</v>
      </c>
      <c r="K351" s="6">
        <v>3.9</v>
      </c>
      <c r="L351" s="6">
        <f>MROUND(Table1[[#This Row],[Rating]], 0.5)</f>
        <v>4</v>
      </c>
      <c r="M351" s="10">
        <v>58162</v>
      </c>
      <c r="N351" s="5">
        <f>F351*M351</f>
        <v>145346838</v>
      </c>
      <c r="O351" s="7">
        <f>(Table1[[#This Row],[Rating]]*Table1[[#This Row],[Rating Count]])/(MAX(Table1[Rating Count]))</f>
        <v>0.53125560632639535</v>
      </c>
      <c r="P351"/>
    </row>
    <row r="352" spans="1:16" x14ac:dyDescent="0.25">
      <c r="A352" s="15">
        <v>351</v>
      </c>
      <c r="B352" t="s">
        <v>3095</v>
      </c>
      <c r="C352" t="s">
        <v>3096</v>
      </c>
      <c r="D352" t="s">
        <v>13075</v>
      </c>
      <c r="E352" s="5">
        <v>8999</v>
      </c>
      <c r="F352" s="5">
        <v>11999</v>
      </c>
      <c r="G352" s="5" t="str">
        <f>VLOOKUP(Table1[[#This Row],[Discounted Price]],$Q$5:$R$10,2)</f>
        <v>₹5001 — ₹10000</v>
      </c>
      <c r="H352" s="1">
        <v>0.25</v>
      </c>
      <c r="I352" s="7">
        <f>((F352-E352)/F352)*100</f>
        <v>25.002083506958911</v>
      </c>
      <c r="J352" s="19" t="str">
        <f>VLOOKUP(Table1[[#This Row],[Calc. %Discount]],$Q$15:$R$22,2)</f>
        <v>11 — 25%</v>
      </c>
      <c r="K352" s="6">
        <v>4</v>
      </c>
      <c r="L352" s="6">
        <f>MROUND(Table1[[#This Row],[Rating]], 0.5)</f>
        <v>4</v>
      </c>
      <c r="M352" s="10">
        <v>12796</v>
      </c>
      <c r="N352" s="5">
        <f>F352*M352</f>
        <v>153539204</v>
      </c>
      <c r="O352" s="7">
        <f>(Table1[[#This Row],[Rating]]*Table1[[#This Row],[Rating Count]])/(MAX(Table1[Rating Count]))</f>
        <v>0.11987643246762676</v>
      </c>
      <c r="P352"/>
    </row>
    <row r="353" spans="1:16" x14ac:dyDescent="0.25">
      <c r="A353" s="15">
        <v>352</v>
      </c>
      <c r="B353" t="s">
        <v>3105</v>
      </c>
      <c r="C353" t="s">
        <v>3106</v>
      </c>
      <c r="D353" t="s">
        <v>13075</v>
      </c>
      <c r="E353" s="5">
        <v>349</v>
      </c>
      <c r="F353" s="5">
        <v>1299</v>
      </c>
      <c r="G353" s="5" t="str">
        <f>VLOOKUP(Table1[[#This Row],[Discounted Price]],$Q$5:$R$10,2)</f>
        <v>&lt;₹1000</v>
      </c>
      <c r="H353" s="1">
        <v>0.73</v>
      </c>
      <c r="I353" s="7">
        <f>((F353-E353)/F353)*100</f>
        <v>73.133179368745189</v>
      </c>
      <c r="J353" s="19" t="str">
        <f>VLOOKUP(Table1[[#This Row],[Calc. %Discount]],$Q$15:$R$22,2)</f>
        <v>71 — 85%</v>
      </c>
      <c r="K353" s="6">
        <v>4</v>
      </c>
      <c r="L353" s="6">
        <f>MROUND(Table1[[#This Row],[Rating]], 0.5)</f>
        <v>4</v>
      </c>
      <c r="M353" s="10">
        <v>14282</v>
      </c>
      <c r="N353" s="5">
        <f>F353*M353</f>
        <v>18552318</v>
      </c>
      <c r="O353" s="7">
        <f>(Table1[[#This Row],[Rating]]*Table1[[#This Row],[Rating Count]])/(MAX(Table1[Rating Count]))</f>
        <v>0.13379768744159468</v>
      </c>
      <c r="P353"/>
    </row>
    <row r="354" spans="1:16" x14ac:dyDescent="0.25">
      <c r="A354" s="15">
        <v>353</v>
      </c>
      <c r="B354" t="s">
        <v>3116</v>
      </c>
      <c r="C354" t="s">
        <v>3117</v>
      </c>
      <c r="D354" t="s">
        <v>13075</v>
      </c>
      <c r="E354" s="5">
        <v>349</v>
      </c>
      <c r="F354" s="5">
        <v>999</v>
      </c>
      <c r="G354" s="5" t="str">
        <f>VLOOKUP(Table1[[#This Row],[Discounted Price]],$Q$5:$R$10,2)</f>
        <v>&lt;₹1000</v>
      </c>
      <c r="H354" s="1">
        <v>0.65</v>
      </c>
      <c r="I354" s="7">
        <f>((F354-E354)/F354)*100</f>
        <v>65.06506506506507</v>
      </c>
      <c r="J354" s="19" t="str">
        <f>VLOOKUP(Table1[[#This Row],[Calc. %Discount]],$Q$15:$R$22,2)</f>
        <v>56 — 70%</v>
      </c>
      <c r="K354" s="6">
        <v>4.0999999999999996</v>
      </c>
      <c r="L354" s="6">
        <f>MROUND(Table1[[#This Row],[Rating]], 0.5)</f>
        <v>4</v>
      </c>
      <c r="M354" s="10">
        <v>363713</v>
      </c>
      <c r="N354" s="5">
        <f>F354*M354</f>
        <v>363349287</v>
      </c>
      <c r="O354" s="7">
        <f>(Table1[[#This Row],[Rating]]*Table1[[#This Row],[Rating Count]])/(MAX(Table1[Rating Count]))</f>
        <v>3.4925470697210357</v>
      </c>
      <c r="P354"/>
    </row>
    <row r="355" spans="1:16" x14ac:dyDescent="0.25">
      <c r="A355" s="15">
        <v>354</v>
      </c>
      <c r="B355" t="s">
        <v>3126</v>
      </c>
      <c r="C355" t="s">
        <v>3127</v>
      </c>
      <c r="D355" t="s">
        <v>13075</v>
      </c>
      <c r="E355" s="5">
        <v>959</v>
      </c>
      <c r="F355" s="5">
        <v>1800</v>
      </c>
      <c r="G355" s="5" t="str">
        <f>VLOOKUP(Table1[[#This Row],[Discounted Price]],$Q$5:$R$10,2)</f>
        <v>&lt;₹1000</v>
      </c>
      <c r="H355" s="1">
        <v>0.47</v>
      </c>
      <c r="I355" s="7">
        <f>((F355-E355)/F355)*100</f>
        <v>46.722222222222221</v>
      </c>
      <c r="J355" s="19" t="str">
        <f>VLOOKUP(Table1[[#This Row],[Calc. %Discount]],$Q$15:$R$22,2)</f>
        <v>41 — 55%</v>
      </c>
      <c r="K355" s="6">
        <v>4.4000000000000004</v>
      </c>
      <c r="L355" s="6">
        <f>MROUND(Table1[[#This Row],[Rating]], 0.5)</f>
        <v>4.5</v>
      </c>
      <c r="M355" s="10">
        <v>67259</v>
      </c>
      <c r="N355" s="5">
        <f>F355*M355</f>
        <v>121066200</v>
      </c>
      <c r="O355" s="7">
        <f>(Table1[[#This Row],[Rating]]*Table1[[#This Row],[Rating Count]])/(MAX(Table1[Rating Count]))</f>
        <v>0.69311080560129101</v>
      </c>
      <c r="P355"/>
    </row>
    <row r="356" spans="1:16" x14ac:dyDescent="0.25">
      <c r="A356" s="15">
        <v>355</v>
      </c>
      <c r="B356" t="s">
        <v>3130</v>
      </c>
      <c r="C356" t="s">
        <v>3131</v>
      </c>
      <c r="D356" t="s">
        <v>13075</v>
      </c>
      <c r="E356" s="5">
        <v>9499</v>
      </c>
      <c r="F356" s="5">
        <v>11999</v>
      </c>
      <c r="G356" s="5" t="str">
        <f>VLOOKUP(Table1[[#This Row],[Discounted Price]],$Q$5:$R$10,2)</f>
        <v>₹5001 — ₹10000</v>
      </c>
      <c r="H356" s="1">
        <v>0.21</v>
      </c>
      <c r="I356" s="7">
        <f>((F356-E356)/F356)*100</f>
        <v>20.835069589132427</v>
      </c>
      <c r="J356" s="19" t="str">
        <f>VLOOKUP(Table1[[#This Row],[Calc. %Discount]],$Q$15:$R$22,2)</f>
        <v>11 — 25%</v>
      </c>
      <c r="K356" s="6">
        <v>4.2</v>
      </c>
      <c r="L356" s="6">
        <f>MROUND(Table1[[#This Row],[Rating]], 0.5)</f>
        <v>4</v>
      </c>
      <c r="M356" s="10">
        <v>284</v>
      </c>
      <c r="N356" s="5">
        <f>F356*M356</f>
        <v>3407716</v>
      </c>
      <c r="O356" s="7">
        <f>(Table1[[#This Row],[Rating]]*Table1[[#This Row],[Rating Count]])/(MAX(Table1[Rating Count]))</f>
        <v>2.7936192686657002E-3</v>
      </c>
      <c r="P356"/>
    </row>
    <row r="357" spans="1:16" x14ac:dyDescent="0.25">
      <c r="A357" s="15">
        <v>356</v>
      </c>
      <c r="B357" t="s">
        <v>3134</v>
      </c>
      <c r="C357" t="s">
        <v>3135</v>
      </c>
      <c r="D357" t="s">
        <v>13075</v>
      </c>
      <c r="E357" s="5">
        <v>1499</v>
      </c>
      <c r="F357" s="5">
        <v>2499</v>
      </c>
      <c r="G357" s="5" t="str">
        <f>VLOOKUP(Table1[[#This Row],[Discounted Price]],$Q$5:$R$10,2)</f>
        <v>₹1000 — ₹5000</v>
      </c>
      <c r="H357" s="1">
        <v>0.4</v>
      </c>
      <c r="I357" s="7">
        <f>((F357-E357)/F357)*100</f>
        <v>40.016006402561018</v>
      </c>
      <c r="J357" s="19" t="str">
        <f>VLOOKUP(Table1[[#This Row],[Calc. %Discount]],$Q$15:$R$22,2)</f>
        <v>26 — 40%</v>
      </c>
      <c r="K357" s="6">
        <v>4.3</v>
      </c>
      <c r="L357" s="6">
        <f>MROUND(Table1[[#This Row],[Rating]], 0.5)</f>
        <v>4.5</v>
      </c>
      <c r="M357" s="10">
        <v>15970</v>
      </c>
      <c r="N357" s="5">
        <f>F357*M357</f>
        <v>39909030</v>
      </c>
      <c r="O357" s="7">
        <f>(Table1[[#This Row],[Rating]]*Table1[[#This Row],[Rating Count]])/(MAX(Table1[Rating Count]))</f>
        <v>0.16083218376806027</v>
      </c>
      <c r="P357"/>
    </row>
    <row r="358" spans="1:16" x14ac:dyDescent="0.25">
      <c r="A358" s="15">
        <v>357</v>
      </c>
      <c r="B358" t="s">
        <v>3144</v>
      </c>
      <c r="C358" t="s">
        <v>3145</v>
      </c>
      <c r="D358" t="s">
        <v>13075</v>
      </c>
      <c r="E358" s="5">
        <v>1149</v>
      </c>
      <c r="F358" s="5">
        <v>2199</v>
      </c>
      <c r="G358" s="5" t="str">
        <f>VLOOKUP(Table1[[#This Row],[Discounted Price]],$Q$5:$R$10,2)</f>
        <v>₹1000 — ₹5000</v>
      </c>
      <c r="H358" s="1">
        <v>0.48</v>
      </c>
      <c r="I358" s="7">
        <f>((F358-E358)/F358)*100</f>
        <v>47.748976807639835</v>
      </c>
      <c r="J358" s="19" t="str">
        <f>VLOOKUP(Table1[[#This Row],[Calc. %Discount]],$Q$15:$R$22,2)</f>
        <v>41 — 55%</v>
      </c>
      <c r="K358" s="6">
        <v>4.3</v>
      </c>
      <c r="L358" s="6">
        <f>MROUND(Table1[[#This Row],[Rating]], 0.5)</f>
        <v>4.5</v>
      </c>
      <c r="M358" s="10">
        <v>178912</v>
      </c>
      <c r="N358" s="5">
        <f>F358*M358</f>
        <v>393427488</v>
      </c>
      <c r="O358" s="7">
        <f>(Table1[[#This Row],[Rating]]*Table1[[#This Row],[Rating Count]])/(MAX(Table1[Rating Count]))</f>
        <v>1.8018038611340763</v>
      </c>
      <c r="P358"/>
    </row>
    <row r="359" spans="1:16" x14ac:dyDescent="0.25">
      <c r="A359" s="15">
        <v>358</v>
      </c>
      <c r="B359" t="s">
        <v>3149</v>
      </c>
      <c r="C359" t="s">
        <v>3150</v>
      </c>
      <c r="D359" t="s">
        <v>13075</v>
      </c>
      <c r="E359" s="5">
        <v>349</v>
      </c>
      <c r="F359" s="5">
        <v>999</v>
      </c>
      <c r="G359" s="5" t="str">
        <f>VLOOKUP(Table1[[#This Row],[Discounted Price]],$Q$5:$R$10,2)</f>
        <v>&lt;₹1000</v>
      </c>
      <c r="H359" s="1">
        <v>0.65</v>
      </c>
      <c r="I359" s="7">
        <f>((F359-E359)/F359)*100</f>
        <v>65.06506506506507</v>
      </c>
      <c r="J359" s="19" t="str">
        <f>VLOOKUP(Table1[[#This Row],[Calc. %Discount]],$Q$15:$R$22,2)</f>
        <v>56 — 70%</v>
      </c>
      <c r="K359" s="6">
        <v>3.9</v>
      </c>
      <c r="L359" s="6">
        <f>MROUND(Table1[[#This Row],[Rating]], 0.5)</f>
        <v>4</v>
      </c>
      <c r="M359" s="10">
        <v>46399</v>
      </c>
      <c r="N359" s="5">
        <f>F359*M359</f>
        <v>46352601</v>
      </c>
      <c r="O359" s="7">
        <f>(Table1[[#This Row],[Rating]]*Table1[[#This Row],[Rating Count]])/(MAX(Table1[Rating Count]))</f>
        <v>0.42381157590761009</v>
      </c>
      <c r="P359"/>
    </row>
    <row r="360" spans="1:16" x14ac:dyDescent="0.25">
      <c r="A360" s="15">
        <v>359</v>
      </c>
      <c r="B360" t="s">
        <v>3160</v>
      </c>
      <c r="C360" t="s">
        <v>3161</v>
      </c>
      <c r="D360" t="s">
        <v>13075</v>
      </c>
      <c r="E360" s="5">
        <v>1219</v>
      </c>
      <c r="F360" s="5">
        <v>1699</v>
      </c>
      <c r="G360" s="5" t="str">
        <f>VLOOKUP(Table1[[#This Row],[Discounted Price]],$Q$5:$R$10,2)</f>
        <v>₹1000 — ₹5000</v>
      </c>
      <c r="H360" s="1">
        <v>0.28000000000000003</v>
      </c>
      <c r="I360" s="7">
        <f>((F360-E360)/F360)*100</f>
        <v>28.251912889935255</v>
      </c>
      <c r="J360" s="19" t="str">
        <f>VLOOKUP(Table1[[#This Row],[Calc. %Discount]],$Q$15:$R$22,2)</f>
        <v>26 — 40%</v>
      </c>
      <c r="K360" s="6">
        <v>4.4000000000000004</v>
      </c>
      <c r="L360" s="6">
        <f>MROUND(Table1[[#This Row],[Rating]], 0.5)</f>
        <v>4.5</v>
      </c>
      <c r="M360" s="10">
        <v>8891</v>
      </c>
      <c r="N360" s="5">
        <f>F360*M360</f>
        <v>15105809</v>
      </c>
      <c r="O360" s="7">
        <f>(Table1[[#This Row],[Rating]]*Table1[[#This Row],[Rating Count]])/(MAX(Table1[Rating Count]))</f>
        <v>9.162265529670495E-2</v>
      </c>
      <c r="P360"/>
    </row>
    <row r="361" spans="1:16" x14ac:dyDescent="0.25">
      <c r="A361" s="15">
        <v>360</v>
      </c>
      <c r="B361" t="s">
        <v>3171</v>
      </c>
      <c r="C361" t="s">
        <v>3172</v>
      </c>
      <c r="D361" t="s">
        <v>13075</v>
      </c>
      <c r="E361" s="5">
        <v>1599</v>
      </c>
      <c r="F361" s="5">
        <v>3999</v>
      </c>
      <c r="G361" s="5" t="str">
        <f>VLOOKUP(Table1[[#This Row],[Discounted Price]],$Q$5:$R$10,2)</f>
        <v>₹1000 — ₹5000</v>
      </c>
      <c r="H361" s="1">
        <v>0.6</v>
      </c>
      <c r="I361" s="7">
        <f>((F361-E361)/F361)*100</f>
        <v>60.015003750937737</v>
      </c>
      <c r="J361" s="19" t="str">
        <f>VLOOKUP(Table1[[#This Row],[Calc. %Discount]],$Q$15:$R$22,2)</f>
        <v>56 — 70%</v>
      </c>
      <c r="K361" s="6">
        <v>4</v>
      </c>
      <c r="L361" s="6">
        <f>MROUND(Table1[[#This Row],[Rating]], 0.5)</f>
        <v>4</v>
      </c>
      <c r="M361" s="10">
        <v>30254</v>
      </c>
      <c r="N361" s="5">
        <f>F361*M361</f>
        <v>120985746</v>
      </c>
      <c r="O361" s="7">
        <f>(Table1[[#This Row],[Rating]]*Table1[[#This Row],[Rating Count]])/(MAX(Table1[Rating Count]))</f>
        <v>0.28342775772706941</v>
      </c>
      <c r="P361"/>
    </row>
    <row r="362" spans="1:16" x14ac:dyDescent="0.25">
      <c r="A362" s="15">
        <v>361</v>
      </c>
      <c r="B362" t="s">
        <v>3181</v>
      </c>
      <c r="C362" t="s">
        <v>3182</v>
      </c>
      <c r="D362" t="s">
        <v>13075</v>
      </c>
      <c r="E362" s="5">
        <v>1499</v>
      </c>
      <c r="F362" s="5">
        <v>7999</v>
      </c>
      <c r="G362" s="5" t="str">
        <f>VLOOKUP(Table1[[#This Row],[Discounted Price]],$Q$5:$R$10,2)</f>
        <v>₹1000 — ₹5000</v>
      </c>
      <c r="H362" s="1">
        <v>0.81</v>
      </c>
      <c r="I362" s="7">
        <f>((F362-E362)/F362)*100</f>
        <v>81.260157519689955</v>
      </c>
      <c r="J362" s="19" t="str">
        <f>VLOOKUP(Table1[[#This Row],[Calc. %Discount]],$Q$15:$R$22,2)</f>
        <v>71 — 85%</v>
      </c>
      <c r="K362" s="6">
        <v>4.2</v>
      </c>
      <c r="L362" s="6">
        <f>MROUND(Table1[[#This Row],[Rating]], 0.5)</f>
        <v>4</v>
      </c>
      <c r="M362" s="10">
        <v>22636</v>
      </c>
      <c r="N362" s="5">
        <f>F362*M362</f>
        <v>181065364</v>
      </c>
      <c r="O362" s="7">
        <f>(Table1[[#This Row],[Rating]]*Table1[[#This Row],[Rating Count]])/(MAX(Table1[Rating Count]))</f>
        <v>0.22266325973773515</v>
      </c>
      <c r="P362"/>
    </row>
    <row r="363" spans="1:16" x14ac:dyDescent="0.25">
      <c r="A363" s="15">
        <v>362</v>
      </c>
      <c r="B363" t="s">
        <v>3191</v>
      </c>
      <c r="C363" t="s">
        <v>3192</v>
      </c>
      <c r="D363" t="s">
        <v>13075</v>
      </c>
      <c r="E363" s="5">
        <v>18499</v>
      </c>
      <c r="F363" s="5">
        <v>25999</v>
      </c>
      <c r="G363" s="5" t="str">
        <f>VLOOKUP(Table1[[#This Row],[Discounted Price]],$Q$5:$R$10,2)</f>
        <v>₹10001 — ₹25000</v>
      </c>
      <c r="H363" s="1">
        <v>0.28999999999999998</v>
      </c>
      <c r="I363" s="7">
        <f>((F363-E363)/F363)*100</f>
        <v>28.84726335628293</v>
      </c>
      <c r="J363" s="19" t="str">
        <f>VLOOKUP(Table1[[#This Row],[Calc. %Discount]],$Q$15:$R$22,2)</f>
        <v>26 — 40%</v>
      </c>
      <c r="K363" s="6">
        <v>4.0999999999999996</v>
      </c>
      <c r="L363" s="6">
        <f>MROUND(Table1[[#This Row],[Rating]], 0.5)</f>
        <v>4</v>
      </c>
      <c r="M363" s="10">
        <v>22318</v>
      </c>
      <c r="N363" s="5">
        <f>F363*M363</f>
        <v>580245682</v>
      </c>
      <c r="O363" s="7">
        <f>(Table1[[#This Row],[Rating]]*Table1[[#This Row],[Rating Count]])/(MAX(Table1[Rating Count]))</f>
        <v>0.21430816468488637</v>
      </c>
      <c r="P363"/>
    </row>
    <row r="364" spans="1:16" x14ac:dyDescent="0.25">
      <c r="A364" s="15">
        <v>363</v>
      </c>
      <c r="B364" t="s">
        <v>3201</v>
      </c>
      <c r="C364" t="s">
        <v>3202</v>
      </c>
      <c r="D364" t="s">
        <v>13075</v>
      </c>
      <c r="E364" s="5">
        <v>369</v>
      </c>
      <c r="F364" s="5">
        <v>700</v>
      </c>
      <c r="G364" s="5" t="str">
        <f>VLOOKUP(Table1[[#This Row],[Discounted Price]],$Q$5:$R$10,2)</f>
        <v>&lt;₹1000</v>
      </c>
      <c r="H364" s="1">
        <v>0.47</v>
      </c>
      <c r="I364" s="7">
        <f>((F364-E364)/F364)*100</f>
        <v>47.285714285714285</v>
      </c>
      <c r="J364" s="19" t="str">
        <f>VLOOKUP(Table1[[#This Row],[Calc. %Discount]],$Q$15:$R$22,2)</f>
        <v>41 — 55%</v>
      </c>
      <c r="K364" s="6">
        <v>4.4000000000000004</v>
      </c>
      <c r="L364" s="6">
        <f>MROUND(Table1[[#This Row],[Rating]], 0.5)</f>
        <v>4.5</v>
      </c>
      <c r="M364" s="10">
        <v>67259</v>
      </c>
      <c r="N364" s="5">
        <f>F364*M364</f>
        <v>47081300</v>
      </c>
      <c r="O364" s="7">
        <f>(Table1[[#This Row],[Rating]]*Table1[[#This Row],[Rating Count]])/(MAX(Table1[Rating Count]))</f>
        <v>0.69311080560129101</v>
      </c>
      <c r="P364"/>
    </row>
    <row r="365" spans="1:16" x14ac:dyDescent="0.25">
      <c r="A365" s="15">
        <v>364</v>
      </c>
      <c r="B365" t="s">
        <v>3206</v>
      </c>
      <c r="C365" t="s">
        <v>3207</v>
      </c>
      <c r="D365" t="s">
        <v>13075</v>
      </c>
      <c r="E365" s="5">
        <v>12999</v>
      </c>
      <c r="F365" s="5">
        <v>17999</v>
      </c>
      <c r="G365" s="5" t="str">
        <f>VLOOKUP(Table1[[#This Row],[Discounted Price]],$Q$5:$R$10,2)</f>
        <v>₹10001 — ₹25000</v>
      </c>
      <c r="H365" s="1">
        <v>0.28000000000000003</v>
      </c>
      <c r="I365" s="7">
        <f>((F365-E365)/F365)*100</f>
        <v>27.779321073392964</v>
      </c>
      <c r="J365" s="19" t="str">
        <f>VLOOKUP(Table1[[#This Row],[Calc. %Discount]],$Q$15:$R$22,2)</f>
        <v>26 — 40%</v>
      </c>
      <c r="K365" s="6">
        <v>4.0999999999999996</v>
      </c>
      <c r="L365" s="6">
        <f>MROUND(Table1[[#This Row],[Rating]], 0.5)</f>
        <v>4</v>
      </c>
      <c r="M365" s="10">
        <v>18998</v>
      </c>
      <c r="N365" s="5">
        <f>F365*M365</f>
        <v>341945002</v>
      </c>
      <c r="O365" s="7">
        <f>(Table1[[#This Row],[Rating]]*Table1[[#This Row],[Rating Count]])/(MAX(Table1[Rating Count]))</f>
        <v>0.18242792869806754</v>
      </c>
      <c r="P365"/>
    </row>
    <row r="366" spans="1:16" x14ac:dyDescent="0.25">
      <c r="A366" s="15">
        <v>365</v>
      </c>
      <c r="B366" t="s">
        <v>3216</v>
      </c>
      <c r="C366" t="s">
        <v>2947</v>
      </c>
      <c r="D366" t="s">
        <v>13075</v>
      </c>
      <c r="E366" s="5">
        <v>1799</v>
      </c>
      <c r="F366" s="5">
        <v>19999</v>
      </c>
      <c r="G366" s="5" t="str">
        <f>VLOOKUP(Table1[[#This Row],[Discounted Price]],$Q$5:$R$10,2)</f>
        <v>₹1000 — ₹5000</v>
      </c>
      <c r="H366" s="1">
        <v>0.91</v>
      </c>
      <c r="I366" s="7">
        <f>((F366-E366)/F366)*100</f>
        <v>91.004550227511373</v>
      </c>
      <c r="J366" s="19" t="str">
        <f>VLOOKUP(Table1[[#This Row],[Calc. %Discount]],$Q$15:$R$22,2)</f>
        <v>86 — 100%</v>
      </c>
      <c r="K366" s="6">
        <v>4.2</v>
      </c>
      <c r="L366" s="6">
        <f>MROUND(Table1[[#This Row],[Rating]], 0.5)</f>
        <v>4</v>
      </c>
      <c r="M366" s="10">
        <v>13937</v>
      </c>
      <c r="N366" s="5">
        <f>F366*M366</f>
        <v>278726063</v>
      </c>
      <c r="O366" s="7">
        <f>(Table1[[#This Row],[Rating]]*Table1[[#This Row],[Rating Count]])/(MAX(Table1[Rating Count]))</f>
        <v>0.13709391460349951</v>
      </c>
      <c r="P366"/>
    </row>
    <row r="367" spans="1:16" x14ac:dyDescent="0.25">
      <c r="A367" s="15">
        <v>366</v>
      </c>
      <c r="B367" t="s">
        <v>3220</v>
      </c>
      <c r="C367" t="s">
        <v>3221</v>
      </c>
      <c r="D367" t="s">
        <v>13075</v>
      </c>
      <c r="E367" s="5">
        <v>2199</v>
      </c>
      <c r="F367" s="5">
        <v>9999</v>
      </c>
      <c r="G367" s="5" t="str">
        <f>VLOOKUP(Table1[[#This Row],[Discounted Price]],$Q$5:$R$10,2)</f>
        <v>₹1000 — ₹5000</v>
      </c>
      <c r="H367" s="1">
        <v>0.78</v>
      </c>
      <c r="I367" s="7">
        <f>((F367-E367)/F367)*100</f>
        <v>78.007800780078014</v>
      </c>
      <c r="J367" s="19" t="str">
        <f>VLOOKUP(Table1[[#This Row],[Calc. %Discount]],$Q$15:$R$22,2)</f>
        <v>71 — 85%</v>
      </c>
      <c r="K367" s="6">
        <v>4.2</v>
      </c>
      <c r="L367" s="6">
        <f>MROUND(Table1[[#This Row],[Rating]], 0.5)</f>
        <v>4</v>
      </c>
      <c r="M367" s="10">
        <v>29471</v>
      </c>
      <c r="N367" s="5">
        <f>F367*M367</f>
        <v>294680529</v>
      </c>
      <c r="O367" s="7">
        <f>(Table1[[#This Row],[Rating]]*Table1[[#This Row],[Rating Count]])/(MAX(Table1[Rating Count]))</f>
        <v>0.28989701924946076</v>
      </c>
      <c r="P367"/>
    </row>
    <row r="368" spans="1:16" x14ac:dyDescent="0.25">
      <c r="A368" s="15">
        <v>367</v>
      </c>
      <c r="B368" t="s">
        <v>3230</v>
      </c>
      <c r="C368" t="s">
        <v>3231</v>
      </c>
      <c r="D368" t="s">
        <v>13075</v>
      </c>
      <c r="E368" s="5">
        <v>16999</v>
      </c>
      <c r="F368" s="5">
        <v>24999</v>
      </c>
      <c r="G368" s="5" t="str">
        <f>VLOOKUP(Table1[[#This Row],[Discounted Price]],$Q$5:$R$10,2)</f>
        <v>₹10001 — ₹25000</v>
      </c>
      <c r="H368" s="1">
        <v>0.32</v>
      </c>
      <c r="I368" s="7">
        <f>((F368-E368)/F368)*100</f>
        <v>32.001280051202045</v>
      </c>
      <c r="J368" s="19" t="str">
        <f>VLOOKUP(Table1[[#This Row],[Calc. %Discount]],$Q$15:$R$22,2)</f>
        <v>26 — 40%</v>
      </c>
      <c r="K368" s="6">
        <v>4.0999999999999996</v>
      </c>
      <c r="L368" s="6">
        <f>MROUND(Table1[[#This Row],[Rating]], 0.5)</f>
        <v>4</v>
      </c>
      <c r="M368" s="10">
        <v>22318</v>
      </c>
      <c r="N368" s="5">
        <f>F368*M368</f>
        <v>557927682</v>
      </c>
      <c r="O368" s="7">
        <f>(Table1[[#This Row],[Rating]]*Table1[[#This Row],[Rating Count]])/(MAX(Table1[Rating Count]))</f>
        <v>0.21430816468488637</v>
      </c>
      <c r="P368"/>
    </row>
    <row r="369" spans="1:16" x14ac:dyDescent="0.25">
      <c r="A369" s="15">
        <v>368</v>
      </c>
      <c r="B369" t="s">
        <v>3235</v>
      </c>
      <c r="C369" t="s">
        <v>3236</v>
      </c>
      <c r="D369" t="s">
        <v>13075</v>
      </c>
      <c r="E369" s="5">
        <v>16499</v>
      </c>
      <c r="F369" s="5">
        <v>20999</v>
      </c>
      <c r="G369" s="5" t="str">
        <f>VLOOKUP(Table1[[#This Row],[Discounted Price]],$Q$5:$R$10,2)</f>
        <v>₹10001 — ₹25000</v>
      </c>
      <c r="H369" s="1">
        <v>0.21</v>
      </c>
      <c r="I369" s="7">
        <f>((F369-E369)/F369)*100</f>
        <v>21.429591885327874</v>
      </c>
      <c r="J369" s="19" t="str">
        <f>VLOOKUP(Table1[[#This Row],[Calc. %Discount]],$Q$15:$R$22,2)</f>
        <v>11 — 25%</v>
      </c>
      <c r="K369" s="6">
        <v>4</v>
      </c>
      <c r="L369" s="6">
        <f>MROUND(Table1[[#This Row],[Rating]], 0.5)</f>
        <v>4</v>
      </c>
      <c r="M369" s="10">
        <v>21350</v>
      </c>
      <c r="N369" s="5">
        <f>F369*M369</f>
        <v>448328650</v>
      </c>
      <c r="O369" s="7">
        <f>(Table1[[#This Row],[Rating]]*Table1[[#This Row],[Rating Count]])/(MAX(Table1[Rating Count]))</f>
        <v>0.20001264716972736</v>
      </c>
      <c r="P369"/>
    </row>
    <row r="370" spans="1:16" x14ac:dyDescent="0.25">
      <c r="A370" s="15">
        <v>369</v>
      </c>
      <c r="B370" t="s">
        <v>3245</v>
      </c>
      <c r="C370" t="s">
        <v>2947</v>
      </c>
      <c r="D370" t="s">
        <v>13075</v>
      </c>
      <c r="E370" s="5">
        <v>1799</v>
      </c>
      <c r="F370" s="5">
        <v>19999</v>
      </c>
      <c r="G370" s="5" t="str">
        <f>VLOOKUP(Table1[[#This Row],[Discounted Price]],$Q$5:$R$10,2)</f>
        <v>₹1000 — ₹5000</v>
      </c>
      <c r="H370" s="1">
        <v>0.91</v>
      </c>
      <c r="I370" s="7">
        <f>((F370-E370)/F370)*100</f>
        <v>91.004550227511373</v>
      </c>
      <c r="J370" s="19" t="str">
        <f>VLOOKUP(Table1[[#This Row],[Calc. %Discount]],$Q$15:$R$22,2)</f>
        <v>86 — 100%</v>
      </c>
      <c r="K370" s="6">
        <v>4.2</v>
      </c>
      <c r="L370" s="6">
        <f>MROUND(Table1[[#This Row],[Rating]], 0.5)</f>
        <v>4</v>
      </c>
      <c r="M370" s="10">
        <v>13937</v>
      </c>
      <c r="N370" s="5">
        <f>F370*M370</f>
        <v>278726063</v>
      </c>
      <c r="O370" s="7">
        <f>(Table1[[#This Row],[Rating]]*Table1[[#This Row],[Rating Count]])/(MAX(Table1[Rating Count]))</f>
        <v>0.13709391460349951</v>
      </c>
      <c r="P370"/>
    </row>
    <row r="371" spans="1:16" x14ac:dyDescent="0.25">
      <c r="A371" s="15">
        <v>371</v>
      </c>
      <c r="B371" t="s">
        <v>3250</v>
      </c>
      <c r="C371" t="s">
        <v>3251</v>
      </c>
      <c r="D371" t="s">
        <v>13075</v>
      </c>
      <c r="E371" s="5">
        <v>8499</v>
      </c>
      <c r="F371" s="5">
        <v>10999</v>
      </c>
      <c r="G371" s="5" t="str">
        <f>VLOOKUP(Table1[[#This Row],[Discounted Price]],$Q$5:$R$10,2)</f>
        <v>₹5001 — ₹10000</v>
      </c>
      <c r="H371" s="1">
        <v>0.23</v>
      </c>
      <c r="I371" s="7">
        <f>((F371-E371)/F371)*100</f>
        <v>22.729339030820984</v>
      </c>
      <c r="J371" s="19" t="str">
        <f>VLOOKUP(Table1[[#This Row],[Calc. %Discount]],$Q$15:$R$22,2)</f>
        <v>11 — 25%</v>
      </c>
      <c r="K371" s="6">
        <v>4.0999999999999996</v>
      </c>
      <c r="L371" s="6">
        <f>MROUND(Table1[[#This Row],[Rating]], 0.5)</f>
        <v>4</v>
      </c>
      <c r="M371" s="10">
        <v>313836</v>
      </c>
      <c r="N371" s="5">
        <f>F371*M371</f>
        <v>3451882164</v>
      </c>
      <c r="O371" s="7">
        <f>(Table1[[#This Row],[Rating]]*Table1[[#This Row],[Rating Count]])/(MAX(Table1[Rating Count]))</f>
        <v>3.0136041389033963</v>
      </c>
      <c r="P371"/>
    </row>
    <row r="372" spans="1:16" x14ac:dyDescent="0.25">
      <c r="A372" s="15">
        <v>372</v>
      </c>
      <c r="B372" t="s">
        <v>3260</v>
      </c>
      <c r="C372" t="s">
        <v>3261</v>
      </c>
      <c r="D372" t="s">
        <v>13075</v>
      </c>
      <c r="E372" s="5">
        <v>6499</v>
      </c>
      <c r="F372" s="5">
        <v>8499</v>
      </c>
      <c r="G372" s="5" t="str">
        <f>VLOOKUP(Table1[[#This Row],[Discounted Price]],$Q$5:$R$10,2)</f>
        <v>₹5001 — ₹10000</v>
      </c>
      <c r="H372" s="1">
        <v>0.24</v>
      </c>
      <c r="I372" s="7">
        <f>((F372-E372)/F372)*100</f>
        <v>23.532180256500766</v>
      </c>
      <c r="J372" s="19" t="str">
        <f>VLOOKUP(Table1[[#This Row],[Calc. %Discount]],$Q$15:$R$22,2)</f>
        <v>11 — 25%</v>
      </c>
      <c r="K372" s="6">
        <v>4.0999999999999996</v>
      </c>
      <c r="L372" s="6">
        <f>MROUND(Table1[[#This Row],[Rating]], 0.5)</f>
        <v>4</v>
      </c>
      <c r="M372" s="10">
        <v>313836</v>
      </c>
      <c r="N372" s="5">
        <f>F372*M372</f>
        <v>2667292164</v>
      </c>
      <c r="O372" s="7">
        <f>(Table1[[#This Row],[Rating]]*Table1[[#This Row],[Rating Count]])/(MAX(Table1[Rating Count]))</f>
        <v>3.0136041389033963</v>
      </c>
      <c r="P372"/>
    </row>
    <row r="373" spans="1:16" x14ac:dyDescent="0.25">
      <c r="A373" s="15">
        <v>373</v>
      </c>
      <c r="B373" t="s">
        <v>3265</v>
      </c>
      <c r="C373" t="s">
        <v>2947</v>
      </c>
      <c r="D373" t="s">
        <v>13075</v>
      </c>
      <c r="E373" s="5">
        <v>1799</v>
      </c>
      <c r="F373" s="5">
        <v>19999</v>
      </c>
      <c r="G373" s="5" t="str">
        <f>VLOOKUP(Table1[[#This Row],[Discounted Price]],$Q$5:$R$10,2)</f>
        <v>₹1000 — ₹5000</v>
      </c>
      <c r="H373" s="1">
        <v>0.91</v>
      </c>
      <c r="I373" s="7">
        <f>((F373-E373)/F373)*100</f>
        <v>91.004550227511373</v>
      </c>
      <c r="J373" s="19" t="str">
        <f>VLOOKUP(Table1[[#This Row],[Calc. %Discount]],$Q$15:$R$22,2)</f>
        <v>86 — 100%</v>
      </c>
      <c r="K373" s="6">
        <v>4.2</v>
      </c>
      <c r="L373" s="6">
        <f>MROUND(Table1[[#This Row],[Rating]], 0.5)</f>
        <v>4</v>
      </c>
      <c r="M373" s="10">
        <v>13937</v>
      </c>
      <c r="N373" s="5">
        <f>F373*M373</f>
        <v>278726063</v>
      </c>
      <c r="O373" s="7">
        <f>(Table1[[#This Row],[Rating]]*Table1[[#This Row],[Rating Count]])/(MAX(Table1[Rating Count]))</f>
        <v>0.13709391460349951</v>
      </c>
      <c r="P373"/>
    </row>
    <row r="374" spans="1:16" x14ac:dyDescent="0.25">
      <c r="A374" s="15">
        <v>374</v>
      </c>
      <c r="B374" t="s">
        <v>3269</v>
      </c>
      <c r="C374" t="s">
        <v>3270</v>
      </c>
      <c r="D374" t="s">
        <v>13075</v>
      </c>
      <c r="E374" s="5">
        <v>8999</v>
      </c>
      <c r="F374" s="5">
        <v>11999</v>
      </c>
      <c r="G374" s="5" t="str">
        <f>VLOOKUP(Table1[[#This Row],[Discounted Price]],$Q$5:$R$10,2)</f>
        <v>₹5001 — ₹10000</v>
      </c>
      <c r="H374" s="1">
        <v>0.25</v>
      </c>
      <c r="I374" s="7">
        <f>((F374-E374)/F374)*100</f>
        <v>25.002083506958911</v>
      </c>
      <c r="J374" s="19" t="str">
        <f>VLOOKUP(Table1[[#This Row],[Calc. %Discount]],$Q$15:$R$22,2)</f>
        <v>11 — 25%</v>
      </c>
      <c r="K374" s="6">
        <v>4</v>
      </c>
      <c r="L374" s="6">
        <f>MROUND(Table1[[#This Row],[Rating]], 0.5)</f>
        <v>4</v>
      </c>
      <c r="M374" s="10">
        <v>12796</v>
      </c>
      <c r="N374" s="5">
        <f>F374*M374</f>
        <v>153539204</v>
      </c>
      <c r="O374" s="7">
        <f>(Table1[[#This Row],[Rating]]*Table1[[#This Row],[Rating Count]])/(MAX(Table1[Rating Count]))</f>
        <v>0.11987643246762676</v>
      </c>
      <c r="P374"/>
    </row>
    <row r="375" spans="1:16" x14ac:dyDescent="0.25">
      <c r="A375" s="15">
        <v>375</v>
      </c>
      <c r="B375" t="s">
        <v>3273</v>
      </c>
      <c r="C375" t="s">
        <v>3274</v>
      </c>
      <c r="D375" t="s">
        <v>13075</v>
      </c>
      <c r="E375" s="5">
        <v>139</v>
      </c>
      <c r="F375" s="5">
        <v>495</v>
      </c>
      <c r="G375" s="5" t="str">
        <f>VLOOKUP(Table1[[#This Row],[Discounted Price]],$Q$5:$R$10,2)</f>
        <v>&lt;₹1000</v>
      </c>
      <c r="H375" s="1">
        <v>0.72</v>
      </c>
      <c r="I375" s="7">
        <f>((F375-E375)/F375)*100</f>
        <v>71.919191919191917</v>
      </c>
      <c r="J375" s="19" t="str">
        <f>VLOOKUP(Table1[[#This Row],[Calc. %Discount]],$Q$15:$R$22,2)</f>
        <v>71 — 85%</v>
      </c>
      <c r="K375" s="6">
        <v>4.3</v>
      </c>
      <c r="L375" s="6">
        <f>MROUND(Table1[[#This Row],[Rating]], 0.5)</f>
        <v>4.5</v>
      </c>
      <c r="M375" s="10">
        <v>14185</v>
      </c>
      <c r="N375" s="5">
        <f>F375*M375</f>
        <v>7021575</v>
      </c>
      <c r="O375" s="7">
        <f>(Table1[[#This Row],[Rating]]*Table1[[#This Row],[Rating Count]])/(MAX(Table1[Rating Count]))</f>
        <v>0.14285563724169911</v>
      </c>
      <c r="P375"/>
    </row>
    <row r="376" spans="1:16" x14ac:dyDescent="0.25">
      <c r="A376" s="15">
        <v>376</v>
      </c>
      <c r="B376" t="s">
        <v>3280</v>
      </c>
      <c r="C376" t="s">
        <v>3281</v>
      </c>
      <c r="D376" t="s">
        <v>13075</v>
      </c>
      <c r="E376" s="5">
        <v>3999</v>
      </c>
      <c r="F376" s="5">
        <v>16999</v>
      </c>
      <c r="G376" s="5" t="str">
        <f>VLOOKUP(Table1[[#This Row],[Discounted Price]],$Q$5:$R$10,2)</f>
        <v>₹1000 — ₹5000</v>
      </c>
      <c r="H376" s="1">
        <v>0.76</v>
      </c>
      <c r="I376" s="7">
        <f>((F376-E376)/F376)*100</f>
        <v>76.475086769809991</v>
      </c>
      <c r="J376" s="19" t="str">
        <f>VLOOKUP(Table1[[#This Row],[Calc. %Discount]],$Q$15:$R$22,2)</f>
        <v>71 — 85%</v>
      </c>
      <c r="K376" s="6">
        <v>4.3</v>
      </c>
      <c r="L376" s="6">
        <f>MROUND(Table1[[#This Row],[Rating]], 0.5)</f>
        <v>4.5</v>
      </c>
      <c r="M376" s="10">
        <v>17159</v>
      </c>
      <c r="N376" s="5">
        <f>F376*M376</f>
        <v>291685841</v>
      </c>
      <c r="O376" s="7">
        <f>(Table1[[#This Row],[Rating]]*Table1[[#This Row],[Rating Count]])/(MAX(Table1[Rating Count]))</f>
        <v>0.17280647722455517</v>
      </c>
      <c r="P376"/>
    </row>
    <row r="377" spans="1:16" x14ac:dyDescent="0.25">
      <c r="A377" s="15">
        <v>377</v>
      </c>
      <c r="B377" t="s">
        <v>3290</v>
      </c>
      <c r="C377" t="s">
        <v>3291</v>
      </c>
      <c r="D377" t="s">
        <v>13075</v>
      </c>
      <c r="E377" s="5">
        <v>2998</v>
      </c>
      <c r="F377" s="5">
        <v>5999</v>
      </c>
      <c r="G377" s="5" t="str">
        <f>VLOOKUP(Table1[[#This Row],[Discounted Price]],$Q$5:$R$10,2)</f>
        <v>₹1000 — ₹5000</v>
      </c>
      <c r="H377" s="1">
        <v>0.5</v>
      </c>
      <c r="I377" s="7">
        <f>((F377-E377)/F377)*100</f>
        <v>50.025004167361232</v>
      </c>
      <c r="J377" s="19" t="str">
        <f>VLOOKUP(Table1[[#This Row],[Calc. %Discount]],$Q$15:$R$22,2)</f>
        <v>41 — 55%</v>
      </c>
      <c r="K377" s="6">
        <v>4.0999999999999996</v>
      </c>
      <c r="L377" s="6">
        <f>MROUND(Table1[[#This Row],[Rating]], 0.5)</f>
        <v>4</v>
      </c>
      <c r="M377" s="10">
        <v>5179</v>
      </c>
      <c r="N377" s="5">
        <f>F377*M377</f>
        <v>31068821</v>
      </c>
      <c r="O377" s="7">
        <f>(Table1[[#This Row],[Rating]]*Table1[[#This Row],[Rating Count]])/(MAX(Table1[Rating Count]))</f>
        <v>4.9731247643293598E-2</v>
      </c>
      <c r="P377"/>
    </row>
    <row r="378" spans="1:16" x14ac:dyDescent="0.25">
      <c r="A378" s="15">
        <v>379</v>
      </c>
      <c r="B378" t="s">
        <v>3302</v>
      </c>
      <c r="C378" t="s">
        <v>3303</v>
      </c>
      <c r="D378" t="s">
        <v>13075</v>
      </c>
      <c r="E378" s="5">
        <v>15499</v>
      </c>
      <c r="F378" s="5">
        <v>18999</v>
      </c>
      <c r="G378" s="5" t="str">
        <f>VLOOKUP(Table1[[#This Row],[Discounted Price]],$Q$5:$R$10,2)</f>
        <v>₹10001 — ₹25000</v>
      </c>
      <c r="H378" s="1">
        <v>0.18</v>
      </c>
      <c r="I378" s="7">
        <f>((F378-E378)/F378)*100</f>
        <v>18.422022211695353</v>
      </c>
      <c r="J378" s="19" t="str">
        <f>VLOOKUP(Table1[[#This Row],[Calc. %Discount]],$Q$15:$R$22,2)</f>
        <v>11 — 25%</v>
      </c>
      <c r="K378" s="6">
        <v>4.0999999999999996</v>
      </c>
      <c r="L378" s="6">
        <f>MROUND(Table1[[#This Row],[Rating]], 0.5)</f>
        <v>4</v>
      </c>
      <c r="M378" s="10">
        <v>19252</v>
      </c>
      <c r="N378" s="5">
        <f>F378*M378</f>
        <v>365768748</v>
      </c>
      <c r="O378" s="7">
        <f>(Table1[[#This Row],[Rating]]*Table1[[#This Row],[Rating Count]])/(MAX(Table1[Rating Count]))</f>
        <v>0.18486695880067358</v>
      </c>
      <c r="P378"/>
    </row>
    <row r="379" spans="1:16" x14ac:dyDescent="0.25">
      <c r="A379" s="15">
        <v>381</v>
      </c>
      <c r="B379" t="s">
        <v>3316</v>
      </c>
      <c r="C379" t="s">
        <v>2947</v>
      </c>
      <c r="D379" t="s">
        <v>13075</v>
      </c>
      <c r="E379" s="5">
        <v>1799</v>
      </c>
      <c r="F379" s="5">
        <v>19999</v>
      </c>
      <c r="G379" s="5" t="str">
        <f>VLOOKUP(Table1[[#This Row],[Discounted Price]],$Q$5:$R$10,2)</f>
        <v>₹1000 — ₹5000</v>
      </c>
      <c r="H379" s="1">
        <v>0.91</v>
      </c>
      <c r="I379" s="7">
        <f>((F379-E379)/F379)*100</f>
        <v>91.004550227511373</v>
      </c>
      <c r="J379" s="19" t="str">
        <f>VLOOKUP(Table1[[#This Row],[Calc. %Discount]],$Q$15:$R$22,2)</f>
        <v>86 — 100%</v>
      </c>
      <c r="K379" s="6">
        <v>4.2</v>
      </c>
      <c r="L379" s="6">
        <f>MROUND(Table1[[#This Row],[Rating]], 0.5)</f>
        <v>4</v>
      </c>
      <c r="M379" s="10">
        <v>13937</v>
      </c>
      <c r="N379" s="5">
        <f>F379*M379</f>
        <v>278726063</v>
      </c>
      <c r="O379" s="7">
        <f>(Table1[[#This Row],[Rating]]*Table1[[#This Row],[Rating Count]])/(MAX(Table1[Rating Count]))</f>
        <v>0.13709391460349951</v>
      </c>
      <c r="P379"/>
    </row>
    <row r="380" spans="1:16" x14ac:dyDescent="0.25">
      <c r="A380" s="15">
        <v>382</v>
      </c>
      <c r="B380" t="s">
        <v>3319</v>
      </c>
      <c r="C380" t="s">
        <v>3320</v>
      </c>
      <c r="D380" t="s">
        <v>13075</v>
      </c>
      <c r="E380" s="5">
        <v>8999</v>
      </c>
      <c r="F380" s="5">
        <v>11999</v>
      </c>
      <c r="G380" s="5" t="str">
        <f>VLOOKUP(Table1[[#This Row],[Discounted Price]],$Q$5:$R$10,2)</f>
        <v>₹5001 — ₹10000</v>
      </c>
      <c r="H380" s="1">
        <v>0.25</v>
      </c>
      <c r="I380" s="7">
        <f>((F380-E380)/F380)*100</f>
        <v>25.002083506958911</v>
      </c>
      <c r="J380" s="19" t="str">
        <f>VLOOKUP(Table1[[#This Row],[Calc. %Discount]],$Q$15:$R$22,2)</f>
        <v>11 — 25%</v>
      </c>
      <c r="K380" s="6">
        <v>4</v>
      </c>
      <c r="L380" s="6">
        <f>MROUND(Table1[[#This Row],[Rating]], 0.5)</f>
        <v>4</v>
      </c>
      <c r="M380" s="10">
        <v>12796</v>
      </c>
      <c r="N380" s="5">
        <f>F380*M380</f>
        <v>153539204</v>
      </c>
      <c r="O380" s="7">
        <f>(Table1[[#This Row],[Rating]]*Table1[[#This Row],[Rating Count]])/(MAX(Table1[Rating Count]))</f>
        <v>0.11987643246762676</v>
      </c>
      <c r="P380"/>
    </row>
    <row r="381" spans="1:16" x14ac:dyDescent="0.25">
      <c r="A381" s="15">
        <v>383</v>
      </c>
      <c r="B381" t="s">
        <v>3323</v>
      </c>
      <c r="C381" t="s">
        <v>3324</v>
      </c>
      <c r="D381" t="s">
        <v>13075</v>
      </c>
      <c r="E381" s="5">
        <v>873</v>
      </c>
      <c r="F381" s="5">
        <v>1699</v>
      </c>
      <c r="G381" s="5" t="str">
        <f>VLOOKUP(Table1[[#This Row],[Discounted Price]],$Q$5:$R$10,2)</f>
        <v>&lt;₹1000</v>
      </c>
      <c r="H381" s="1">
        <v>0.49</v>
      </c>
      <c r="I381" s="7">
        <f>((F381-E381)/F381)*100</f>
        <v>48.616833431430251</v>
      </c>
      <c r="J381" s="19" t="str">
        <f>VLOOKUP(Table1[[#This Row],[Calc. %Discount]],$Q$15:$R$22,2)</f>
        <v>41 — 55%</v>
      </c>
      <c r="K381" s="6">
        <v>4.4000000000000004</v>
      </c>
      <c r="L381" s="6">
        <f>MROUND(Table1[[#This Row],[Rating]], 0.5)</f>
        <v>4.5</v>
      </c>
      <c r="M381" s="10">
        <v>1680</v>
      </c>
      <c r="N381" s="5">
        <f>F381*M381</f>
        <v>2854320</v>
      </c>
      <c r="O381" s="7">
        <f>(Table1[[#This Row],[Rating]]*Table1[[#This Row],[Rating Count]])/(MAX(Table1[Rating Count]))</f>
        <v>1.7312570115674764E-2</v>
      </c>
      <c r="P381"/>
    </row>
    <row r="382" spans="1:16" x14ac:dyDescent="0.25">
      <c r="A382" s="15">
        <v>384</v>
      </c>
      <c r="B382" t="s">
        <v>3333</v>
      </c>
      <c r="C382" t="s">
        <v>3334</v>
      </c>
      <c r="D382" t="s">
        <v>13075</v>
      </c>
      <c r="E382" s="5">
        <v>12999</v>
      </c>
      <c r="F382" s="5">
        <v>15999</v>
      </c>
      <c r="G382" s="5" t="str">
        <f>VLOOKUP(Table1[[#This Row],[Discounted Price]],$Q$5:$R$10,2)</f>
        <v>₹10001 — ₹25000</v>
      </c>
      <c r="H382" s="1">
        <v>0.19</v>
      </c>
      <c r="I382" s="7">
        <f>((F382-E382)/F382)*100</f>
        <v>18.751171948246764</v>
      </c>
      <c r="J382" s="19" t="str">
        <f>VLOOKUP(Table1[[#This Row],[Calc. %Discount]],$Q$15:$R$22,2)</f>
        <v>11 — 25%</v>
      </c>
      <c r="K382" s="6">
        <v>4.2</v>
      </c>
      <c r="L382" s="6">
        <f>MROUND(Table1[[#This Row],[Rating]], 0.5)</f>
        <v>4</v>
      </c>
      <c r="M382" s="10">
        <v>13246</v>
      </c>
      <c r="N382" s="5">
        <f>F382*M382</f>
        <v>211922754</v>
      </c>
      <c r="O382" s="7">
        <f>(Table1[[#This Row],[Rating]]*Table1[[#This Row],[Rating Count]])/(MAX(Table1[Rating Count]))</f>
        <v>0.13029676349558403</v>
      </c>
      <c r="P382"/>
    </row>
    <row r="383" spans="1:16" x14ac:dyDescent="0.25">
      <c r="A383" s="15">
        <v>385</v>
      </c>
      <c r="B383" t="s">
        <v>3343</v>
      </c>
      <c r="C383" t="s">
        <v>3344</v>
      </c>
      <c r="D383" t="s">
        <v>13075</v>
      </c>
      <c r="E383" s="5">
        <v>539</v>
      </c>
      <c r="F383" s="5">
        <v>1599</v>
      </c>
      <c r="G383" s="5" t="str">
        <f>VLOOKUP(Table1[[#This Row],[Discounted Price]],$Q$5:$R$10,2)</f>
        <v>&lt;₹1000</v>
      </c>
      <c r="H383" s="1">
        <v>0.66</v>
      </c>
      <c r="I383" s="7">
        <f>((F383-E383)/F383)*100</f>
        <v>66.291432145090681</v>
      </c>
      <c r="J383" s="19" t="str">
        <f>VLOOKUP(Table1[[#This Row],[Calc. %Discount]],$Q$15:$R$22,2)</f>
        <v>56 — 70%</v>
      </c>
      <c r="K383" s="6">
        <v>3.8</v>
      </c>
      <c r="L383" s="6">
        <f>MROUND(Table1[[#This Row],[Rating]], 0.5)</f>
        <v>4</v>
      </c>
      <c r="M383" s="10">
        <v>14648</v>
      </c>
      <c r="N383" s="5">
        <f>F383*M383</f>
        <v>23422152</v>
      </c>
      <c r="O383" s="7">
        <f>(Table1[[#This Row],[Rating]]*Table1[[#This Row],[Rating Count]])/(MAX(Table1[Rating Count]))</f>
        <v>0.13036515189485048</v>
      </c>
      <c r="P383"/>
    </row>
    <row r="384" spans="1:16" x14ac:dyDescent="0.25">
      <c r="A384" s="15">
        <v>386</v>
      </c>
      <c r="B384" t="s">
        <v>3354</v>
      </c>
      <c r="C384" t="s">
        <v>2958</v>
      </c>
      <c r="D384" t="s">
        <v>13075</v>
      </c>
      <c r="E384" s="5">
        <v>1999</v>
      </c>
      <c r="F384" s="5">
        <v>9999</v>
      </c>
      <c r="G384" s="5" t="str">
        <f>VLOOKUP(Table1[[#This Row],[Discounted Price]],$Q$5:$R$10,2)</f>
        <v>₹1000 — ₹5000</v>
      </c>
      <c r="H384" s="1">
        <v>0.8</v>
      </c>
      <c r="I384" s="7">
        <f>((F384-E384)/F384)*100</f>
        <v>80.008000800079998</v>
      </c>
      <c r="J384" s="19" t="str">
        <f>VLOOKUP(Table1[[#This Row],[Calc. %Discount]],$Q$15:$R$22,2)</f>
        <v>71 — 85%</v>
      </c>
      <c r="K384" s="6">
        <v>4.3</v>
      </c>
      <c r="L384" s="6">
        <f>MROUND(Table1[[#This Row],[Rating]], 0.5)</f>
        <v>4.5</v>
      </c>
      <c r="M384" s="10">
        <v>27696</v>
      </c>
      <c r="N384" s="5">
        <f>F384*M384</f>
        <v>276932304</v>
      </c>
      <c r="O384" s="7">
        <f>(Table1[[#This Row],[Rating]]*Table1[[#This Row],[Rating Count]])/(MAX(Table1[Rating Count]))</f>
        <v>0.27892349164935487</v>
      </c>
      <c r="P384"/>
    </row>
    <row r="385" spans="1:16" x14ac:dyDescent="0.25">
      <c r="A385" s="15">
        <v>387</v>
      </c>
      <c r="B385" t="s">
        <v>3358</v>
      </c>
      <c r="C385" t="s">
        <v>3359</v>
      </c>
      <c r="D385" t="s">
        <v>13075</v>
      </c>
      <c r="E385" s="5">
        <v>15490</v>
      </c>
      <c r="F385" s="5">
        <v>20990</v>
      </c>
      <c r="G385" s="5" t="str">
        <f>VLOOKUP(Table1[[#This Row],[Discounted Price]],$Q$5:$R$10,2)</f>
        <v>₹10001 — ₹25000</v>
      </c>
      <c r="H385" s="1">
        <v>0.26</v>
      </c>
      <c r="I385" s="7">
        <f>((F385-E385)/F385)*100</f>
        <v>26.202953787517863</v>
      </c>
      <c r="J385" s="19" t="str">
        <f>VLOOKUP(Table1[[#This Row],[Calc. %Discount]],$Q$15:$R$22,2)</f>
        <v>26 — 40%</v>
      </c>
      <c r="K385" s="6">
        <v>4.2</v>
      </c>
      <c r="L385" s="6">
        <f>MROUND(Table1[[#This Row],[Rating]], 0.5)</f>
        <v>4</v>
      </c>
      <c r="M385" s="10">
        <v>32916</v>
      </c>
      <c r="N385" s="5">
        <f>F385*M385</f>
        <v>690906840</v>
      </c>
      <c r="O385" s="7">
        <f>(Table1[[#This Row],[Rating]]*Table1[[#This Row],[Rating Count]])/(MAX(Table1[Rating Count]))</f>
        <v>0.32378440791338098</v>
      </c>
      <c r="P385"/>
    </row>
    <row r="386" spans="1:16" x14ac:dyDescent="0.25">
      <c r="A386" s="15">
        <v>388</v>
      </c>
      <c r="B386" t="s">
        <v>3368</v>
      </c>
      <c r="C386" t="s">
        <v>3369</v>
      </c>
      <c r="D386" t="s">
        <v>13075</v>
      </c>
      <c r="E386" s="5">
        <v>19999</v>
      </c>
      <c r="F386" s="5">
        <v>24999</v>
      </c>
      <c r="G386" s="5" t="str">
        <f>VLOOKUP(Table1[[#This Row],[Discounted Price]],$Q$5:$R$10,2)</f>
        <v>₹10001 — ₹25000</v>
      </c>
      <c r="H386" s="1">
        <v>0.2</v>
      </c>
      <c r="I386" s="7">
        <f>((F386-E386)/F386)*100</f>
        <v>20.00080003200128</v>
      </c>
      <c r="J386" s="19" t="str">
        <f>VLOOKUP(Table1[[#This Row],[Calc. %Discount]],$Q$15:$R$22,2)</f>
        <v>11 — 25%</v>
      </c>
      <c r="K386" s="6">
        <v>3.9</v>
      </c>
      <c r="L386" s="6">
        <f>MROUND(Table1[[#This Row],[Rating]], 0.5)</f>
        <v>4</v>
      </c>
      <c r="M386" s="10">
        <v>25824</v>
      </c>
      <c r="N386" s="5">
        <f>F386*M386</f>
        <v>645574176</v>
      </c>
      <c r="O386" s="7">
        <f>(Table1[[#This Row],[Rating]]*Table1[[#This Row],[Rating Count]])/(MAX(Table1[Rating Count]))</f>
        <v>0.23587814686174532</v>
      </c>
      <c r="P386"/>
    </row>
    <row r="387" spans="1:16" x14ac:dyDescent="0.25">
      <c r="A387" s="15">
        <v>389</v>
      </c>
      <c r="B387" t="s">
        <v>3378</v>
      </c>
      <c r="C387" t="s">
        <v>3379</v>
      </c>
      <c r="D387" t="s">
        <v>13075</v>
      </c>
      <c r="E387" s="5">
        <v>1075</v>
      </c>
      <c r="F387" s="5">
        <v>1699</v>
      </c>
      <c r="G387" s="5" t="str">
        <f>VLOOKUP(Table1[[#This Row],[Discounted Price]],$Q$5:$R$10,2)</f>
        <v>₹1000 — ₹5000</v>
      </c>
      <c r="H387" s="1">
        <v>0.37</v>
      </c>
      <c r="I387" s="7">
        <f>((F387-E387)/F387)*100</f>
        <v>36.72748675691583</v>
      </c>
      <c r="J387" s="19" t="str">
        <f>VLOOKUP(Table1[[#This Row],[Calc. %Discount]],$Q$15:$R$22,2)</f>
        <v>26 — 40%</v>
      </c>
      <c r="K387" s="6">
        <v>4.4000000000000004</v>
      </c>
      <c r="L387" s="6">
        <f>MROUND(Table1[[#This Row],[Rating]], 0.5)</f>
        <v>4.5</v>
      </c>
      <c r="M387" s="10">
        <v>7462</v>
      </c>
      <c r="N387" s="5">
        <f>F387*M387</f>
        <v>12677938</v>
      </c>
      <c r="O387" s="7">
        <f>(Table1[[#This Row],[Rating]]*Table1[[#This Row],[Rating Count]])/(MAX(Table1[Rating Count]))</f>
        <v>7.6896665597122077E-2</v>
      </c>
      <c r="P387"/>
    </row>
    <row r="388" spans="1:16" x14ac:dyDescent="0.25">
      <c r="A388" s="15">
        <v>390</v>
      </c>
      <c r="B388" t="s">
        <v>3388</v>
      </c>
      <c r="C388" t="s">
        <v>3389</v>
      </c>
      <c r="D388" t="s">
        <v>13075</v>
      </c>
      <c r="E388" s="5">
        <v>399</v>
      </c>
      <c r="F388" s="5">
        <v>699</v>
      </c>
      <c r="G388" s="5" t="str">
        <f>VLOOKUP(Table1[[#This Row],[Discounted Price]],$Q$5:$R$10,2)</f>
        <v>&lt;₹1000</v>
      </c>
      <c r="H388" s="1">
        <v>0.43</v>
      </c>
      <c r="I388" s="7">
        <f>((F388-E388)/F388)*100</f>
        <v>42.918454935622321</v>
      </c>
      <c r="J388" s="19" t="str">
        <f>VLOOKUP(Table1[[#This Row],[Calc. %Discount]],$Q$15:$R$22,2)</f>
        <v>41 — 55%</v>
      </c>
      <c r="K388" s="6">
        <v>4</v>
      </c>
      <c r="L388" s="6">
        <f>MROUND(Table1[[#This Row],[Rating]], 0.5)</f>
        <v>4</v>
      </c>
      <c r="M388" s="10">
        <v>37817</v>
      </c>
      <c r="N388" s="5">
        <f>F388*M388</f>
        <v>26434083</v>
      </c>
      <c r="O388" s="7">
        <f>(Table1[[#This Row],[Rating]]*Table1[[#This Row],[Rating Count]])/(MAX(Table1[Rating Count]))</f>
        <v>0.35428001302190071</v>
      </c>
      <c r="P388"/>
    </row>
    <row r="389" spans="1:16" x14ac:dyDescent="0.25">
      <c r="A389" s="15">
        <v>391</v>
      </c>
      <c r="B389" t="s">
        <v>3398</v>
      </c>
      <c r="C389" t="s">
        <v>3399</v>
      </c>
      <c r="D389" t="s">
        <v>13075</v>
      </c>
      <c r="E389" s="5">
        <v>1999</v>
      </c>
      <c r="F389" s="5">
        <v>3990</v>
      </c>
      <c r="G389" s="5" t="str">
        <f>VLOOKUP(Table1[[#This Row],[Discounted Price]],$Q$5:$R$10,2)</f>
        <v>₹1000 — ₹5000</v>
      </c>
      <c r="H389" s="1">
        <v>0.5</v>
      </c>
      <c r="I389" s="7">
        <f>((F389-E389)/F389)*100</f>
        <v>49.899749373433586</v>
      </c>
      <c r="J389" s="19" t="str">
        <f>VLOOKUP(Table1[[#This Row],[Calc. %Discount]],$Q$15:$R$22,2)</f>
        <v>41 — 55%</v>
      </c>
      <c r="K389" s="6">
        <v>4</v>
      </c>
      <c r="L389" s="6">
        <f>MROUND(Table1[[#This Row],[Rating]], 0.5)</f>
        <v>4</v>
      </c>
      <c r="M389" s="10">
        <v>30254</v>
      </c>
      <c r="N389" s="5">
        <f>F389*M389</f>
        <v>120713460</v>
      </c>
      <c r="O389" s="7">
        <f>(Table1[[#This Row],[Rating]]*Table1[[#This Row],[Rating Count]])/(MAX(Table1[Rating Count]))</f>
        <v>0.28342775772706941</v>
      </c>
      <c r="P389"/>
    </row>
    <row r="390" spans="1:16" x14ac:dyDescent="0.25">
      <c r="A390" s="15">
        <v>392</v>
      </c>
      <c r="B390" t="s">
        <v>3403</v>
      </c>
      <c r="C390" t="s">
        <v>3404</v>
      </c>
      <c r="D390" t="s">
        <v>13075</v>
      </c>
      <c r="E390" s="5">
        <v>1999</v>
      </c>
      <c r="F390" s="5">
        <v>7990</v>
      </c>
      <c r="G390" s="5" t="str">
        <f>VLOOKUP(Table1[[#This Row],[Discounted Price]],$Q$5:$R$10,2)</f>
        <v>₹1000 — ₹5000</v>
      </c>
      <c r="H390" s="1">
        <v>0.75</v>
      </c>
      <c r="I390" s="7">
        <f>((F390-E390)/F390)*100</f>
        <v>74.981226533166449</v>
      </c>
      <c r="J390" s="19" t="str">
        <f>VLOOKUP(Table1[[#This Row],[Calc. %Discount]],$Q$15:$R$22,2)</f>
        <v>71 — 85%</v>
      </c>
      <c r="K390" s="6">
        <v>3.8</v>
      </c>
      <c r="L390" s="6">
        <f>MROUND(Table1[[#This Row],[Rating]], 0.5)</f>
        <v>4</v>
      </c>
      <c r="M390" s="10">
        <v>17831</v>
      </c>
      <c r="N390" s="5">
        <f>F390*M390</f>
        <v>142469690</v>
      </c>
      <c r="O390" s="7">
        <f>(Table1[[#This Row],[Rating]]*Table1[[#This Row],[Rating Count]])/(MAX(Table1[Rating Count]))</f>
        <v>0.15869340684305566</v>
      </c>
      <c r="P390"/>
    </row>
    <row r="391" spans="1:16" x14ac:dyDescent="0.25">
      <c r="A391" s="15">
        <v>395</v>
      </c>
      <c r="B391" t="s">
        <v>3411</v>
      </c>
      <c r="C391" t="s">
        <v>3412</v>
      </c>
      <c r="D391" t="s">
        <v>13075</v>
      </c>
      <c r="E391" s="5">
        <v>28999</v>
      </c>
      <c r="F391" s="5">
        <v>34999</v>
      </c>
      <c r="G391" s="5" t="str">
        <f>VLOOKUP(Table1[[#This Row],[Discounted Price]],$Q$5:$R$10,2)</f>
        <v>₹25001 — ₹50000</v>
      </c>
      <c r="H391" s="1">
        <v>0.17</v>
      </c>
      <c r="I391" s="7">
        <f>((F391-E391)/F391)*100</f>
        <v>17.143346952770081</v>
      </c>
      <c r="J391" s="19" t="str">
        <f>VLOOKUP(Table1[[#This Row],[Calc. %Discount]],$Q$15:$R$22,2)</f>
        <v>11 — 25%</v>
      </c>
      <c r="K391" s="6">
        <v>4.4000000000000004</v>
      </c>
      <c r="L391" s="6">
        <f>MROUND(Table1[[#This Row],[Rating]], 0.5)</f>
        <v>4.5</v>
      </c>
      <c r="M391" s="10">
        <v>20311</v>
      </c>
      <c r="N391" s="5">
        <f>F391*M391</f>
        <v>710864689</v>
      </c>
      <c r="O391" s="7">
        <f>(Table1[[#This Row],[Rating]]*Table1[[#This Row],[Rating Count]])/(MAX(Table1[Rating Count]))</f>
        <v>0.20930691167825602</v>
      </c>
      <c r="P391"/>
    </row>
    <row r="392" spans="1:16" x14ac:dyDescent="0.25">
      <c r="A392" s="15">
        <v>396</v>
      </c>
      <c r="B392" t="s">
        <v>3421</v>
      </c>
      <c r="C392" t="s">
        <v>3422</v>
      </c>
      <c r="D392" t="s">
        <v>13075</v>
      </c>
      <c r="E392" s="5">
        <v>2299</v>
      </c>
      <c r="F392" s="5">
        <v>7990</v>
      </c>
      <c r="G392" s="5" t="str">
        <f>VLOOKUP(Table1[[#This Row],[Discounted Price]],$Q$5:$R$10,2)</f>
        <v>₹1000 — ₹5000</v>
      </c>
      <c r="H392" s="1">
        <v>0.71</v>
      </c>
      <c r="I392" s="7">
        <f>((F392-E392)/F392)*100</f>
        <v>71.226533166458069</v>
      </c>
      <c r="J392" s="19" t="str">
        <f>VLOOKUP(Table1[[#This Row],[Calc. %Discount]],$Q$15:$R$22,2)</f>
        <v>71 — 85%</v>
      </c>
      <c r="K392" s="6">
        <v>4.2</v>
      </c>
      <c r="L392" s="6">
        <f>MROUND(Table1[[#This Row],[Rating]], 0.5)</f>
        <v>4</v>
      </c>
      <c r="M392" s="10">
        <v>69622</v>
      </c>
      <c r="N392" s="5">
        <f>F392*M392</f>
        <v>556279780</v>
      </c>
      <c r="O392" s="7">
        <f>(Table1[[#This Row],[Rating]]*Table1[[#This Row],[Rating Count]])/(MAX(Table1[Rating Count]))</f>
        <v>0.68484986170085704</v>
      </c>
      <c r="P392"/>
    </row>
    <row r="393" spans="1:16" x14ac:dyDescent="0.25">
      <c r="A393" s="15">
        <v>397</v>
      </c>
      <c r="B393" t="s">
        <v>3431</v>
      </c>
      <c r="C393" t="s">
        <v>3432</v>
      </c>
      <c r="D393" t="s">
        <v>13075</v>
      </c>
      <c r="E393" s="5">
        <v>399</v>
      </c>
      <c r="F393" s="5">
        <v>1999</v>
      </c>
      <c r="G393" s="5" t="str">
        <f>VLOOKUP(Table1[[#This Row],[Discounted Price]],$Q$5:$R$10,2)</f>
        <v>&lt;₹1000</v>
      </c>
      <c r="H393" s="1">
        <v>0.8</v>
      </c>
      <c r="I393" s="7">
        <f>((F393-E393)/F393)*100</f>
        <v>80.040020010004994</v>
      </c>
      <c r="J393" s="19" t="str">
        <f>VLOOKUP(Table1[[#This Row],[Calc. %Discount]],$Q$15:$R$22,2)</f>
        <v>71 — 85%</v>
      </c>
      <c r="K393" s="6">
        <v>4</v>
      </c>
      <c r="L393" s="6">
        <f>MROUND(Table1[[#This Row],[Rating]], 0.5)</f>
        <v>4</v>
      </c>
      <c r="M393" s="10">
        <v>3382</v>
      </c>
      <c r="N393" s="5">
        <f>F393*M393</f>
        <v>6760618</v>
      </c>
      <c r="O393" s="7">
        <f>(Table1[[#This Row],[Rating]]*Table1[[#This Row],[Rating Count]])/(MAX(Table1[Rating Count]))</f>
        <v>3.1683502235504354E-2</v>
      </c>
      <c r="P393"/>
    </row>
    <row r="394" spans="1:16" x14ac:dyDescent="0.25">
      <c r="A394" s="15">
        <v>398</v>
      </c>
      <c r="B394" t="s">
        <v>3441</v>
      </c>
      <c r="C394" t="s">
        <v>3442</v>
      </c>
      <c r="D394" t="s">
        <v>13075</v>
      </c>
      <c r="E394" s="5">
        <v>1149</v>
      </c>
      <c r="F394" s="5">
        <v>3999</v>
      </c>
      <c r="G394" s="5" t="str">
        <f>VLOOKUP(Table1[[#This Row],[Discounted Price]],$Q$5:$R$10,2)</f>
        <v>₹1000 — ₹5000</v>
      </c>
      <c r="H394" s="1">
        <v>0.71</v>
      </c>
      <c r="I394" s="7">
        <f>((F394-E394)/F394)*100</f>
        <v>71.267816954238555</v>
      </c>
      <c r="J394" s="19" t="str">
        <f>VLOOKUP(Table1[[#This Row],[Calc. %Discount]],$Q$15:$R$22,2)</f>
        <v>71 — 85%</v>
      </c>
      <c r="K394" s="6">
        <v>4.3</v>
      </c>
      <c r="L394" s="6">
        <f>MROUND(Table1[[#This Row],[Rating]], 0.5)</f>
        <v>4.5</v>
      </c>
      <c r="M394" s="10">
        <v>140036</v>
      </c>
      <c r="N394" s="5">
        <f>F394*M394</f>
        <v>560003964</v>
      </c>
      <c r="O394" s="7">
        <f>(Table1[[#This Row],[Rating]]*Table1[[#This Row],[Rating Count]])/(MAX(Table1[Rating Count]))</f>
        <v>1.4102877699526666</v>
      </c>
      <c r="P394"/>
    </row>
    <row r="395" spans="1:16" x14ac:dyDescent="0.25">
      <c r="A395" s="15">
        <v>399</v>
      </c>
      <c r="B395" t="s">
        <v>3451</v>
      </c>
      <c r="C395" t="s">
        <v>3452</v>
      </c>
      <c r="D395" t="s">
        <v>13075</v>
      </c>
      <c r="E395" s="5">
        <v>529</v>
      </c>
      <c r="F395" s="5">
        <v>1499</v>
      </c>
      <c r="G395" s="5" t="str">
        <f>VLOOKUP(Table1[[#This Row],[Discounted Price]],$Q$5:$R$10,2)</f>
        <v>&lt;₹1000</v>
      </c>
      <c r="H395" s="1">
        <v>0.65</v>
      </c>
      <c r="I395" s="7">
        <f>((F395-E395)/F395)*100</f>
        <v>64.70980653769179</v>
      </c>
      <c r="J395" s="19" t="str">
        <f>VLOOKUP(Table1[[#This Row],[Calc. %Discount]],$Q$15:$R$22,2)</f>
        <v>56 — 70%</v>
      </c>
      <c r="K395" s="6">
        <v>4.0999999999999996</v>
      </c>
      <c r="L395" s="6">
        <f>MROUND(Table1[[#This Row],[Rating]], 0.5)</f>
        <v>4</v>
      </c>
      <c r="M395" s="10">
        <v>8599</v>
      </c>
      <c r="N395" s="5">
        <f>F395*M395</f>
        <v>12889901</v>
      </c>
      <c r="O395" s="7">
        <f>(Table1[[#This Row],[Rating]]*Table1[[#This Row],[Rating Count]])/(MAX(Table1[Rating Count]))</f>
        <v>8.2571731702004561E-2</v>
      </c>
      <c r="P395"/>
    </row>
    <row r="396" spans="1:16" x14ac:dyDescent="0.25">
      <c r="A396" s="15">
        <v>400</v>
      </c>
      <c r="B396" t="s">
        <v>3461</v>
      </c>
      <c r="C396" t="s">
        <v>3462</v>
      </c>
      <c r="D396" t="s">
        <v>13075</v>
      </c>
      <c r="E396" s="5">
        <v>13999</v>
      </c>
      <c r="F396" s="5">
        <v>19499</v>
      </c>
      <c r="G396" s="5" t="str">
        <f>VLOOKUP(Table1[[#This Row],[Discounted Price]],$Q$5:$R$10,2)</f>
        <v>₹10001 — ₹25000</v>
      </c>
      <c r="H396" s="1">
        <v>0.28000000000000003</v>
      </c>
      <c r="I396" s="7">
        <f>((F396-E396)/F396)*100</f>
        <v>28.206574696138265</v>
      </c>
      <c r="J396" s="19" t="str">
        <f>VLOOKUP(Table1[[#This Row],[Calc. %Discount]],$Q$15:$R$22,2)</f>
        <v>26 — 40%</v>
      </c>
      <c r="K396" s="6">
        <v>4.0999999999999996</v>
      </c>
      <c r="L396" s="6">
        <f>MROUND(Table1[[#This Row],[Rating]], 0.5)</f>
        <v>4</v>
      </c>
      <c r="M396" s="10">
        <v>18998</v>
      </c>
      <c r="N396" s="5">
        <f>F396*M396</f>
        <v>370442002</v>
      </c>
      <c r="O396" s="7">
        <f>(Table1[[#This Row],[Rating]]*Table1[[#This Row],[Rating Count]])/(MAX(Table1[Rating Count]))</f>
        <v>0.18242792869806754</v>
      </c>
      <c r="P396"/>
    </row>
    <row r="397" spans="1:16" x14ac:dyDescent="0.25">
      <c r="A397" s="15">
        <v>401</v>
      </c>
      <c r="B397" t="s">
        <v>3466</v>
      </c>
      <c r="C397" t="s">
        <v>3467</v>
      </c>
      <c r="D397" t="s">
        <v>13075</v>
      </c>
      <c r="E397" s="5">
        <v>379</v>
      </c>
      <c r="F397" s="5">
        <v>999</v>
      </c>
      <c r="G397" s="5" t="str">
        <f>VLOOKUP(Table1[[#This Row],[Discounted Price]],$Q$5:$R$10,2)</f>
        <v>&lt;₹1000</v>
      </c>
      <c r="H397" s="1">
        <v>0.62</v>
      </c>
      <c r="I397" s="7">
        <f>((F397-E397)/F397)*100</f>
        <v>62.062062062062061</v>
      </c>
      <c r="J397" s="19" t="str">
        <f>VLOOKUP(Table1[[#This Row],[Calc. %Discount]],$Q$15:$R$22,2)</f>
        <v>56 — 70%</v>
      </c>
      <c r="K397" s="6">
        <v>4.0999999999999996</v>
      </c>
      <c r="L397" s="6">
        <f>MROUND(Table1[[#This Row],[Rating]], 0.5)</f>
        <v>4</v>
      </c>
      <c r="M397" s="10">
        <v>363713</v>
      </c>
      <c r="N397" s="5">
        <f>F397*M397</f>
        <v>363349287</v>
      </c>
      <c r="O397" s="7">
        <f>(Table1[[#This Row],[Rating]]*Table1[[#This Row],[Rating Count]])/(MAX(Table1[Rating Count]))</f>
        <v>3.4925470697210357</v>
      </c>
      <c r="P397"/>
    </row>
    <row r="398" spans="1:16" x14ac:dyDescent="0.25">
      <c r="A398" s="15">
        <v>402</v>
      </c>
      <c r="B398" t="s">
        <v>3471</v>
      </c>
      <c r="C398" t="s">
        <v>3472</v>
      </c>
      <c r="D398" t="s">
        <v>13075</v>
      </c>
      <c r="E398" s="5">
        <v>13999</v>
      </c>
      <c r="F398" s="5">
        <v>19999</v>
      </c>
      <c r="G398" s="5" t="str">
        <f>VLOOKUP(Table1[[#This Row],[Discounted Price]],$Q$5:$R$10,2)</f>
        <v>₹10001 — ₹25000</v>
      </c>
      <c r="H398" s="1">
        <v>0.3</v>
      </c>
      <c r="I398" s="7">
        <f>((F398-E398)/F398)*100</f>
        <v>30.001500075003751</v>
      </c>
      <c r="J398" s="19" t="str">
        <f>VLOOKUP(Table1[[#This Row],[Calc. %Discount]],$Q$15:$R$22,2)</f>
        <v>26 — 40%</v>
      </c>
      <c r="K398" s="6">
        <v>4.0999999999999996</v>
      </c>
      <c r="L398" s="6">
        <f>MROUND(Table1[[#This Row],[Rating]], 0.5)</f>
        <v>4</v>
      </c>
      <c r="M398" s="10">
        <v>19252</v>
      </c>
      <c r="N398" s="5">
        <f>F398*M398</f>
        <v>385020748</v>
      </c>
      <c r="O398" s="7">
        <f>(Table1[[#This Row],[Rating]]*Table1[[#This Row],[Rating Count]])/(MAX(Table1[Rating Count]))</f>
        <v>0.18486695880067358</v>
      </c>
      <c r="P398"/>
    </row>
    <row r="399" spans="1:16" x14ac:dyDescent="0.25">
      <c r="A399" s="15">
        <v>403</v>
      </c>
      <c r="B399" t="s">
        <v>3476</v>
      </c>
      <c r="C399" t="s">
        <v>3477</v>
      </c>
      <c r="D399" t="s">
        <v>13075</v>
      </c>
      <c r="E399" s="5">
        <v>3999</v>
      </c>
      <c r="F399" s="5">
        <v>9999</v>
      </c>
      <c r="G399" s="5" t="str">
        <f>VLOOKUP(Table1[[#This Row],[Discounted Price]],$Q$5:$R$10,2)</f>
        <v>₹1000 — ₹5000</v>
      </c>
      <c r="H399" s="1">
        <v>0.6</v>
      </c>
      <c r="I399" s="7">
        <f>((F399-E399)/F399)*100</f>
        <v>60.006000600060005</v>
      </c>
      <c r="J399" s="19" t="str">
        <f>VLOOKUP(Table1[[#This Row],[Calc. %Discount]],$Q$15:$R$22,2)</f>
        <v>56 — 70%</v>
      </c>
      <c r="K399" s="6">
        <v>4.4000000000000004</v>
      </c>
      <c r="L399" s="6">
        <f>MROUND(Table1[[#This Row],[Rating]], 0.5)</f>
        <v>4.5</v>
      </c>
      <c r="M399" s="10">
        <v>73</v>
      </c>
      <c r="N399" s="5">
        <f>F399*M399</f>
        <v>729927</v>
      </c>
      <c r="O399" s="7">
        <f>(Table1[[#This Row],[Rating]]*Table1[[#This Row],[Rating Count]])/(MAX(Table1[Rating Count]))</f>
        <v>7.5227239193110585E-4</v>
      </c>
      <c r="P399"/>
    </row>
    <row r="400" spans="1:16" x14ac:dyDescent="0.25">
      <c r="A400" s="15">
        <v>405</v>
      </c>
      <c r="B400" t="s">
        <v>3493</v>
      </c>
      <c r="C400" t="s">
        <v>3494</v>
      </c>
      <c r="D400" t="s">
        <v>13075</v>
      </c>
      <c r="E400" s="5">
        <v>99</v>
      </c>
      <c r="F400" s="5">
        <v>499</v>
      </c>
      <c r="G400" s="5" t="str">
        <f>VLOOKUP(Table1[[#This Row],[Discounted Price]],$Q$5:$R$10,2)</f>
        <v>&lt;₹1000</v>
      </c>
      <c r="H400" s="1">
        <v>0.8</v>
      </c>
      <c r="I400" s="7">
        <f>((F400-E400)/F400)*100</f>
        <v>80.160320641282567</v>
      </c>
      <c r="J400" s="19" t="str">
        <f>VLOOKUP(Table1[[#This Row],[Calc. %Discount]],$Q$15:$R$22,2)</f>
        <v>71 — 85%</v>
      </c>
      <c r="K400" s="6">
        <v>4.3</v>
      </c>
      <c r="L400" s="6">
        <f>MROUND(Table1[[#This Row],[Rating]], 0.5)</f>
        <v>4.5</v>
      </c>
      <c r="M400" s="10">
        <v>42641</v>
      </c>
      <c r="N400" s="5">
        <f>F400*M400</f>
        <v>21277859</v>
      </c>
      <c r="O400" s="7">
        <f>(Table1[[#This Row],[Rating]]*Table1[[#This Row],[Rating Count]])/(MAX(Table1[Rating Count]))</f>
        <v>0.42943300864457468</v>
      </c>
      <c r="P400"/>
    </row>
    <row r="401" spans="1:16" x14ac:dyDescent="0.25">
      <c r="A401" s="15">
        <v>406</v>
      </c>
      <c r="B401" t="s">
        <v>3503</v>
      </c>
      <c r="C401" t="s">
        <v>3504</v>
      </c>
      <c r="D401" t="s">
        <v>13075</v>
      </c>
      <c r="E401" s="5">
        <v>4790</v>
      </c>
      <c r="F401" s="5">
        <v>15990</v>
      </c>
      <c r="G401" s="5" t="str">
        <f>VLOOKUP(Table1[[#This Row],[Discounted Price]],$Q$5:$R$10,2)</f>
        <v>₹1000 — ₹5000</v>
      </c>
      <c r="H401" s="1">
        <v>0.7</v>
      </c>
      <c r="I401" s="7">
        <f>((F401-E401)/F401)*100</f>
        <v>70.043777360850541</v>
      </c>
      <c r="J401" s="19" t="str">
        <f>VLOOKUP(Table1[[#This Row],[Calc. %Discount]],$Q$15:$R$22,2)</f>
        <v>56 — 70%</v>
      </c>
      <c r="K401" s="6">
        <v>4</v>
      </c>
      <c r="L401" s="6">
        <f>MROUND(Table1[[#This Row],[Rating]], 0.5)</f>
        <v>4</v>
      </c>
      <c r="M401" s="10">
        <v>4390</v>
      </c>
      <c r="N401" s="5">
        <f>F401*M401</f>
        <v>70196100</v>
      </c>
      <c r="O401" s="7">
        <f>(Table1[[#This Row],[Rating]]*Table1[[#This Row],[Rating Count]])/(MAX(Table1[Rating Count]))</f>
        <v>4.1126722298599677E-2</v>
      </c>
      <c r="P401"/>
    </row>
    <row r="402" spans="1:16" x14ac:dyDescent="0.25">
      <c r="A402" s="15">
        <v>407</v>
      </c>
      <c r="B402" t="s">
        <v>3513</v>
      </c>
      <c r="C402" t="s">
        <v>3514</v>
      </c>
      <c r="D402" t="s">
        <v>13075</v>
      </c>
      <c r="E402" s="5">
        <v>33999</v>
      </c>
      <c r="F402" s="5">
        <v>33999</v>
      </c>
      <c r="G402" s="5" t="str">
        <f>VLOOKUP(Table1[[#This Row],[Discounted Price]],$Q$5:$R$10,2)</f>
        <v>₹25001 — ₹50000</v>
      </c>
      <c r="H402" s="1">
        <v>0</v>
      </c>
      <c r="I402" s="7">
        <f>((F402-E402)/F402)*100</f>
        <v>0</v>
      </c>
      <c r="J402" s="19">
        <f>VLOOKUP(Table1[[#This Row],[Calc. %Discount]],$Q$15:$R$22,2)</f>
        <v>0</v>
      </c>
      <c r="K402" s="6">
        <v>4.3</v>
      </c>
      <c r="L402" s="6">
        <f>MROUND(Table1[[#This Row],[Rating]], 0.5)</f>
        <v>4.5</v>
      </c>
      <c r="M402" s="10">
        <v>17415</v>
      </c>
      <c r="N402" s="5">
        <f>F402*M402</f>
        <v>592092585</v>
      </c>
      <c r="O402" s="7">
        <f>(Table1[[#This Row],[Rating]]*Table1[[#This Row],[Rating Count]])/(MAX(Table1[Rating Count]))</f>
        <v>0.17538462619416215</v>
      </c>
      <c r="P402"/>
    </row>
    <row r="403" spans="1:16" x14ac:dyDescent="0.25">
      <c r="A403" s="15">
        <v>408</v>
      </c>
      <c r="B403" t="s">
        <v>3517</v>
      </c>
      <c r="C403" t="s">
        <v>3518</v>
      </c>
      <c r="D403" t="s">
        <v>13121</v>
      </c>
      <c r="E403" s="5">
        <v>99</v>
      </c>
      <c r="F403" s="5">
        <v>999</v>
      </c>
      <c r="G403" s="5" t="str">
        <f>VLOOKUP(Table1[[#This Row],[Discounted Price]],$Q$5:$R$10,2)</f>
        <v>&lt;₹1000</v>
      </c>
      <c r="H403" s="1">
        <v>0.9</v>
      </c>
      <c r="I403" s="7">
        <f>((F403-E403)/F403)*100</f>
        <v>90.090090090090087</v>
      </c>
      <c r="J403" s="19" t="str">
        <f>VLOOKUP(Table1[[#This Row],[Calc. %Discount]],$Q$15:$R$22,2)</f>
        <v>86 — 100%</v>
      </c>
      <c r="K403" s="6">
        <v>4</v>
      </c>
      <c r="L403" s="6">
        <f>MROUND(Table1[[#This Row],[Rating]], 0.5)</f>
        <v>4</v>
      </c>
      <c r="M403" s="10">
        <v>1396</v>
      </c>
      <c r="N403" s="5">
        <f>F403*M403</f>
        <v>1394604</v>
      </c>
      <c r="O403" s="7">
        <f>(Table1[[#This Row],[Rating]]*Table1[[#This Row],[Rating Count]])/(MAX(Table1[Rating Count]))</f>
        <v>1.3078110325477255E-2</v>
      </c>
      <c r="P403"/>
    </row>
    <row r="404" spans="1:16" x14ac:dyDescent="0.25">
      <c r="A404" s="15">
        <v>409</v>
      </c>
      <c r="B404" t="s">
        <v>3528</v>
      </c>
      <c r="C404" t="s">
        <v>3529</v>
      </c>
      <c r="D404" t="s">
        <v>13075</v>
      </c>
      <c r="E404" s="5">
        <v>299</v>
      </c>
      <c r="F404" s="5">
        <v>1900</v>
      </c>
      <c r="G404" s="5" t="str">
        <f>VLOOKUP(Table1[[#This Row],[Discounted Price]],$Q$5:$R$10,2)</f>
        <v>&lt;₹1000</v>
      </c>
      <c r="H404" s="1">
        <v>0.84</v>
      </c>
      <c r="I404" s="7">
        <f>((F404-E404)/F404)*100</f>
        <v>84.263157894736835</v>
      </c>
      <c r="J404" s="19" t="str">
        <f>VLOOKUP(Table1[[#This Row],[Calc. %Discount]],$Q$15:$R$22,2)</f>
        <v>71 — 85%</v>
      </c>
      <c r="K404" s="6">
        <v>3.6</v>
      </c>
      <c r="L404" s="6">
        <f>MROUND(Table1[[#This Row],[Rating]], 0.5)</f>
        <v>3.5</v>
      </c>
      <c r="M404" s="10">
        <v>18202</v>
      </c>
      <c r="N404" s="5">
        <f>F404*M404</f>
        <v>34583800</v>
      </c>
      <c r="O404" s="7">
        <f>(Table1[[#This Row],[Rating]]*Table1[[#This Row],[Rating Count]])/(MAX(Table1[Rating Count]))</f>
        <v>0.15346918891826886</v>
      </c>
      <c r="P404"/>
    </row>
    <row r="405" spans="1:16" x14ac:dyDescent="0.25">
      <c r="A405" s="15">
        <v>410</v>
      </c>
      <c r="B405" t="s">
        <v>3538</v>
      </c>
      <c r="C405" t="s">
        <v>3539</v>
      </c>
      <c r="D405" t="s">
        <v>13075</v>
      </c>
      <c r="E405" s="5">
        <v>10999</v>
      </c>
      <c r="F405" s="5">
        <v>14999</v>
      </c>
      <c r="G405" s="5" t="str">
        <f>VLOOKUP(Table1[[#This Row],[Discounted Price]],$Q$5:$R$10,2)</f>
        <v>₹10001 — ₹25000</v>
      </c>
      <c r="H405" s="1">
        <v>0.27</v>
      </c>
      <c r="I405" s="7">
        <f>((F405-E405)/F405)*100</f>
        <v>26.668444562970866</v>
      </c>
      <c r="J405" s="19" t="str">
        <f>VLOOKUP(Table1[[#This Row],[Calc. %Discount]],$Q$15:$R$22,2)</f>
        <v>26 — 40%</v>
      </c>
      <c r="K405" s="6">
        <v>4.0999999999999996</v>
      </c>
      <c r="L405" s="6">
        <f>MROUND(Table1[[#This Row],[Rating]], 0.5)</f>
        <v>4</v>
      </c>
      <c r="M405" s="10">
        <v>18998</v>
      </c>
      <c r="N405" s="5">
        <f>F405*M405</f>
        <v>284951002</v>
      </c>
      <c r="O405" s="7">
        <f>(Table1[[#This Row],[Rating]]*Table1[[#This Row],[Rating Count]])/(MAX(Table1[Rating Count]))</f>
        <v>0.18242792869806754</v>
      </c>
      <c r="P405"/>
    </row>
    <row r="406" spans="1:16" x14ac:dyDescent="0.25">
      <c r="A406" s="15">
        <v>411</v>
      </c>
      <c r="B406" t="s">
        <v>3542</v>
      </c>
      <c r="C406" t="s">
        <v>3543</v>
      </c>
      <c r="D406" t="s">
        <v>13075</v>
      </c>
      <c r="E406" s="5">
        <v>34999</v>
      </c>
      <c r="F406" s="5">
        <v>38999</v>
      </c>
      <c r="G406" s="5" t="str">
        <f>VLOOKUP(Table1[[#This Row],[Discounted Price]],$Q$5:$R$10,2)</f>
        <v>₹25001 — ₹50000</v>
      </c>
      <c r="H406" s="1">
        <v>0.1</v>
      </c>
      <c r="I406" s="7">
        <f>((F406-E406)/F406)*100</f>
        <v>10.256673248032001</v>
      </c>
      <c r="J406" s="19" t="str">
        <f>VLOOKUP(Table1[[#This Row],[Calc. %Discount]],$Q$15:$R$22,2)</f>
        <v>1 — 10%</v>
      </c>
      <c r="K406" s="6">
        <v>4.2</v>
      </c>
      <c r="L406" s="6">
        <f>MROUND(Table1[[#This Row],[Rating]], 0.5)</f>
        <v>4</v>
      </c>
      <c r="M406" s="10">
        <v>11029</v>
      </c>
      <c r="N406" s="5">
        <f>F406*M406</f>
        <v>430119971</v>
      </c>
      <c r="O406" s="7">
        <f>(Table1[[#This Row],[Rating]]*Table1[[#This Row],[Rating Count]])/(MAX(Table1[Rating Count]))</f>
        <v>0.10848882716237328</v>
      </c>
      <c r="P406"/>
    </row>
    <row r="407" spans="1:16" x14ac:dyDescent="0.25">
      <c r="A407" s="15">
        <v>412</v>
      </c>
      <c r="B407" t="s">
        <v>3552</v>
      </c>
      <c r="C407" t="s">
        <v>3231</v>
      </c>
      <c r="D407" t="s">
        <v>13075</v>
      </c>
      <c r="E407" s="5">
        <v>16999</v>
      </c>
      <c r="F407" s="5">
        <v>24999</v>
      </c>
      <c r="G407" s="5" t="str">
        <f>VLOOKUP(Table1[[#This Row],[Discounted Price]],$Q$5:$R$10,2)</f>
        <v>₹10001 — ₹25000</v>
      </c>
      <c r="H407" s="1">
        <v>0.32</v>
      </c>
      <c r="I407" s="7">
        <f>((F407-E407)/F407)*100</f>
        <v>32.001280051202045</v>
      </c>
      <c r="J407" s="19" t="str">
        <f>VLOOKUP(Table1[[#This Row],[Calc. %Discount]],$Q$15:$R$22,2)</f>
        <v>26 — 40%</v>
      </c>
      <c r="K407" s="6">
        <v>4.0999999999999996</v>
      </c>
      <c r="L407" s="6">
        <f>MROUND(Table1[[#This Row],[Rating]], 0.5)</f>
        <v>4</v>
      </c>
      <c r="M407" s="10">
        <v>22318</v>
      </c>
      <c r="N407" s="5">
        <f>F407*M407</f>
        <v>557927682</v>
      </c>
      <c r="O407" s="7">
        <f>(Table1[[#This Row],[Rating]]*Table1[[#This Row],[Rating Count]])/(MAX(Table1[Rating Count]))</f>
        <v>0.21430816468488637</v>
      </c>
      <c r="P407"/>
    </row>
    <row r="408" spans="1:16" x14ac:dyDescent="0.25">
      <c r="A408" s="15">
        <v>413</v>
      </c>
      <c r="B408" t="s">
        <v>3554</v>
      </c>
      <c r="C408" t="s">
        <v>3555</v>
      </c>
      <c r="D408" t="s">
        <v>13075</v>
      </c>
      <c r="E408" s="5">
        <v>199</v>
      </c>
      <c r="F408" s="5">
        <v>499</v>
      </c>
      <c r="G408" s="5" t="str">
        <f>VLOOKUP(Table1[[#This Row],[Discounted Price]],$Q$5:$R$10,2)</f>
        <v>&lt;₹1000</v>
      </c>
      <c r="H408" s="1">
        <v>0.6</v>
      </c>
      <c r="I408" s="7">
        <f>((F408-E408)/F408)*100</f>
        <v>60.120240480961925</v>
      </c>
      <c r="J408" s="19" t="str">
        <f>VLOOKUP(Table1[[#This Row],[Calc. %Discount]],$Q$15:$R$22,2)</f>
        <v>56 — 70%</v>
      </c>
      <c r="K408" s="6">
        <v>4.0999999999999996</v>
      </c>
      <c r="L408" s="6">
        <f>MROUND(Table1[[#This Row],[Rating]], 0.5)</f>
        <v>4</v>
      </c>
      <c r="M408" s="10">
        <v>1786</v>
      </c>
      <c r="N408" s="5">
        <f>F408*M408</f>
        <v>891214</v>
      </c>
      <c r="O408" s="7">
        <f>(Table1[[#This Row],[Rating]]*Table1[[#This Row],[Rating Count]])/(MAX(Table1[Rating Count]))</f>
        <v>1.7150030563993505E-2</v>
      </c>
      <c r="P408"/>
    </row>
    <row r="409" spans="1:16" x14ac:dyDescent="0.25">
      <c r="A409" s="15">
        <v>414</v>
      </c>
      <c r="B409" t="s">
        <v>3564</v>
      </c>
      <c r="C409" t="s">
        <v>3565</v>
      </c>
      <c r="D409" t="s">
        <v>13075</v>
      </c>
      <c r="E409" s="5">
        <v>999</v>
      </c>
      <c r="F409" s="5">
        <v>1599</v>
      </c>
      <c r="G409" s="5" t="str">
        <f>VLOOKUP(Table1[[#This Row],[Discounted Price]],$Q$5:$R$10,2)</f>
        <v>&lt;₹1000</v>
      </c>
      <c r="H409" s="1">
        <v>0.38</v>
      </c>
      <c r="I409" s="7">
        <f>((F409-E409)/F409)*100</f>
        <v>37.523452157598499</v>
      </c>
      <c r="J409" s="19" t="str">
        <f>VLOOKUP(Table1[[#This Row],[Calc. %Discount]],$Q$15:$R$22,2)</f>
        <v>26 — 40%</v>
      </c>
      <c r="K409" s="6">
        <v>4</v>
      </c>
      <c r="L409" s="6">
        <f>MROUND(Table1[[#This Row],[Rating]], 0.5)</f>
        <v>4</v>
      </c>
      <c r="M409" s="10">
        <v>7222</v>
      </c>
      <c r="N409" s="5">
        <f>F409*M409</f>
        <v>11547978</v>
      </c>
      <c r="O409" s="7">
        <f>(Table1[[#This Row],[Rating]]*Table1[[#This Row],[Rating Count]])/(MAX(Table1[Rating Count]))</f>
        <v>6.7657673904438928E-2</v>
      </c>
      <c r="P409"/>
    </row>
    <row r="410" spans="1:16" x14ac:dyDescent="0.25">
      <c r="A410" s="15">
        <v>415</v>
      </c>
      <c r="B410" t="s">
        <v>3574</v>
      </c>
      <c r="C410" t="s">
        <v>3575</v>
      </c>
      <c r="D410" t="s">
        <v>13075</v>
      </c>
      <c r="E410" s="5">
        <v>1299</v>
      </c>
      <c r="F410" s="5">
        <v>1599</v>
      </c>
      <c r="G410" s="5" t="str">
        <f>VLOOKUP(Table1[[#This Row],[Discounted Price]],$Q$5:$R$10,2)</f>
        <v>₹1000 — ₹5000</v>
      </c>
      <c r="H410" s="1">
        <v>0.19</v>
      </c>
      <c r="I410" s="7">
        <f>((F410-E410)/F410)*100</f>
        <v>18.761726078799249</v>
      </c>
      <c r="J410" s="19" t="str">
        <f>VLOOKUP(Table1[[#This Row],[Calc. %Discount]],$Q$15:$R$22,2)</f>
        <v>11 — 25%</v>
      </c>
      <c r="K410" s="6">
        <v>4</v>
      </c>
      <c r="L410" s="6">
        <f>MROUND(Table1[[#This Row],[Rating]], 0.5)</f>
        <v>4</v>
      </c>
      <c r="M410" s="10">
        <v>128311</v>
      </c>
      <c r="N410" s="5">
        <f>F410*M410</f>
        <v>205169289</v>
      </c>
      <c r="O410" s="7">
        <f>(Table1[[#This Row],[Rating]]*Table1[[#This Row],[Rating Count]])/(MAX(Table1[Rating Count]))</f>
        <v>1.2020525888053812</v>
      </c>
      <c r="P410"/>
    </row>
    <row r="411" spans="1:16" x14ac:dyDescent="0.25">
      <c r="A411" s="15">
        <v>416</v>
      </c>
      <c r="B411" t="s">
        <v>3578</v>
      </c>
      <c r="C411" t="s">
        <v>3579</v>
      </c>
      <c r="D411" t="s">
        <v>13075</v>
      </c>
      <c r="E411" s="5">
        <v>599</v>
      </c>
      <c r="F411" s="5">
        <v>1800</v>
      </c>
      <c r="G411" s="5" t="str">
        <f>VLOOKUP(Table1[[#This Row],[Discounted Price]],$Q$5:$R$10,2)</f>
        <v>&lt;₹1000</v>
      </c>
      <c r="H411" s="1">
        <v>0.67</v>
      </c>
      <c r="I411" s="7">
        <f>((F411-E411)/F411)*100</f>
        <v>66.722222222222229</v>
      </c>
      <c r="J411" s="19" t="str">
        <f>VLOOKUP(Table1[[#This Row],[Calc. %Discount]],$Q$15:$R$22,2)</f>
        <v>56 — 70%</v>
      </c>
      <c r="K411" s="6">
        <v>3.5</v>
      </c>
      <c r="L411" s="6">
        <f>MROUND(Table1[[#This Row],[Rating]], 0.5)</f>
        <v>3.5</v>
      </c>
      <c r="M411" s="10">
        <v>83996</v>
      </c>
      <c r="N411" s="5">
        <f>F411*M411</f>
        <v>151192800</v>
      </c>
      <c r="O411" s="7">
        <f>(Table1[[#This Row],[Rating]]*Table1[[#This Row],[Rating Count]])/(MAX(Table1[Rating Count]))</f>
        <v>0.68853534064214839</v>
      </c>
      <c r="P411"/>
    </row>
    <row r="412" spans="1:16" x14ac:dyDescent="0.25">
      <c r="A412" s="15">
        <v>417</v>
      </c>
      <c r="B412" t="s">
        <v>3588</v>
      </c>
      <c r="C412" t="s">
        <v>3589</v>
      </c>
      <c r="D412" t="s">
        <v>13075</v>
      </c>
      <c r="E412" s="5">
        <v>599</v>
      </c>
      <c r="F412" s="5">
        <v>1899</v>
      </c>
      <c r="G412" s="5" t="str">
        <f>VLOOKUP(Table1[[#This Row],[Discounted Price]],$Q$5:$R$10,2)</f>
        <v>&lt;₹1000</v>
      </c>
      <c r="H412" s="1">
        <v>0.68</v>
      </c>
      <c r="I412" s="7">
        <f>((F412-E412)/F412)*100</f>
        <v>68.457082675092153</v>
      </c>
      <c r="J412" s="19" t="str">
        <f>VLOOKUP(Table1[[#This Row],[Calc. %Discount]],$Q$15:$R$22,2)</f>
        <v>56 — 70%</v>
      </c>
      <c r="K412" s="6">
        <v>4.3</v>
      </c>
      <c r="L412" s="6">
        <f>MROUND(Table1[[#This Row],[Rating]], 0.5)</f>
        <v>4.5</v>
      </c>
      <c r="M412" s="10">
        <v>140036</v>
      </c>
      <c r="N412" s="5">
        <f>F412*M412</f>
        <v>265928364</v>
      </c>
      <c r="O412" s="7">
        <f>(Table1[[#This Row],[Rating]]*Table1[[#This Row],[Rating Count]])/(MAX(Table1[Rating Count]))</f>
        <v>1.4102877699526666</v>
      </c>
      <c r="P412"/>
    </row>
    <row r="413" spans="1:16" x14ac:dyDescent="0.25">
      <c r="A413" s="15">
        <v>418</v>
      </c>
      <c r="B413" t="s">
        <v>3592</v>
      </c>
      <c r="C413" t="s">
        <v>3593</v>
      </c>
      <c r="D413" t="s">
        <v>13075</v>
      </c>
      <c r="E413" s="5">
        <v>1799</v>
      </c>
      <c r="F413" s="5">
        <v>2499</v>
      </c>
      <c r="G413" s="5" t="str">
        <f>VLOOKUP(Table1[[#This Row],[Discounted Price]],$Q$5:$R$10,2)</f>
        <v>₹1000 — ₹5000</v>
      </c>
      <c r="H413" s="1">
        <v>0.28000000000000003</v>
      </c>
      <c r="I413" s="7">
        <f>((F413-E413)/F413)*100</f>
        <v>28.011204481792717</v>
      </c>
      <c r="J413" s="19" t="str">
        <f>VLOOKUP(Table1[[#This Row],[Calc. %Discount]],$Q$15:$R$22,2)</f>
        <v>26 — 40%</v>
      </c>
      <c r="K413" s="6">
        <v>4.0999999999999996</v>
      </c>
      <c r="L413" s="6">
        <f>MROUND(Table1[[#This Row],[Rating]], 0.5)</f>
        <v>4</v>
      </c>
      <c r="M413" s="10">
        <v>18678</v>
      </c>
      <c r="N413" s="5">
        <f>F413*M413</f>
        <v>46676322</v>
      </c>
      <c r="O413" s="7">
        <f>(Table1[[#This Row],[Rating]]*Table1[[#This Row],[Rating Count]])/(MAX(Table1[Rating Count]))</f>
        <v>0.17935513486801272</v>
      </c>
      <c r="P413"/>
    </row>
    <row r="414" spans="1:16" x14ac:dyDescent="0.25">
      <c r="A414" s="15">
        <v>420</v>
      </c>
      <c r="B414" t="s">
        <v>3603</v>
      </c>
      <c r="C414" t="s">
        <v>3604</v>
      </c>
      <c r="D414" t="s">
        <v>13075</v>
      </c>
      <c r="E414" s="5">
        <v>10999</v>
      </c>
      <c r="F414" s="5">
        <v>14999</v>
      </c>
      <c r="G414" s="5" t="str">
        <f>VLOOKUP(Table1[[#This Row],[Discounted Price]],$Q$5:$R$10,2)</f>
        <v>₹10001 — ₹25000</v>
      </c>
      <c r="H414" s="1">
        <v>0.27</v>
      </c>
      <c r="I414" s="7">
        <f>((F414-E414)/F414)*100</f>
        <v>26.668444562970866</v>
      </c>
      <c r="J414" s="19" t="str">
        <f>VLOOKUP(Table1[[#This Row],[Calc. %Discount]],$Q$15:$R$22,2)</f>
        <v>26 — 40%</v>
      </c>
      <c r="K414" s="6">
        <v>4.0999999999999996</v>
      </c>
      <c r="L414" s="6">
        <f>MROUND(Table1[[#This Row],[Rating]], 0.5)</f>
        <v>4</v>
      </c>
      <c r="M414" s="10">
        <v>18998</v>
      </c>
      <c r="N414" s="5">
        <f>F414*M414</f>
        <v>284951002</v>
      </c>
      <c r="O414" s="7">
        <f>(Table1[[#This Row],[Rating]]*Table1[[#This Row],[Rating Count]])/(MAX(Table1[Rating Count]))</f>
        <v>0.18242792869806754</v>
      </c>
      <c r="P414"/>
    </row>
    <row r="415" spans="1:16" x14ac:dyDescent="0.25">
      <c r="A415" s="15">
        <v>421</v>
      </c>
      <c r="B415" t="s">
        <v>3607</v>
      </c>
      <c r="C415" t="s">
        <v>3608</v>
      </c>
      <c r="D415" t="s">
        <v>13075</v>
      </c>
      <c r="E415" s="5">
        <v>2999</v>
      </c>
      <c r="F415" s="5">
        <v>7990</v>
      </c>
      <c r="G415" s="5" t="str">
        <f>VLOOKUP(Table1[[#This Row],[Discounted Price]],$Q$5:$R$10,2)</f>
        <v>₹1000 — ₹5000</v>
      </c>
      <c r="H415" s="1">
        <v>0.62</v>
      </c>
      <c r="I415" s="7">
        <f>((F415-E415)/F415)*100</f>
        <v>62.465581977471842</v>
      </c>
      <c r="J415" s="19" t="str">
        <f>VLOOKUP(Table1[[#This Row],[Calc. %Discount]],$Q$15:$R$22,2)</f>
        <v>56 — 70%</v>
      </c>
      <c r="K415" s="6">
        <v>4.0999999999999996</v>
      </c>
      <c r="L415" s="6">
        <f>MROUND(Table1[[#This Row],[Rating]], 0.5)</f>
        <v>4</v>
      </c>
      <c r="M415" s="10">
        <v>48449</v>
      </c>
      <c r="N415" s="5">
        <f>F415*M415</f>
        <v>387107510</v>
      </c>
      <c r="O415" s="7">
        <f>(Table1[[#This Row],[Rating]]*Table1[[#This Row],[Rating Count]])/(MAX(Table1[Rating Count]))</f>
        <v>0.46523058835101982</v>
      </c>
      <c r="P415"/>
    </row>
    <row r="416" spans="1:16" x14ac:dyDescent="0.25">
      <c r="A416" s="15">
        <v>422</v>
      </c>
      <c r="B416" t="s">
        <v>3616</v>
      </c>
      <c r="C416" t="s">
        <v>3617</v>
      </c>
      <c r="D416" t="s">
        <v>13075</v>
      </c>
      <c r="E416" s="5">
        <v>1999</v>
      </c>
      <c r="F416" s="5">
        <v>7990</v>
      </c>
      <c r="G416" s="5" t="str">
        <f>VLOOKUP(Table1[[#This Row],[Discounted Price]],$Q$5:$R$10,2)</f>
        <v>₹1000 — ₹5000</v>
      </c>
      <c r="H416" s="1">
        <v>0.75</v>
      </c>
      <c r="I416" s="7">
        <f>((F416-E416)/F416)*100</f>
        <v>74.981226533166449</v>
      </c>
      <c r="J416" s="19" t="str">
        <f>VLOOKUP(Table1[[#This Row],[Calc. %Discount]],$Q$15:$R$22,2)</f>
        <v>71 — 85%</v>
      </c>
      <c r="K416" s="6">
        <v>3.8</v>
      </c>
      <c r="L416" s="6">
        <f>MROUND(Table1[[#This Row],[Rating]], 0.5)</f>
        <v>4</v>
      </c>
      <c r="M416" s="10">
        <v>17831</v>
      </c>
      <c r="N416" s="5">
        <f>F416*M416</f>
        <v>142469690</v>
      </c>
      <c r="O416" s="7">
        <f>(Table1[[#This Row],[Rating]]*Table1[[#This Row],[Rating Count]])/(MAX(Table1[Rating Count]))</f>
        <v>0.15869340684305566</v>
      </c>
      <c r="P416"/>
    </row>
    <row r="417" spans="1:16" x14ac:dyDescent="0.25">
      <c r="A417" s="15">
        <v>425</v>
      </c>
      <c r="B417" t="s">
        <v>3624</v>
      </c>
      <c r="C417" t="s">
        <v>3625</v>
      </c>
      <c r="D417" t="s">
        <v>13075</v>
      </c>
      <c r="E417" s="5">
        <v>649</v>
      </c>
      <c r="F417" s="5">
        <v>999</v>
      </c>
      <c r="G417" s="5" t="str">
        <f>VLOOKUP(Table1[[#This Row],[Discounted Price]],$Q$5:$R$10,2)</f>
        <v>&lt;₹1000</v>
      </c>
      <c r="H417" s="1">
        <v>0.35</v>
      </c>
      <c r="I417" s="7">
        <f>((F417-E417)/F417)*100</f>
        <v>35.035035035035037</v>
      </c>
      <c r="J417" s="19" t="str">
        <f>VLOOKUP(Table1[[#This Row],[Calc. %Discount]],$Q$15:$R$22,2)</f>
        <v>26 — 40%</v>
      </c>
      <c r="K417" s="6">
        <v>4.2</v>
      </c>
      <c r="L417" s="6">
        <f>MROUND(Table1[[#This Row],[Rating]], 0.5)</f>
        <v>4</v>
      </c>
      <c r="M417" s="10">
        <v>1315</v>
      </c>
      <c r="N417" s="5">
        <f>F417*M417</f>
        <v>1313685</v>
      </c>
      <c r="O417" s="7">
        <f>(Table1[[#This Row],[Rating]]*Table1[[#This Row],[Rating Count]])/(MAX(Table1[Rating Count]))</f>
        <v>1.293524414892745E-2</v>
      </c>
      <c r="P417"/>
    </row>
    <row r="418" spans="1:16" x14ac:dyDescent="0.25">
      <c r="A418" s="15">
        <v>426</v>
      </c>
      <c r="B418" t="s">
        <v>3634</v>
      </c>
      <c r="C418" t="s">
        <v>3462</v>
      </c>
      <c r="D418" t="s">
        <v>13075</v>
      </c>
      <c r="E418" s="5">
        <v>13999</v>
      </c>
      <c r="F418" s="5">
        <v>19499</v>
      </c>
      <c r="G418" s="5" t="str">
        <f>VLOOKUP(Table1[[#This Row],[Discounted Price]],$Q$5:$R$10,2)</f>
        <v>₹10001 — ₹25000</v>
      </c>
      <c r="H418" s="1">
        <v>0.28000000000000003</v>
      </c>
      <c r="I418" s="7">
        <f>((F418-E418)/F418)*100</f>
        <v>28.206574696138265</v>
      </c>
      <c r="J418" s="19" t="str">
        <f>VLOOKUP(Table1[[#This Row],[Calc. %Discount]],$Q$15:$R$22,2)</f>
        <v>26 — 40%</v>
      </c>
      <c r="K418" s="6">
        <v>4.0999999999999996</v>
      </c>
      <c r="L418" s="6">
        <f>MROUND(Table1[[#This Row],[Rating]], 0.5)</f>
        <v>4</v>
      </c>
      <c r="M418" s="10">
        <v>18998</v>
      </c>
      <c r="N418" s="5">
        <f>F418*M418</f>
        <v>370442002</v>
      </c>
      <c r="O418" s="7">
        <f>(Table1[[#This Row],[Rating]]*Table1[[#This Row],[Rating Count]])/(MAX(Table1[Rating Count]))</f>
        <v>0.18242792869806754</v>
      </c>
      <c r="P418"/>
    </row>
    <row r="419" spans="1:16" x14ac:dyDescent="0.25">
      <c r="A419" s="15">
        <v>427</v>
      </c>
      <c r="B419" t="s">
        <v>3636</v>
      </c>
      <c r="C419" t="s">
        <v>3637</v>
      </c>
      <c r="D419" t="s">
        <v>13075</v>
      </c>
      <c r="E419" s="5">
        <v>119</v>
      </c>
      <c r="F419" s="5">
        <v>299</v>
      </c>
      <c r="G419" s="5" t="str">
        <f>VLOOKUP(Table1[[#This Row],[Discounted Price]],$Q$5:$R$10,2)</f>
        <v>&lt;₹1000</v>
      </c>
      <c r="H419" s="1">
        <v>0.6</v>
      </c>
      <c r="I419" s="7">
        <f>((F419-E419)/F419)*100</f>
        <v>60.200668896321076</v>
      </c>
      <c r="J419" s="19" t="str">
        <f>VLOOKUP(Table1[[#This Row],[Calc. %Discount]],$Q$15:$R$22,2)</f>
        <v>56 — 70%</v>
      </c>
      <c r="K419" s="6">
        <v>4.0999999999999996</v>
      </c>
      <c r="L419" s="6">
        <f>MROUND(Table1[[#This Row],[Rating]], 0.5)</f>
        <v>4</v>
      </c>
      <c r="M419" s="10">
        <v>5999</v>
      </c>
      <c r="N419" s="5">
        <f>F419*M419</f>
        <v>1793701</v>
      </c>
      <c r="O419" s="7">
        <f>(Table1[[#This Row],[Rating]]*Table1[[#This Row],[Rating Count]])/(MAX(Table1[Rating Count]))</f>
        <v>5.7605281832809094E-2</v>
      </c>
      <c r="P419"/>
    </row>
    <row r="420" spans="1:16" x14ac:dyDescent="0.25">
      <c r="A420" s="15">
        <v>428</v>
      </c>
      <c r="B420" t="s">
        <v>3647</v>
      </c>
      <c r="C420" t="s">
        <v>3648</v>
      </c>
      <c r="D420" t="s">
        <v>13075</v>
      </c>
      <c r="E420" s="5">
        <v>12999</v>
      </c>
      <c r="F420" s="5">
        <v>17999</v>
      </c>
      <c r="G420" s="5" t="str">
        <f>VLOOKUP(Table1[[#This Row],[Discounted Price]],$Q$5:$R$10,2)</f>
        <v>₹10001 — ₹25000</v>
      </c>
      <c r="H420" s="1">
        <v>0.28000000000000003</v>
      </c>
      <c r="I420" s="7">
        <f>((F420-E420)/F420)*100</f>
        <v>27.779321073392964</v>
      </c>
      <c r="J420" s="19" t="str">
        <f>VLOOKUP(Table1[[#This Row],[Calc. %Discount]],$Q$15:$R$22,2)</f>
        <v>26 — 40%</v>
      </c>
      <c r="K420" s="6">
        <v>4.0999999999999996</v>
      </c>
      <c r="L420" s="6">
        <f>MROUND(Table1[[#This Row],[Rating]], 0.5)</f>
        <v>4</v>
      </c>
      <c r="M420" s="10">
        <v>50772</v>
      </c>
      <c r="N420" s="5">
        <f>F420*M420</f>
        <v>913845228</v>
      </c>
      <c r="O420" s="7">
        <f>(Table1[[#This Row],[Rating]]*Table1[[#This Row],[Rating Count]])/(MAX(Table1[Rating Count]))</f>
        <v>0.48753715106107409</v>
      </c>
      <c r="P420"/>
    </row>
    <row r="421" spans="1:16" x14ac:dyDescent="0.25">
      <c r="A421" s="15">
        <v>430</v>
      </c>
      <c r="B421" t="s">
        <v>3658</v>
      </c>
      <c r="C421" t="s">
        <v>3659</v>
      </c>
      <c r="D421" t="s">
        <v>13075</v>
      </c>
      <c r="E421" s="5">
        <v>20999</v>
      </c>
      <c r="F421" s="5">
        <v>26999</v>
      </c>
      <c r="G421" s="5" t="str">
        <f>VLOOKUP(Table1[[#This Row],[Discounted Price]],$Q$5:$R$10,2)</f>
        <v>₹10001 — ₹25000</v>
      </c>
      <c r="H421" s="1">
        <v>0.22</v>
      </c>
      <c r="I421" s="7">
        <f>((F421-E421)/F421)*100</f>
        <v>22.223045297973997</v>
      </c>
      <c r="J421" s="19" t="str">
        <f>VLOOKUP(Table1[[#This Row],[Calc. %Discount]],$Q$15:$R$22,2)</f>
        <v>11 — 25%</v>
      </c>
      <c r="K421" s="6">
        <v>3.9</v>
      </c>
      <c r="L421" s="6">
        <f>MROUND(Table1[[#This Row],[Rating]], 0.5)</f>
        <v>4</v>
      </c>
      <c r="M421" s="10">
        <v>25824</v>
      </c>
      <c r="N421" s="5">
        <f>F421*M421</f>
        <v>697222176</v>
      </c>
      <c r="O421" s="7">
        <f>(Table1[[#This Row],[Rating]]*Table1[[#This Row],[Rating Count]])/(MAX(Table1[Rating Count]))</f>
        <v>0.23587814686174532</v>
      </c>
      <c r="P421"/>
    </row>
    <row r="422" spans="1:16" x14ac:dyDescent="0.25">
      <c r="A422" s="15">
        <v>431</v>
      </c>
      <c r="B422" t="s">
        <v>3663</v>
      </c>
      <c r="C422" t="s">
        <v>3664</v>
      </c>
      <c r="D422" t="s">
        <v>13075</v>
      </c>
      <c r="E422" s="5">
        <v>249</v>
      </c>
      <c r="F422" s="5">
        <v>649</v>
      </c>
      <c r="G422" s="5" t="str">
        <f>VLOOKUP(Table1[[#This Row],[Discounted Price]],$Q$5:$R$10,2)</f>
        <v>&lt;₹1000</v>
      </c>
      <c r="H422" s="1">
        <v>0.62</v>
      </c>
      <c r="I422" s="7">
        <f>((F422-E422)/F422)*100</f>
        <v>61.633281972265017</v>
      </c>
      <c r="J422" s="19" t="str">
        <f>VLOOKUP(Table1[[#This Row],[Calc. %Discount]],$Q$15:$R$22,2)</f>
        <v>56 — 70%</v>
      </c>
      <c r="K422" s="6">
        <v>4</v>
      </c>
      <c r="L422" s="6">
        <f>MROUND(Table1[[#This Row],[Rating]], 0.5)</f>
        <v>4</v>
      </c>
      <c r="M422" s="10">
        <v>14404</v>
      </c>
      <c r="N422" s="5">
        <f>F422*M422</f>
        <v>9348196</v>
      </c>
      <c r="O422" s="7">
        <f>(Table1[[#This Row],[Rating]]*Table1[[#This Row],[Rating Count]])/(MAX(Table1[Rating Count]))</f>
        <v>0.13494061685399311</v>
      </c>
      <c r="P422"/>
    </row>
    <row r="423" spans="1:16" x14ac:dyDescent="0.25">
      <c r="A423" s="15">
        <v>432</v>
      </c>
      <c r="B423" t="s">
        <v>3673</v>
      </c>
      <c r="C423" t="s">
        <v>3674</v>
      </c>
      <c r="D423" t="s">
        <v>13075</v>
      </c>
      <c r="E423" s="5">
        <v>99</v>
      </c>
      <c r="F423" s="5">
        <v>171</v>
      </c>
      <c r="G423" s="5" t="str">
        <f>VLOOKUP(Table1[[#This Row],[Discounted Price]],$Q$5:$R$10,2)</f>
        <v>&lt;₹1000</v>
      </c>
      <c r="H423" s="1">
        <v>0.42</v>
      </c>
      <c r="I423" s="7">
        <f>((F423-E423)/F423)*100</f>
        <v>42.105263157894733</v>
      </c>
      <c r="J423" s="19" t="str">
        <f>VLOOKUP(Table1[[#This Row],[Calc. %Discount]],$Q$15:$R$22,2)</f>
        <v>41 — 55%</v>
      </c>
      <c r="K423" s="6">
        <v>4.5</v>
      </c>
      <c r="L423" s="6">
        <f>MROUND(Table1[[#This Row],[Rating]], 0.5)</f>
        <v>4.5</v>
      </c>
      <c r="M423" s="10">
        <v>11339</v>
      </c>
      <c r="N423" s="5">
        <f>F423*M423</f>
        <v>1938969</v>
      </c>
      <c r="O423" s="7">
        <f>(Table1[[#This Row],[Rating]]*Table1[[#This Row],[Rating Count]])/(MAX(Table1[Rating Count]))</f>
        <v>0.11950521461544407</v>
      </c>
      <c r="P423"/>
    </row>
    <row r="424" spans="1:16" x14ac:dyDescent="0.25">
      <c r="A424" s="15">
        <v>433</v>
      </c>
      <c r="B424" t="s">
        <v>3683</v>
      </c>
      <c r="C424" t="s">
        <v>3684</v>
      </c>
      <c r="D424" t="s">
        <v>13075</v>
      </c>
      <c r="E424" s="5">
        <v>489</v>
      </c>
      <c r="F424" s="5">
        <v>1999</v>
      </c>
      <c r="G424" s="5" t="str">
        <f>VLOOKUP(Table1[[#This Row],[Discounted Price]],$Q$5:$R$10,2)</f>
        <v>&lt;₹1000</v>
      </c>
      <c r="H424" s="1">
        <v>0.76</v>
      </c>
      <c r="I424" s="7">
        <f>((F424-E424)/F424)*100</f>
        <v>75.537768884442229</v>
      </c>
      <c r="J424" s="19" t="str">
        <f>VLOOKUP(Table1[[#This Row],[Calc. %Discount]],$Q$15:$R$22,2)</f>
        <v>71 — 85%</v>
      </c>
      <c r="K424" s="6">
        <v>4</v>
      </c>
      <c r="L424" s="6">
        <f>MROUND(Table1[[#This Row],[Rating]], 0.5)</f>
        <v>4</v>
      </c>
      <c r="M424" s="10">
        <v>3626</v>
      </c>
      <c r="N424" s="5">
        <f>F424*M424</f>
        <v>7248374</v>
      </c>
      <c r="O424" s="7">
        <f>(Table1[[#This Row],[Rating]]*Table1[[#This Row],[Rating Count]])/(MAX(Table1[Rating Count]))</f>
        <v>3.396936106030124E-2</v>
      </c>
      <c r="P424"/>
    </row>
    <row r="425" spans="1:16" x14ac:dyDescent="0.25">
      <c r="A425" s="15">
        <v>434</v>
      </c>
      <c r="B425" t="s">
        <v>3693</v>
      </c>
      <c r="C425" t="s">
        <v>3694</v>
      </c>
      <c r="D425" t="s">
        <v>13075</v>
      </c>
      <c r="E425" s="5">
        <v>369</v>
      </c>
      <c r="F425" s="5">
        <v>1600</v>
      </c>
      <c r="G425" s="5" t="str">
        <f>VLOOKUP(Table1[[#This Row],[Discounted Price]],$Q$5:$R$10,2)</f>
        <v>&lt;₹1000</v>
      </c>
      <c r="H425" s="1">
        <v>0.77</v>
      </c>
      <c r="I425" s="7">
        <f>((F425-E425)/F425)*100</f>
        <v>76.9375</v>
      </c>
      <c r="J425" s="19" t="str">
        <f>VLOOKUP(Table1[[#This Row],[Calc. %Discount]],$Q$15:$R$22,2)</f>
        <v>71 — 85%</v>
      </c>
      <c r="K425" s="6">
        <v>4</v>
      </c>
      <c r="L425" s="6">
        <f>MROUND(Table1[[#This Row],[Rating]], 0.5)</f>
        <v>4</v>
      </c>
      <c r="M425" s="10">
        <v>32625</v>
      </c>
      <c r="N425" s="5">
        <f>F425*M425</f>
        <v>52200000</v>
      </c>
      <c r="O425" s="7">
        <f>(Table1[[#This Row],[Rating]]*Table1[[#This Row],[Rating Count]])/(MAX(Table1[Rating Count]))</f>
        <v>0.30563993507786208</v>
      </c>
      <c r="P425"/>
    </row>
    <row r="426" spans="1:16" x14ac:dyDescent="0.25">
      <c r="A426" s="15">
        <v>435</v>
      </c>
      <c r="B426" t="s">
        <v>3703</v>
      </c>
      <c r="C426" t="s">
        <v>3704</v>
      </c>
      <c r="D426" t="s">
        <v>13075</v>
      </c>
      <c r="E426" s="5">
        <v>15499</v>
      </c>
      <c r="F426" s="5">
        <v>20999</v>
      </c>
      <c r="G426" s="5" t="str">
        <f>VLOOKUP(Table1[[#This Row],[Discounted Price]],$Q$5:$R$10,2)</f>
        <v>₹10001 — ₹25000</v>
      </c>
      <c r="H426" s="1">
        <v>0.26</v>
      </c>
      <c r="I426" s="7">
        <f>((F426-E426)/F426)*100</f>
        <v>26.191723415400737</v>
      </c>
      <c r="J426" s="19" t="str">
        <f>VLOOKUP(Table1[[#This Row],[Calc. %Discount]],$Q$15:$R$22,2)</f>
        <v>26 — 40%</v>
      </c>
      <c r="K426" s="6">
        <v>4.0999999999999996</v>
      </c>
      <c r="L426" s="6">
        <f>MROUND(Table1[[#This Row],[Rating]], 0.5)</f>
        <v>4</v>
      </c>
      <c r="M426" s="10">
        <v>19252</v>
      </c>
      <c r="N426" s="5">
        <f>F426*M426</f>
        <v>404272748</v>
      </c>
      <c r="O426" s="7">
        <f>(Table1[[#This Row],[Rating]]*Table1[[#This Row],[Rating Count]])/(MAX(Table1[Rating Count]))</f>
        <v>0.18486695880067358</v>
      </c>
      <c r="P426"/>
    </row>
    <row r="427" spans="1:16" x14ac:dyDescent="0.25">
      <c r="A427" s="15">
        <v>436</v>
      </c>
      <c r="B427" t="s">
        <v>3707</v>
      </c>
      <c r="C427" t="s">
        <v>3708</v>
      </c>
      <c r="D427" t="s">
        <v>13075</v>
      </c>
      <c r="E427" s="5">
        <v>15499</v>
      </c>
      <c r="F427" s="5">
        <v>18999</v>
      </c>
      <c r="G427" s="5" t="str">
        <f>VLOOKUP(Table1[[#This Row],[Discounted Price]],$Q$5:$R$10,2)</f>
        <v>₹10001 — ₹25000</v>
      </c>
      <c r="H427" s="1">
        <v>0.18</v>
      </c>
      <c r="I427" s="7">
        <f>((F427-E427)/F427)*100</f>
        <v>18.422022211695353</v>
      </c>
      <c r="J427" s="19" t="str">
        <f>VLOOKUP(Table1[[#This Row],[Calc. %Discount]],$Q$15:$R$22,2)</f>
        <v>11 — 25%</v>
      </c>
      <c r="K427" s="6">
        <v>4.0999999999999996</v>
      </c>
      <c r="L427" s="6">
        <f>MROUND(Table1[[#This Row],[Rating]], 0.5)</f>
        <v>4</v>
      </c>
      <c r="M427" s="10">
        <v>19252</v>
      </c>
      <c r="N427" s="5">
        <f>F427*M427</f>
        <v>365768748</v>
      </c>
      <c r="O427" s="7">
        <f>(Table1[[#This Row],[Rating]]*Table1[[#This Row],[Rating Count]])/(MAX(Table1[Rating Count]))</f>
        <v>0.18486695880067358</v>
      </c>
      <c r="P427"/>
    </row>
    <row r="428" spans="1:16" x14ac:dyDescent="0.25">
      <c r="A428" s="15">
        <v>437</v>
      </c>
      <c r="B428" t="s">
        <v>3711</v>
      </c>
      <c r="C428" t="s">
        <v>3712</v>
      </c>
      <c r="D428" t="s">
        <v>13075</v>
      </c>
      <c r="E428" s="5">
        <v>22999</v>
      </c>
      <c r="F428" s="5">
        <v>28999</v>
      </c>
      <c r="G428" s="5" t="str">
        <f>VLOOKUP(Table1[[#This Row],[Discounted Price]],$Q$5:$R$10,2)</f>
        <v>₹10001 — ₹25000</v>
      </c>
      <c r="H428" s="1">
        <v>0.21</v>
      </c>
      <c r="I428" s="7">
        <f>((F428-E428)/F428)*100</f>
        <v>20.690368633401153</v>
      </c>
      <c r="J428" s="19" t="str">
        <f>VLOOKUP(Table1[[#This Row],[Calc. %Discount]],$Q$15:$R$22,2)</f>
        <v>11 — 25%</v>
      </c>
      <c r="K428" s="6">
        <v>3.9</v>
      </c>
      <c r="L428" s="6">
        <f>MROUND(Table1[[#This Row],[Rating]], 0.5)</f>
        <v>4</v>
      </c>
      <c r="M428" s="10">
        <v>25824</v>
      </c>
      <c r="N428" s="5">
        <f>F428*M428</f>
        <v>748870176</v>
      </c>
      <c r="O428" s="7">
        <f>(Table1[[#This Row],[Rating]]*Table1[[#This Row],[Rating Count]])/(MAX(Table1[Rating Count]))</f>
        <v>0.23587814686174532</v>
      </c>
      <c r="P428"/>
    </row>
    <row r="429" spans="1:16" x14ac:dyDescent="0.25">
      <c r="A429" s="15">
        <v>438</v>
      </c>
      <c r="B429" t="s">
        <v>3715</v>
      </c>
      <c r="C429" t="s">
        <v>3716</v>
      </c>
      <c r="D429" t="s">
        <v>13075</v>
      </c>
      <c r="E429" s="5">
        <v>599</v>
      </c>
      <c r="F429" s="5">
        <v>1490</v>
      </c>
      <c r="G429" s="5" t="str">
        <f>VLOOKUP(Table1[[#This Row],[Discounted Price]],$Q$5:$R$10,2)</f>
        <v>&lt;₹1000</v>
      </c>
      <c r="H429" s="1">
        <v>0.6</v>
      </c>
      <c r="I429" s="7">
        <f>((F429-E429)/F429)*100</f>
        <v>59.798657718120808</v>
      </c>
      <c r="J429" s="19" t="str">
        <f>VLOOKUP(Table1[[#This Row],[Calc. %Discount]],$Q$15:$R$22,2)</f>
        <v>56 — 70%</v>
      </c>
      <c r="K429" s="6">
        <v>4.0999999999999996</v>
      </c>
      <c r="L429" s="6">
        <f>MROUND(Table1[[#This Row],[Rating]], 0.5)</f>
        <v>4</v>
      </c>
      <c r="M429" s="10">
        <v>161679</v>
      </c>
      <c r="N429" s="5">
        <f>F429*M429</f>
        <v>240901710</v>
      </c>
      <c r="O429" s="7">
        <f>(Table1[[#This Row],[Rating]]*Table1[[#This Row],[Rating Count]])/(MAX(Table1[Rating Count]))</f>
        <v>1.5525194801544826</v>
      </c>
      <c r="P429"/>
    </row>
    <row r="430" spans="1:16" x14ac:dyDescent="0.25">
      <c r="A430" s="15">
        <v>439</v>
      </c>
      <c r="B430" t="s">
        <v>3725</v>
      </c>
      <c r="C430" t="s">
        <v>3726</v>
      </c>
      <c r="D430" t="s">
        <v>13075</v>
      </c>
      <c r="E430" s="5">
        <v>134</v>
      </c>
      <c r="F430" s="5">
        <v>699</v>
      </c>
      <c r="G430" s="5" t="str">
        <f>VLOOKUP(Table1[[#This Row],[Discounted Price]],$Q$5:$R$10,2)</f>
        <v>&lt;₹1000</v>
      </c>
      <c r="H430" s="1">
        <v>0.81</v>
      </c>
      <c r="I430" s="7">
        <f>((F430-E430)/F430)*100</f>
        <v>80.829756795422043</v>
      </c>
      <c r="J430" s="19" t="str">
        <f>VLOOKUP(Table1[[#This Row],[Calc. %Discount]],$Q$15:$R$22,2)</f>
        <v>71 — 85%</v>
      </c>
      <c r="K430" s="6">
        <v>4.0999999999999996</v>
      </c>
      <c r="L430" s="6">
        <f>MROUND(Table1[[#This Row],[Rating]], 0.5)</f>
        <v>4</v>
      </c>
      <c r="M430" s="10">
        <v>16685</v>
      </c>
      <c r="N430" s="5">
        <f>F430*M430</f>
        <v>11662815</v>
      </c>
      <c r="O430" s="7">
        <f>(Table1[[#This Row],[Rating]]*Table1[[#This Row],[Rating Count]])/(MAX(Table1[Rating Count]))</f>
        <v>0.1602173907952025</v>
      </c>
      <c r="P430"/>
    </row>
    <row r="431" spans="1:16" x14ac:dyDescent="0.25">
      <c r="A431" s="15">
        <v>440</v>
      </c>
      <c r="B431" t="s">
        <v>3735</v>
      </c>
      <c r="C431" t="s">
        <v>3736</v>
      </c>
      <c r="D431" t="s">
        <v>13075</v>
      </c>
      <c r="E431" s="5">
        <v>7499</v>
      </c>
      <c r="F431" s="5">
        <v>7999</v>
      </c>
      <c r="G431" s="5" t="str">
        <f>VLOOKUP(Table1[[#This Row],[Discounted Price]],$Q$5:$R$10,2)</f>
        <v>₹5001 — ₹10000</v>
      </c>
      <c r="H431" s="1">
        <v>0.06</v>
      </c>
      <c r="I431" s="7">
        <f>((F431-E431)/F431)*100</f>
        <v>6.2507813476684593</v>
      </c>
      <c r="J431" s="19" t="str">
        <f>VLOOKUP(Table1[[#This Row],[Calc. %Discount]],$Q$15:$R$22,2)</f>
        <v>1 — 10%</v>
      </c>
      <c r="K431" s="6">
        <v>4</v>
      </c>
      <c r="L431" s="6">
        <f>MROUND(Table1[[#This Row],[Rating]], 0.5)</f>
        <v>4</v>
      </c>
      <c r="M431" s="10">
        <v>30907</v>
      </c>
      <c r="N431" s="5">
        <f>F431*M431</f>
        <v>247225093</v>
      </c>
      <c r="O431" s="7">
        <f>(Table1[[#This Row],[Rating]]*Table1[[#This Row],[Rating Count]])/(MAX(Table1[Rating Count]))</f>
        <v>0.28954524056556269</v>
      </c>
      <c r="P431"/>
    </row>
    <row r="432" spans="1:16" x14ac:dyDescent="0.25">
      <c r="A432" s="15">
        <v>441</v>
      </c>
      <c r="B432" t="s">
        <v>3745</v>
      </c>
      <c r="C432" t="s">
        <v>3746</v>
      </c>
      <c r="D432" t="s">
        <v>13075</v>
      </c>
      <c r="E432" s="5">
        <v>1149</v>
      </c>
      <c r="F432" s="5">
        <v>2199</v>
      </c>
      <c r="G432" s="5" t="str">
        <f>VLOOKUP(Table1[[#This Row],[Discounted Price]],$Q$5:$R$10,2)</f>
        <v>₹1000 — ₹5000</v>
      </c>
      <c r="H432" s="1">
        <v>0.48</v>
      </c>
      <c r="I432" s="7">
        <f>((F432-E432)/F432)*100</f>
        <v>47.748976807639835</v>
      </c>
      <c r="J432" s="19" t="str">
        <f>VLOOKUP(Table1[[#This Row],[Calc. %Discount]],$Q$15:$R$22,2)</f>
        <v>41 — 55%</v>
      </c>
      <c r="K432" s="6">
        <v>4.3</v>
      </c>
      <c r="L432" s="6">
        <f>MROUND(Table1[[#This Row],[Rating]], 0.5)</f>
        <v>4.5</v>
      </c>
      <c r="M432" s="10">
        <v>178912</v>
      </c>
      <c r="N432" s="5">
        <f>F432*M432</f>
        <v>393427488</v>
      </c>
      <c r="O432" s="7">
        <f>(Table1[[#This Row],[Rating]]*Table1[[#This Row],[Rating Count]])/(MAX(Table1[Rating Count]))</f>
        <v>1.8018038611340763</v>
      </c>
      <c r="P432"/>
    </row>
    <row r="433" spans="1:16" x14ac:dyDescent="0.25">
      <c r="A433" s="15">
        <v>442</v>
      </c>
      <c r="B433" t="s">
        <v>3750</v>
      </c>
      <c r="C433" t="s">
        <v>3751</v>
      </c>
      <c r="D433" t="s">
        <v>13075</v>
      </c>
      <c r="E433" s="5">
        <v>1324</v>
      </c>
      <c r="F433" s="5">
        <v>1699</v>
      </c>
      <c r="G433" s="5" t="str">
        <f>VLOOKUP(Table1[[#This Row],[Discounted Price]],$Q$5:$R$10,2)</f>
        <v>₹1000 — ₹5000</v>
      </c>
      <c r="H433" s="1">
        <v>0.22</v>
      </c>
      <c r="I433" s="7">
        <f>((F433-E433)/F433)*100</f>
        <v>22.071806945261919</v>
      </c>
      <c r="J433" s="19" t="str">
        <f>VLOOKUP(Table1[[#This Row],[Calc. %Discount]],$Q$15:$R$22,2)</f>
        <v>11 — 25%</v>
      </c>
      <c r="K433" s="6">
        <v>4</v>
      </c>
      <c r="L433" s="6">
        <f>MROUND(Table1[[#This Row],[Rating]], 0.5)</f>
        <v>4</v>
      </c>
      <c r="M433" s="10">
        <v>128311</v>
      </c>
      <c r="N433" s="5">
        <f>F433*M433</f>
        <v>218000389</v>
      </c>
      <c r="O433" s="7">
        <f>(Table1[[#This Row],[Rating]]*Table1[[#This Row],[Rating Count]])/(MAX(Table1[Rating Count]))</f>
        <v>1.2020525888053812</v>
      </c>
      <c r="P433"/>
    </row>
    <row r="434" spans="1:16" x14ac:dyDescent="0.25">
      <c r="A434" s="15">
        <v>443</v>
      </c>
      <c r="B434" t="s">
        <v>3755</v>
      </c>
      <c r="C434" t="s">
        <v>3756</v>
      </c>
      <c r="D434" t="s">
        <v>13075</v>
      </c>
      <c r="E434" s="5">
        <v>13999</v>
      </c>
      <c r="F434" s="5">
        <v>19999</v>
      </c>
      <c r="G434" s="5" t="str">
        <f>VLOOKUP(Table1[[#This Row],[Discounted Price]],$Q$5:$R$10,2)</f>
        <v>₹10001 — ₹25000</v>
      </c>
      <c r="H434" s="1">
        <v>0.3</v>
      </c>
      <c r="I434" s="7">
        <f>((F434-E434)/F434)*100</f>
        <v>30.001500075003751</v>
      </c>
      <c r="J434" s="19" t="str">
        <f>VLOOKUP(Table1[[#This Row],[Calc. %Discount]],$Q$15:$R$22,2)</f>
        <v>26 — 40%</v>
      </c>
      <c r="K434" s="6">
        <v>4.0999999999999996</v>
      </c>
      <c r="L434" s="6">
        <f>MROUND(Table1[[#This Row],[Rating]], 0.5)</f>
        <v>4</v>
      </c>
      <c r="M434" s="10">
        <v>19252</v>
      </c>
      <c r="N434" s="5">
        <f>F434*M434</f>
        <v>385020748</v>
      </c>
      <c r="O434" s="7">
        <f>(Table1[[#This Row],[Rating]]*Table1[[#This Row],[Rating Count]])/(MAX(Table1[Rating Count]))</f>
        <v>0.18486695880067358</v>
      </c>
      <c r="P434"/>
    </row>
    <row r="435" spans="1:16" x14ac:dyDescent="0.25">
      <c r="A435" s="15">
        <v>445</v>
      </c>
      <c r="B435" t="s">
        <v>3761</v>
      </c>
      <c r="C435" t="s">
        <v>3762</v>
      </c>
      <c r="D435" t="s">
        <v>13075</v>
      </c>
      <c r="E435" s="5">
        <v>999</v>
      </c>
      <c r="F435" s="5">
        <v>1599</v>
      </c>
      <c r="G435" s="5" t="str">
        <f>VLOOKUP(Table1[[#This Row],[Discounted Price]],$Q$5:$R$10,2)</f>
        <v>&lt;₹1000</v>
      </c>
      <c r="H435" s="1">
        <v>0.38</v>
      </c>
      <c r="I435" s="7">
        <f>((F435-E435)/F435)*100</f>
        <v>37.523452157598499</v>
      </c>
      <c r="J435" s="19" t="str">
        <f>VLOOKUP(Table1[[#This Row],[Calc. %Discount]],$Q$15:$R$22,2)</f>
        <v>26 — 40%</v>
      </c>
      <c r="K435" s="6">
        <v>4</v>
      </c>
      <c r="L435" s="6">
        <f>MROUND(Table1[[#This Row],[Rating]], 0.5)</f>
        <v>4</v>
      </c>
      <c r="M435" s="10">
        <v>7222</v>
      </c>
      <c r="N435" s="5">
        <f>F435*M435</f>
        <v>11547978</v>
      </c>
      <c r="O435" s="7">
        <f>(Table1[[#This Row],[Rating]]*Table1[[#This Row],[Rating Count]])/(MAX(Table1[Rating Count]))</f>
        <v>6.7657673904438928E-2</v>
      </c>
      <c r="P435"/>
    </row>
    <row r="436" spans="1:16" x14ac:dyDescent="0.25">
      <c r="A436" s="15">
        <v>446</v>
      </c>
      <c r="B436" t="s">
        <v>3766</v>
      </c>
      <c r="C436" t="s">
        <v>3767</v>
      </c>
      <c r="D436" t="s">
        <v>13075</v>
      </c>
      <c r="E436" s="5">
        <v>12999</v>
      </c>
      <c r="F436" s="5">
        <v>17999</v>
      </c>
      <c r="G436" s="5" t="str">
        <f>VLOOKUP(Table1[[#This Row],[Discounted Price]],$Q$5:$R$10,2)</f>
        <v>₹10001 — ₹25000</v>
      </c>
      <c r="H436" s="1">
        <v>0.28000000000000003</v>
      </c>
      <c r="I436" s="7">
        <f>((F436-E436)/F436)*100</f>
        <v>27.779321073392964</v>
      </c>
      <c r="J436" s="19" t="str">
        <f>VLOOKUP(Table1[[#This Row],[Calc. %Discount]],$Q$15:$R$22,2)</f>
        <v>26 — 40%</v>
      </c>
      <c r="K436" s="6">
        <v>4.0999999999999996</v>
      </c>
      <c r="L436" s="6">
        <f>MROUND(Table1[[#This Row],[Rating]], 0.5)</f>
        <v>4</v>
      </c>
      <c r="M436" s="10">
        <v>18998</v>
      </c>
      <c r="N436" s="5">
        <f>F436*M436</f>
        <v>341945002</v>
      </c>
      <c r="O436" s="7">
        <f>(Table1[[#This Row],[Rating]]*Table1[[#This Row],[Rating Count]])/(MAX(Table1[Rating Count]))</f>
        <v>0.18242792869806754</v>
      </c>
      <c r="P436"/>
    </row>
    <row r="437" spans="1:16" x14ac:dyDescent="0.25">
      <c r="A437" s="15">
        <v>447</v>
      </c>
      <c r="B437" t="s">
        <v>3770</v>
      </c>
      <c r="C437" t="s">
        <v>3771</v>
      </c>
      <c r="D437" t="s">
        <v>13075</v>
      </c>
      <c r="E437" s="5">
        <v>15490</v>
      </c>
      <c r="F437" s="5">
        <v>20990</v>
      </c>
      <c r="G437" s="5" t="str">
        <f>VLOOKUP(Table1[[#This Row],[Discounted Price]],$Q$5:$R$10,2)</f>
        <v>₹10001 — ₹25000</v>
      </c>
      <c r="H437" s="1">
        <v>0.26</v>
      </c>
      <c r="I437" s="7">
        <f>((F437-E437)/F437)*100</f>
        <v>26.202953787517863</v>
      </c>
      <c r="J437" s="19" t="str">
        <f>VLOOKUP(Table1[[#This Row],[Calc. %Discount]],$Q$15:$R$22,2)</f>
        <v>26 — 40%</v>
      </c>
      <c r="K437" s="6">
        <v>4.2</v>
      </c>
      <c r="L437" s="6">
        <f>MROUND(Table1[[#This Row],[Rating]], 0.5)</f>
        <v>4</v>
      </c>
      <c r="M437" s="10">
        <v>32916</v>
      </c>
      <c r="N437" s="5">
        <f>F437*M437</f>
        <v>690906840</v>
      </c>
      <c r="O437" s="7">
        <f>(Table1[[#This Row],[Rating]]*Table1[[#This Row],[Rating Count]])/(MAX(Table1[Rating Count]))</f>
        <v>0.32378440791338098</v>
      </c>
      <c r="P437"/>
    </row>
    <row r="438" spans="1:16" x14ac:dyDescent="0.25">
      <c r="A438" s="15">
        <v>448</v>
      </c>
      <c r="B438" t="s">
        <v>3775</v>
      </c>
      <c r="C438" t="s">
        <v>3776</v>
      </c>
      <c r="D438" t="s">
        <v>13075</v>
      </c>
      <c r="E438" s="5">
        <v>999</v>
      </c>
      <c r="F438" s="5">
        <v>2899</v>
      </c>
      <c r="G438" s="5" t="str">
        <f>VLOOKUP(Table1[[#This Row],[Discounted Price]],$Q$5:$R$10,2)</f>
        <v>&lt;₹1000</v>
      </c>
      <c r="H438" s="1">
        <v>0.66</v>
      </c>
      <c r="I438" s="7">
        <f>((F438-E438)/F438)*100</f>
        <v>65.53984132459469</v>
      </c>
      <c r="J438" s="19" t="str">
        <f>VLOOKUP(Table1[[#This Row],[Calc. %Discount]],$Q$15:$R$22,2)</f>
        <v>56 — 70%</v>
      </c>
      <c r="K438" s="6">
        <v>4.5999999999999996</v>
      </c>
      <c r="L438" s="6">
        <f>MROUND(Table1[[#This Row],[Rating]], 0.5)</f>
        <v>4.5</v>
      </c>
      <c r="M438" s="10">
        <v>26603</v>
      </c>
      <c r="N438" s="5">
        <f>F438*M438</f>
        <v>77122097</v>
      </c>
      <c r="O438" s="7">
        <f>(Table1[[#This Row],[Rating]]*Table1[[#This Row],[Rating Count]])/(MAX(Table1[Rating Count]))</f>
        <v>0.28660781829295995</v>
      </c>
      <c r="P438"/>
    </row>
    <row r="439" spans="1:16" x14ac:dyDescent="0.25">
      <c r="A439" s="15">
        <v>449</v>
      </c>
      <c r="B439" t="s">
        <v>3786</v>
      </c>
      <c r="C439" t="s">
        <v>3787</v>
      </c>
      <c r="D439" t="s">
        <v>13075</v>
      </c>
      <c r="E439" s="5">
        <v>1599</v>
      </c>
      <c r="F439" s="5">
        <v>4999</v>
      </c>
      <c r="G439" s="5" t="str">
        <f>VLOOKUP(Table1[[#This Row],[Discounted Price]],$Q$5:$R$10,2)</f>
        <v>₹1000 — ₹5000</v>
      </c>
      <c r="H439" s="1">
        <v>0.68</v>
      </c>
      <c r="I439" s="7">
        <f>((F439-E439)/F439)*100</f>
        <v>68.013602720544114</v>
      </c>
      <c r="J439" s="19" t="str">
        <f>VLOOKUP(Table1[[#This Row],[Calc. %Discount]],$Q$15:$R$22,2)</f>
        <v>56 — 70%</v>
      </c>
      <c r="K439" s="6">
        <v>4</v>
      </c>
      <c r="L439" s="6">
        <f>MROUND(Table1[[#This Row],[Rating]], 0.5)</f>
        <v>4</v>
      </c>
      <c r="M439" s="10">
        <v>67950</v>
      </c>
      <c r="N439" s="5">
        <f>F439*M439</f>
        <v>339682050</v>
      </c>
      <c r="O439" s="7">
        <f>(Table1[[#This Row],[Rating]]*Table1[[#This Row],[Rating Count]])/(MAX(Table1[Rating Count]))</f>
        <v>0.63657420961044375</v>
      </c>
      <c r="P439"/>
    </row>
    <row r="440" spans="1:16" x14ac:dyDescent="0.25">
      <c r="A440" s="15">
        <v>450</v>
      </c>
      <c r="B440" t="s">
        <v>3796</v>
      </c>
      <c r="C440" t="s">
        <v>3797</v>
      </c>
      <c r="D440" t="s">
        <v>13075</v>
      </c>
      <c r="E440" s="5">
        <v>1324</v>
      </c>
      <c r="F440" s="5">
        <v>1699</v>
      </c>
      <c r="G440" s="5" t="str">
        <f>VLOOKUP(Table1[[#This Row],[Discounted Price]],$Q$5:$R$10,2)</f>
        <v>₹1000 — ₹5000</v>
      </c>
      <c r="H440" s="1">
        <v>0.22</v>
      </c>
      <c r="I440" s="7">
        <f>((F440-E440)/F440)*100</f>
        <v>22.071806945261919</v>
      </c>
      <c r="J440" s="19" t="str">
        <f>VLOOKUP(Table1[[#This Row],[Calc. %Discount]],$Q$15:$R$22,2)</f>
        <v>11 — 25%</v>
      </c>
      <c r="K440" s="6">
        <v>4</v>
      </c>
      <c r="L440" s="6">
        <f>MROUND(Table1[[#This Row],[Rating]], 0.5)</f>
        <v>4</v>
      </c>
      <c r="M440" s="10">
        <v>128311</v>
      </c>
      <c r="N440" s="5">
        <f>F440*M440</f>
        <v>218000389</v>
      </c>
      <c r="O440" s="7">
        <f>(Table1[[#This Row],[Rating]]*Table1[[#This Row],[Rating Count]])/(MAX(Table1[Rating Count]))</f>
        <v>1.2020525888053812</v>
      </c>
      <c r="P440"/>
    </row>
    <row r="441" spans="1:16" x14ac:dyDescent="0.25">
      <c r="A441" s="15">
        <v>451</v>
      </c>
      <c r="B441" t="s">
        <v>3799</v>
      </c>
      <c r="C441" t="s">
        <v>3800</v>
      </c>
      <c r="D441" t="s">
        <v>13075</v>
      </c>
      <c r="E441" s="5">
        <v>20999</v>
      </c>
      <c r="F441" s="5">
        <v>29990</v>
      </c>
      <c r="G441" s="5" t="str">
        <f>VLOOKUP(Table1[[#This Row],[Discounted Price]],$Q$5:$R$10,2)</f>
        <v>₹10001 — ₹25000</v>
      </c>
      <c r="H441" s="1">
        <v>0.3</v>
      </c>
      <c r="I441" s="7">
        <f>((F441-E441)/F441)*100</f>
        <v>29.979993331110371</v>
      </c>
      <c r="J441" s="19" t="str">
        <f>VLOOKUP(Table1[[#This Row],[Calc. %Discount]],$Q$15:$R$22,2)</f>
        <v>26 — 40%</v>
      </c>
      <c r="K441" s="6">
        <v>4.3</v>
      </c>
      <c r="L441" s="6">
        <f>MROUND(Table1[[#This Row],[Rating]], 0.5)</f>
        <v>4.5</v>
      </c>
      <c r="M441" s="10">
        <v>9499</v>
      </c>
      <c r="N441" s="5">
        <f>F441*M441</f>
        <v>284875010</v>
      </c>
      <c r="O441" s="7">
        <f>(Table1[[#This Row],[Rating]]*Table1[[#This Row],[Rating Count]])/(MAX(Table1[Rating Count]))</f>
        <v>9.566342602459639E-2</v>
      </c>
      <c r="P441"/>
    </row>
    <row r="442" spans="1:16" x14ac:dyDescent="0.25">
      <c r="A442" s="15">
        <v>452</v>
      </c>
      <c r="B442" t="s">
        <v>3809</v>
      </c>
      <c r="C442" t="s">
        <v>3810</v>
      </c>
      <c r="D442" t="s">
        <v>13075</v>
      </c>
      <c r="E442" s="5">
        <v>999</v>
      </c>
      <c r="F442" s="5">
        <v>1999</v>
      </c>
      <c r="G442" s="5" t="str">
        <f>VLOOKUP(Table1[[#This Row],[Discounted Price]],$Q$5:$R$10,2)</f>
        <v>&lt;₹1000</v>
      </c>
      <c r="H442" s="1">
        <v>0.5</v>
      </c>
      <c r="I442" s="7">
        <f>((F442-E442)/F442)*100</f>
        <v>50.025012506253134</v>
      </c>
      <c r="J442" s="19" t="str">
        <f>VLOOKUP(Table1[[#This Row],[Calc. %Discount]],$Q$15:$R$22,2)</f>
        <v>41 — 55%</v>
      </c>
      <c r="K442" s="6">
        <v>4.3</v>
      </c>
      <c r="L442" s="6">
        <f>MROUND(Table1[[#This Row],[Rating]], 0.5)</f>
        <v>4.5</v>
      </c>
      <c r="M442" s="10">
        <v>1777</v>
      </c>
      <c r="N442" s="5">
        <f>F442*M442</f>
        <v>3552223</v>
      </c>
      <c r="O442" s="7">
        <f>(Table1[[#This Row],[Rating]]*Table1[[#This Row],[Rating Count]])/(MAX(Table1[Rating Count]))</f>
        <v>1.7895979371060931E-2</v>
      </c>
      <c r="P442"/>
    </row>
    <row r="443" spans="1:16" x14ac:dyDescent="0.25">
      <c r="A443" s="15">
        <v>453</v>
      </c>
      <c r="B443" t="s">
        <v>3819</v>
      </c>
      <c r="C443" t="s">
        <v>3820</v>
      </c>
      <c r="D443" t="s">
        <v>13075</v>
      </c>
      <c r="E443" s="5">
        <v>12490</v>
      </c>
      <c r="F443" s="5">
        <v>15990</v>
      </c>
      <c r="G443" s="5" t="str">
        <f>VLOOKUP(Table1[[#This Row],[Discounted Price]],$Q$5:$R$10,2)</f>
        <v>₹10001 — ₹25000</v>
      </c>
      <c r="H443" s="1">
        <v>0.22</v>
      </c>
      <c r="I443" s="7">
        <f>((F443-E443)/F443)*100</f>
        <v>21.88868042526579</v>
      </c>
      <c r="J443" s="19" t="str">
        <f>VLOOKUP(Table1[[#This Row],[Calc. %Discount]],$Q$15:$R$22,2)</f>
        <v>11 — 25%</v>
      </c>
      <c r="K443" s="6">
        <v>4.2</v>
      </c>
      <c r="L443" s="6">
        <f>MROUND(Table1[[#This Row],[Rating]], 0.5)</f>
        <v>4</v>
      </c>
      <c r="M443" s="10">
        <v>58506</v>
      </c>
      <c r="N443" s="5">
        <f>F443*M443</f>
        <v>935510940</v>
      </c>
      <c r="O443" s="7">
        <f>(Table1[[#This Row],[Rating]]*Table1[[#This Row],[Rating Count]])/(MAX(Table1[Rating Count]))</f>
        <v>0.57550524272026571</v>
      </c>
      <c r="P443"/>
    </row>
    <row r="444" spans="1:16" x14ac:dyDescent="0.25">
      <c r="A444" s="15">
        <v>454</v>
      </c>
      <c r="B444" t="s">
        <v>3829</v>
      </c>
      <c r="C444" t="s">
        <v>3830</v>
      </c>
      <c r="D444" t="s">
        <v>13075</v>
      </c>
      <c r="E444" s="5">
        <v>17999</v>
      </c>
      <c r="F444" s="5">
        <v>21990</v>
      </c>
      <c r="G444" s="5" t="str">
        <f>VLOOKUP(Table1[[#This Row],[Discounted Price]],$Q$5:$R$10,2)</f>
        <v>₹10001 — ₹25000</v>
      </c>
      <c r="H444" s="1">
        <v>0.18</v>
      </c>
      <c r="I444" s="7">
        <f>((F444-E444)/F444)*100</f>
        <v>18.149158708503865</v>
      </c>
      <c r="J444" s="19" t="str">
        <f>VLOOKUP(Table1[[#This Row],[Calc. %Discount]],$Q$15:$R$22,2)</f>
        <v>11 — 25%</v>
      </c>
      <c r="K444" s="6">
        <v>4</v>
      </c>
      <c r="L444" s="6">
        <f>MROUND(Table1[[#This Row],[Rating]], 0.5)</f>
        <v>4</v>
      </c>
      <c r="M444" s="10">
        <v>21350</v>
      </c>
      <c r="N444" s="5">
        <f>F444*M444</f>
        <v>469486500</v>
      </c>
      <c r="O444" s="7">
        <f>(Table1[[#This Row],[Rating]]*Table1[[#This Row],[Rating Count]])/(MAX(Table1[Rating Count]))</f>
        <v>0.20001264716972736</v>
      </c>
      <c r="P444"/>
    </row>
    <row r="445" spans="1:16" x14ac:dyDescent="0.25">
      <c r="A445" s="15">
        <v>456</v>
      </c>
      <c r="B445" t="s">
        <v>3835</v>
      </c>
      <c r="C445" t="s">
        <v>3836</v>
      </c>
      <c r="D445" t="s">
        <v>13075</v>
      </c>
      <c r="E445" s="5">
        <v>1399</v>
      </c>
      <c r="F445" s="5">
        <v>1630</v>
      </c>
      <c r="G445" s="5" t="str">
        <f>VLOOKUP(Table1[[#This Row],[Discounted Price]],$Q$5:$R$10,2)</f>
        <v>₹1000 — ₹5000</v>
      </c>
      <c r="H445" s="1">
        <v>0.14000000000000001</v>
      </c>
      <c r="I445" s="7">
        <f>((F445-E445)/F445)*100</f>
        <v>14.171779141104293</v>
      </c>
      <c r="J445" s="19" t="str">
        <f>VLOOKUP(Table1[[#This Row],[Calc. %Discount]],$Q$15:$R$22,2)</f>
        <v>11 — 25%</v>
      </c>
      <c r="K445" s="6">
        <v>4</v>
      </c>
      <c r="L445" s="6">
        <f>MROUND(Table1[[#This Row],[Rating]], 0.5)</f>
        <v>4</v>
      </c>
      <c r="M445" s="10">
        <v>9378</v>
      </c>
      <c r="N445" s="5">
        <f>F445*M445</f>
        <v>15286140</v>
      </c>
      <c r="O445" s="7">
        <f>(Table1[[#This Row],[Rating]]*Table1[[#This Row],[Rating Count]])/(MAX(Table1[Rating Count]))</f>
        <v>8.7855672372726137E-2</v>
      </c>
      <c r="P445"/>
    </row>
    <row r="446" spans="1:16" x14ac:dyDescent="0.25">
      <c r="A446" s="15">
        <v>458</v>
      </c>
      <c r="B446" t="s">
        <v>3847</v>
      </c>
      <c r="C446" t="s">
        <v>3848</v>
      </c>
      <c r="D446" t="s">
        <v>13075</v>
      </c>
      <c r="E446" s="5">
        <v>1499</v>
      </c>
      <c r="F446" s="5">
        <v>6990</v>
      </c>
      <c r="G446" s="5" t="str">
        <f>VLOOKUP(Table1[[#This Row],[Discounted Price]],$Q$5:$R$10,2)</f>
        <v>₹1000 — ₹5000</v>
      </c>
      <c r="H446" s="1">
        <v>0.79</v>
      </c>
      <c r="I446" s="7">
        <f>((F446-E446)/F446)*100</f>
        <v>78.55507868383404</v>
      </c>
      <c r="J446" s="19" t="str">
        <f>VLOOKUP(Table1[[#This Row],[Calc. %Discount]],$Q$15:$R$22,2)</f>
        <v>71 — 85%</v>
      </c>
      <c r="K446" s="6">
        <v>3.9</v>
      </c>
      <c r="L446" s="6">
        <f>MROUND(Table1[[#This Row],[Rating]], 0.5)</f>
        <v>4</v>
      </c>
      <c r="M446" s="10">
        <v>21796</v>
      </c>
      <c r="N446" s="5">
        <f>F446*M446</f>
        <v>152354040</v>
      </c>
      <c r="O446" s="7">
        <f>(Table1[[#This Row],[Rating]]*Table1[[#This Row],[Rating Count]])/(MAX(Table1[Rating Count]))</f>
        <v>0.19908612488377483</v>
      </c>
      <c r="P446"/>
    </row>
    <row r="447" spans="1:16" x14ac:dyDescent="0.25">
      <c r="A447" s="15">
        <v>459</v>
      </c>
      <c r="B447" t="s">
        <v>3851</v>
      </c>
      <c r="C447" t="s">
        <v>3852</v>
      </c>
      <c r="D447" t="s">
        <v>13075</v>
      </c>
      <c r="E447" s="5">
        <v>1999</v>
      </c>
      <c r="F447" s="5">
        <v>7990</v>
      </c>
      <c r="G447" s="5" t="str">
        <f>VLOOKUP(Table1[[#This Row],[Discounted Price]],$Q$5:$R$10,2)</f>
        <v>₹1000 — ₹5000</v>
      </c>
      <c r="H447" s="1">
        <v>0.75</v>
      </c>
      <c r="I447" s="7">
        <f>((F447-E447)/F447)*100</f>
        <v>74.981226533166449</v>
      </c>
      <c r="J447" s="19" t="str">
        <f>VLOOKUP(Table1[[#This Row],[Calc. %Discount]],$Q$15:$R$22,2)</f>
        <v>71 — 85%</v>
      </c>
      <c r="K447" s="6">
        <v>3.8</v>
      </c>
      <c r="L447" s="6">
        <f>MROUND(Table1[[#This Row],[Rating]], 0.5)</f>
        <v>4</v>
      </c>
      <c r="M447" s="10">
        <v>17833</v>
      </c>
      <c r="N447" s="5">
        <f>F447*M447</f>
        <v>142485670</v>
      </c>
      <c r="O447" s="7">
        <f>(Table1[[#This Row],[Rating]]*Table1[[#This Row],[Rating Count]])/(MAX(Table1[Rating Count]))</f>
        <v>0.15871120656341267</v>
      </c>
      <c r="P447"/>
    </row>
    <row r="448" spans="1:16" x14ac:dyDescent="0.25">
      <c r="A448" s="15">
        <v>460</v>
      </c>
      <c r="B448" t="s">
        <v>3855</v>
      </c>
      <c r="C448" t="s">
        <v>3856</v>
      </c>
      <c r="D448" t="s">
        <v>13075</v>
      </c>
      <c r="E448" s="5">
        <v>999</v>
      </c>
      <c r="F448" s="5">
        <v>2899</v>
      </c>
      <c r="G448" s="5" t="str">
        <f>VLOOKUP(Table1[[#This Row],[Discounted Price]],$Q$5:$R$10,2)</f>
        <v>&lt;₹1000</v>
      </c>
      <c r="H448" s="1">
        <v>0.66</v>
      </c>
      <c r="I448" s="7">
        <f>((F448-E448)/F448)*100</f>
        <v>65.53984132459469</v>
      </c>
      <c r="J448" s="19" t="str">
        <f>VLOOKUP(Table1[[#This Row],[Calc. %Discount]],$Q$15:$R$22,2)</f>
        <v>56 — 70%</v>
      </c>
      <c r="K448" s="6">
        <v>4.7</v>
      </c>
      <c r="L448" s="6">
        <f>MROUND(Table1[[#This Row],[Rating]], 0.5)</f>
        <v>4.5</v>
      </c>
      <c r="M448" s="10">
        <v>7779</v>
      </c>
      <c r="N448" s="5">
        <f>F448*M448</f>
        <v>22551321</v>
      </c>
      <c r="O448" s="7">
        <f>(Table1[[#This Row],[Rating]]*Table1[[#This Row],[Rating Count]])/(MAX(Table1[Rating Count]))</f>
        <v>8.5629067880170412E-2</v>
      </c>
      <c r="P448"/>
    </row>
    <row r="449" spans="1:16" x14ac:dyDescent="0.25">
      <c r="A449" s="15">
        <v>461</v>
      </c>
      <c r="B449" t="s">
        <v>3865</v>
      </c>
      <c r="C449" t="s">
        <v>3866</v>
      </c>
      <c r="D449" t="s">
        <v>13075</v>
      </c>
      <c r="E449" s="5">
        <v>2099</v>
      </c>
      <c r="F449" s="5">
        <v>5999</v>
      </c>
      <c r="G449" s="5" t="str">
        <f>VLOOKUP(Table1[[#This Row],[Discounted Price]],$Q$5:$R$10,2)</f>
        <v>₹1000 — ₹5000</v>
      </c>
      <c r="H449" s="1">
        <v>0.65</v>
      </c>
      <c r="I449" s="7">
        <f>((F449-E449)/F449)*100</f>
        <v>65.010835139189865</v>
      </c>
      <c r="J449" s="19" t="str">
        <f>VLOOKUP(Table1[[#This Row],[Calc. %Discount]],$Q$15:$R$22,2)</f>
        <v>56 — 70%</v>
      </c>
      <c r="K449" s="6">
        <v>4.3</v>
      </c>
      <c r="L449" s="6">
        <f>MROUND(Table1[[#This Row],[Rating]], 0.5)</f>
        <v>4.5</v>
      </c>
      <c r="M449" s="10">
        <v>17129</v>
      </c>
      <c r="N449" s="5">
        <f>F449*M449</f>
        <v>102756871</v>
      </c>
      <c r="O449" s="7">
        <f>(Table1[[#This Row],[Rating]]*Table1[[#This Row],[Rating Count]])/(MAX(Table1[Rating Count]))</f>
        <v>0.17250435039217935</v>
      </c>
      <c r="P449"/>
    </row>
    <row r="450" spans="1:16" x14ac:dyDescent="0.25">
      <c r="A450" s="15">
        <v>462</v>
      </c>
      <c r="B450" t="s">
        <v>3876</v>
      </c>
      <c r="C450" t="s">
        <v>3877</v>
      </c>
      <c r="D450" t="s">
        <v>13075</v>
      </c>
      <c r="E450" s="5">
        <v>337</v>
      </c>
      <c r="F450" s="5">
        <v>699</v>
      </c>
      <c r="G450" s="5" t="str">
        <f>VLOOKUP(Table1[[#This Row],[Discounted Price]],$Q$5:$R$10,2)</f>
        <v>&lt;₹1000</v>
      </c>
      <c r="H450" s="1">
        <v>0.52</v>
      </c>
      <c r="I450" s="7">
        <f>((F450-E450)/F450)*100</f>
        <v>51.788268955650928</v>
      </c>
      <c r="J450" s="19" t="str">
        <f>VLOOKUP(Table1[[#This Row],[Calc. %Discount]],$Q$15:$R$22,2)</f>
        <v>41 — 55%</v>
      </c>
      <c r="K450" s="6">
        <v>4.2</v>
      </c>
      <c r="L450" s="6">
        <f>MROUND(Table1[[#This Row],[Rating]], 0.5)</f>
        <v>4</v>
      </c>
      <c r="M450" s="10">
        <v>4969</v>
      </c>
      <c r="N450" s="5">
        <f>F450*M450</f>
        <v>3473331</v>
      </c>
      <c r="O450" s="7">
        <f>(Table1[[#This Row],[Rating]]*Table1[[#This Row],[Rating Count]])/(MAX(Table1[Rating Count]))</f>
        <v>4.8878500514084024E-2</v>
      </c>
      <c r="P450"/>
    </row>
    <row r="451" spans="1:16" x14ac:dyDescent="0.25">
      <c r="A451" s="15">
        <v>463</v>
      </c>
      <c r="B451" t="s">
        <v>3886</v>
      </c>
      <c r="C451" t="s">
        <v>3887</v>
      </c>
      <c r="D451" t="s">
        <v>13075</v>
      </c>
      <c r="E451" s="5">
        <v>2999</v>
      </c>
      <c r="F451" s="5">
        <v>7990</v>
      </c>
      <c r="G451" s="5" t="str">
        <f>VLOOKUP(Table1[[#This Row],[Discounted Price]],$Q$5:$R$10,2)</f>
        <v>₹1000 — ₹5000</v>
      </c>
      <c r="H451" s="1">
        <v>0.62</v>
      </c>
      <c r="I451" s="7">
        <f>((F451-E451)/F451)*100</f>
        <v>62.465581977471842</v>
      </c>
      <c r="J451" s="19" t="str">
        <f>VLOOKUP(Table1[[#This Row],[Calc. %Discount]],$Q$15:$R$22,2)</f>
        <v>56 — 70%</v>
      </c>
      <c r="K451" s="6">
        <v>4.0999999999999996</v>
      </c>
      <c r="L451" s="6">
        <f>MROUND(Table1[[#This Row],[Rating]], 0.5)</f>
        <v>4</v>
      </c>
      <c r="M451" s="10">
        <v>154</v>
      </c>
      <c r="N451" s="5">
        <f>F451*M451</f>
        <v>1230460</v>
      </c>
      <c r="O451" s="7">
        <f>(Table1[[#This Row],[Rating]]*Table1[[#This Row],[Rating Count]])/(MAX(Table1[Rating Count]))</f>
        <v>1.4787820307138857E-3</v>
      </c>
      <c r="P451"/>
    </row>
    <row r="452" spans="1:16" x14ac:dyDescent="0.25">
      <c r="A452" s="15">
        <v>464</v>
      </c>
      <c r="B452" t="s">
        <v>3895</v>
      </c>
      <c r="C452" t="s">
        <v>3896</v>
      </c>
      <c r="D452" t="s">
        <v>13075</v>
      </c>
      <c r="E452" s="5">
        <v>1299</v>
      </c>
      <c r="F452" s="5">
        <v>5999</v>
      </c>
      <c r="G452" s="5" t="str">
        <f>VLOOKUP(Table1[[#This Row],[Discounted Price]],$Q$5:$R$10,2)</f>
        <v>₹1000 — ₹5000</v>
      </c>
      <c r="H452" s="1">
        <v>0.78</v>
      </c>
      <c r="I452" s="7">
        <f>((F452-E452)/F452)*100</f>
        <v>78.346391065177528</v>
      </c>
      <c r="J452" s="19" t="str">
        <f>VLOOKUP(Table1[[#This Row],[Calc. %Discount]],$Q$15:$R$22,2)</f>
        <v>71 — 85%</v>
      </c>
      <c r="K452" s="6">
        <v>3.3</v>
      </c>
      <c r="L452" s="6">
        <f>MROUND(Table1[[#This Row],[Rating]], 0.5)</f>
        <v>3.5</v>
      </c>
      <c r="M452" s="10">
        <v>4415</v>
      </c>
      <c r="N452" s="5">
        <f>F452*M452</f>
        <v>26485585</v>
      </c>
      <c r="O452" s="7">
        <f>(Table1[[#This Row],[Rating]]*Table1[[#This Row],[Rating Count]])/(MAX(Table1[Rating Count]))</f>
        <v>3.4122766544957175E-2</v>
      </c>
      <c r="P452"/>
    </row>
    <row r="453" spans="1:16" x14ac:dyDescent="0.25">
      <c r="A453" s="15">
        <v>466</v>
      </c>
      <c r="B453" t="s">
        <v>3908</v>
      </c>
      <c r="C453" t="s">
        <v>3909</v>
      </c>
      <c r="D453" t="s">
        <v>13075</v>
      </c>
      <c r="E453" s="5">
        <v>16499</v>
      </c>
      <c r="F453" s="5">
        <v>20990</v>
      </c>
      <c r="G453" s="5" t="str">
        <f>VLOOKUP(Table1[[#This Row],[Discounted Price]],$Q$5:$R$10,2)</f>
        <v>₹10001 — ₹25000</v>
      </c>
      <c r="H453" s="1">
        <v>0.21</v>
      </c>
      <c r="I453" s="7">
        <f>((F453-E453)/F453)*100</f>
        <v>21.395902810862317</v>
      </c>
      <c r="J453" s="19" t="str">
        <f>VLOOKUP(Table1[[#This Row],[Calc. %Discount]],$Q$15:$R$22,2)</f>
        <v>11 — 25%</v>
      </c>
      <c r="K453" s="6">
        <v>4</v>
      </c>
      <c r="L453" s="6">
        <f>MROUND(Table1[[#This Row],[Rating]], 0.5)</f>
        <v>4</v>
      </c>
      <c r="M453" s="10">
        <v>21350</v>
      </c>
      <c r="N453" s="5">
        <f>F453*M453</f>
        <v>448136500</v>
      </c>
      <c r="O453" s="7">
        <f>(Table1[[#This Row],[Rating]]*Table1[[#This Row],[Rating Count]])/(MAX(Table1[Rating Count]))</f>
        <v>0.20001264716972736</v>
      </c>
      <c r="P453"/>
    </row>
    <row r="454" spans="1:16" x14ac:dyDescent="0.25">
      <c r="A454" s="15">
        <v>467</v>
      </c>
      <c r="B454" t="s">
        <v>3912</v>
      </c>
      <c r="C454" t="s">
        <v>3913</v>
      </c>
      <c r="D454" t="s">
        <v>13075</v>
      </c>
      <c r="E454" s="5">
        <v>499</v>
      </c>
      <c r="F454" s="5">
        <v>499</v>
      </c>
      <c r="G454" s="5" t="str">
        <f>VLOOKUP(Table1[[#This Row],[Discounted Price]],$Q$5:$R$10,2)</f>
        <v>&lt;₹1000</v>
      </c>
      <c r="H454" s="1">
        <v>0</v>
      </c>
      <c r="I454" s="7">
        <f>((F454-E454)/F454)*100</f>
        <v>0</v>
      </c>
      <c r="J454" s="19">
        <f>VLOOKUP(Table1[[#This Row],[Calc. %Discount]],$Q$15:$R$22,2)</f>
        <v>0</v>
      </c>
      <c r="K454" s="6">
        <v>4.2</v>
      </c>
      <c r="L454" s="6">
        <f>MROUND(Table1[[#This Row],[Rating]], 0.5)</f>
        <v>4</v>
      </c>
      <c r="M454" s="10">
        <v>31539</v>
      </c>
      <c r="N454" s="5">
        <f>F454*M454</f>
        <v>15737961</v>
      </c>
      <c r="O454" s="7">
        <f>(Table1[[#This Row],[Rating]]*Table1[[#This Row],[Rating Count]])/(MAX(Table1[Rating Count]))</f>
        <v>0.31023928913537863</v>
      </c>
      <c r="P454"/>
    </row>
    <row r="455" spans="1:16" x14ac:dyDescent="0.25">
      <c r="A455" s="15">
        <v>469</v>
      </c>
      <c r="B455" t="s">
        <v>3924</v>
      </c>
      <c r="C455" t="s">
        <v>3925</v>
      </c>
      <c r="D455" t="s">
        <v>13075</v>
      </c>
      <c r="E455" s="5">
        <v>999</v>
      </c>
      <c r="F455" s="5">
        <v>2899</v>
      </c>
      <c r="G455" s="5" t="str">
        <f>VLOOKUP(Table1[[#This Row],[Discounted Price]],$Q$5:$R$10,2)</f>
        <v>&lt;₹1000</v>
      </c>
      <c r="H455" s="1">
        <v>0.66</v>
      </c>
      <c r="I455" s="7">
        <f>((F455-E455)/F455)*100</f>
        <v>65.53984132459469</v>
      </c>
      <c r="J455" s="19" t="str">
        <f>VLOOKUP(Table1[[#This Row],[Calc. %Discount]],$Q$15:$R$22,2)</f>
        <v>56 — 70%</v>
      </c>
      <c r="K455" s="6">
        <v>4.5999999999999996</v>
      </c>
      <c r="L455" s="6">
        <f>MROUND(Table1[[#This Row],[Rating]], 0.5)</f>
        <v>4.5</v>
      </c>
      <c r="M455" s="10">
        <v>6129</v>
      </c>
      <c r="N455" s="5">
        <f>F455*M455</f>
        <v>17767971</v>
      </c>
      <c r="O455" s="7">
        <f>(Table1[[#This Row],[Rating]]*Table1[[#This Row],[Rating Count]])/(MAX(Table1[Rating Count]))</f>
        <v>6.6030873146545557E-2</v>
      </c>
      <c r="P455"/>
    </row>
    <row r="456" spans="1:16" x14ac:dyDescent="0.25">
      <c r="A456" s="15">
        <v>470</v>
      </c>
      <c r="B456" t="s">
        <v>3933</v>
      </c>
      <c r="C456" t="s">
        <v>3934</v>
      </c>
      <c r="D456" t="s">
        <v>13075</v>
      </c>
      <c r="E456" s="5">
        <v>10499</v>
      </c>
      <c r="F456" s="5">
        <v>13499</v>
      </c>
      <c r="G456" s="5" t="str">
        <f>VLOOKUP(Table1[[#This Row],[Discounted Price]],$Q$5:$R$10,2)</f>
        <v>₹10001 — ₹25000</v>
      </c>
      <c r="H456" s="1">
        <v>0.22</v>
      </c>
      <c r="I456" s="7">
        <f>((F456-E456)/F456)*100</f>
        <v>22.223868434698868</v>
      </c>
      <c r="J456" s="19" t="str">
        <f>VLOOKUP(Table1[[#This Row],[Calc. %Discount]],$Q$15:$R$22,2)</f>
        <v>11 — 25%</v>
      </c>
      <c r="K456" s="6">
        <v>4.2</v>
      </c>
      <c r="L456" s="6">
        <f>MROUND(Table1[[#This Row],[Rating]], 0.5)</f>
        <v>4</v>
      </c>
      <c r="M456" s="10">
        <v>284</v>
      </c>
      <c r="N456" s="5">
        <f>F456*M456</f>
        <v>3833716</v>
      </c>
      <c r="O456" s="7">
        <f>(Table1[[#This Row],[Rating]]*Table1[[#This Row],[Rating Count]])/(MAX(Table1[Rating Count]))</f>
        <v>2.7936192686657002E-3</v>
      </c>
      <c r="P456"/>
    </row>
    <row r="457" spans="1:16" x14ac:dyDescent="0.25">
      <c r="A457" s="15">
        <v>472</v>
      </c>
      <c r="B457" t="s">
        <v>3938</v>
      </c>
      <c r="C457" t="s">
        <v>3939</v>
      </c>
      <c r="D457" t="s">
        <v>13075</v>
      </c>
      <c r="E457" s="5">
        <v>251</v>
      </c>
      <c r="F457" s="5">
        <v>999</v>
      </c>
      <c r="G457" s="5" t="str">
        <f>VLOOKUP(Table1[[#This Row],[Discounted Price]],$Q$5:$R$10,2)</f>
        <v>&lt;₹1000</v>
      </c>
      <c r="H457" s="1">
        <v>0.75</v>
      </c>
      <c r="I457" s="7">
        <f>((F457-E457)/F457)*100</f>
        <v>74.874874874874877</v>
      </c>
      <c r="J457" s="19" t="str">
        <f>VLOOKUP(Table1[[#This Row],[Calc. %Discount]],$Q$15:$R$22,2)</f>
        <v>71 — 85%</v>
      </c>
      <c r="K457" s="6">
        <v>3.7</v>
      </c>
      <c r="L457" s="6">
        <f>MROUND(Table1[[#This Row],[Rating]], 0.5)</f>
        <v>3.5</v>
      </c>
      <c r="M457" s="10">
        <v>3234</v>
      </c>
      <c r="N457" s="5">
        <f>F457*M457</f>
        <v>3230766</v>
      </c>
      <c r="O457" s="7">
        <f>(Table1[[#This Row],[Rating]]*Table1[[#This Row],[Rating Count]])/(MAX(Table1[Rating Count]))</f>
        <v>2.8024722874748522E-2</v>
      </c>
      <c r="P457"/>
    </row>
    <row r="458" spans="1:16" x14ac:dyDescent="0.25">
      <c r="A458" s="15">
        <v>474</v>
      </c>
      <c r="B458" t="s">
        <v>3956</v>
      </c>
      <c r="C458" t="s">
        <v>3957</v>
      </c>
      <c r="D458" t="s">
        <v>13075</v>
      </c>
      <c r="E458" s="5">
        <v>6499</v>
      </c>
      <c r="F458" s="5">
        <v>7999</v>
      </c>
      <c r="G458" s="5" t="str">
        <f>VLOOKUP(Table1[[#This Row],[Discounted Price]],$Q$5:$R$10,2)</f>
        <v>₹5001 — ₹10000</v>
      </c>
      <c r="H458" s="1">
        <v>0.19</v>
      </c>
      <c r="I458" s="7">
        <f>((F458-E458)/F458)*100</f>
        <v>18.752344043005376</v>
      </c>
      <c r="J458" s="19" t="str">
        <f>VLOOKUP(Table1[[#This Row],[Calc. %Discount]],$Q$15:$R$22,2)</f>
        <v>11 — 25%</v>
      </c>
      <c r="K458" s="6">
        <v>4.0999999999999996</v>
      </c>
      <c r="L458" s="6">
        <f>MROUND(Table1[[#This Row],[Rating]], 0.5)</f>
        <v>4</v>
      </c>
      <c r="M458" s="10">
        <v>313832</v>
      </c>
      <c r="N458" s="5">
        <f>F458*M458</f>
        <v>2510342168</v>
      </c>
      <c r="O458" s="7">
        <f>(Table1[[#This Row],[Rating]]*Table1[[#This Row],[Rating Count]])/(MAX(Table1[Rating Count]))</f>
        <v>3.0135657289805211</v>
      </c>
      <c r="P458"/>
    </row>
    <row r="459" spans="1:16" x14ac:dyDescent="0.25">
      <c r="A459" s="15">
        <v>475</v>
      </c>
      <c r="B459" t="s">
        <v>3961</v>
      </c>
      <c r="C459" t="s">
        <v>3962</v>
      </c>
      <c r="D459" t="s">
        <v>13075</v>
      </c>
      <c r="E459" s="5">
        <v>2999</v>
      </c>
      <c r="F459" s="5">
        <v>9999</v>
      </c>
      <c r="G459" s="5" t="str">
        <f>VLOOKUP(Table1[[#This Row],[Discounted Price]],$Q$5:$R$10,2)</f>
        <v>₹1000 — ₹5000</v>
      </c>
      <c r="H459" s="1">
        <v>0.7</v>
      </c>
      <c r="I459" s="7">
        <f>((F459-E459)/F459)*100</f>
        <v>70.007000700070009</v>
      </c>
      <c r="J459" s="19" t="str">
        <f>VLOOKUP(Table1[[#This Row],[Calc. %Discount]],$Q$15:$R$22,2)</f>
        <v>56 — 70%</v>
      </c>
      <c r="K459" s="6">
        <v>4.2</v>
      </c>
      <c r="L459" s="6">
        <f>MROUND(Table1[[#This Row],[Rating]], 0.5)</f>
        <v>4</v>
      </c>
      <c r="M459" s="10">
        <v>20879</v>
      </c>
      <c r="N459" s="5">
        <f>F459*M459</f>
        <v>208769121</v>
      </c>
      <c r="O459" s="7">
        <f>(Table1[[#This Row],[Rating]]*Table1[[#This Row],[Rating Count]])/(MAX(Table1[Rating Count]))</f>
        <v>0.2053801996847576</v>
      </c>
      <c r="P459"/>
    </row>
    <row r="460" spans="1:16" x14ac:dyDescent="0.25">
      <c r="A460" s="15">
        <v>476</v>
      </c>
      <c r="B460" t="s">
        <v>3971</v>
      </c>
      <c r="C460" t="s">
        <v>3972</v>
      </c>
      <c r="D460" t="s">
        <v>13075</v>
      </c>
      <c r="E460" s="5">
        <v>279</v>
      </c>
      <c r="F460" s="5">
        <v>1499</v>
      </c>
      <c r="G460" s="5" t="str">
        <f>VLOOKUP(Table1[[#This Row],[Discounted Price]],$Q$5:$R$10,2)</f>
        <v>&lt;₹1000</v>
      </c>
      <c r="H460" s="1">
        <v>0.81</v>
      </c>
      <c r="I460" s="7">
        <f>((F460-E460)/F460)*100</f>
        <v>81.387591727818545</v>
      </c>
      <c r="J460" s="19" t="str">
        <f>VLOOKUP(Table1[[#This Row],[Calc. %Discount]],$Q$15:$R$22,2)</f>
        <v>71 — 85%</v>
      </c>
      <c r="K460" s="6">
        <v>4.2</v>
      </c>
      <c r="L460" s="6">
        <f>MROUND(Table1[[#This Row],[Rating]], 0.5)</f>
        <v>4</v>
      </c>
      <c r="M460" s="10">
        <v>2646</v>
      </c>
      <c r="N460" s="5">
        <f>F460*M460</f>
        <v>3966354</v>
      </c>
      <c r="O460" s="7">
        <f>(Table1[[#This Row],[Rating]]*Table1[[#This Row],[Rating Count]])/(MAX(Table1[Rating Count]))</f>
        <v>2.6027875298906489E-2</v>
      </c>
      <c r="P460"/>
    </row>
    <row r="461" spans="1:16" x14ac:dyDescent="0.25">
      <c r="A461" s="15">
        <v>477</v>
      </c>
      <c r="B461" t="s">
        <v>3982</v>
      </c>
      <c r="C461" t="s">
        <v>3983</v>
      </c>
      <c r="D461" t="s">
        <v>13075</v>
      </c>
      <c r="E461" s="5">
        <v>269</v>
      </c>
      <c r="F461" s="5">
        <v>1499</v>
      </c>
      <c r="G461" s="5" t="str">
        <f>VLOOKUP(Table1[[#This Row],[Discounted Price]],$Q$5:$R$10,2)</f>
        <v>&lt;₹1000</v>
      </c>
      <c r="H461" s="1">
        <v>0.82</v>
      </c>
      <c r="I461" s="7">
        <f>((F461-E461)/F461)*100</f>
        <v>82.054703135423608</v>
      </c>
      <c r="J461" s="19" t="str">
        <f>VLOOKUP(Table1[[#This Row],[Calc. %Discount]],$Q$15:$R$22,2)</f>
        <v>71 — 85%</v>
      </c>
      <c r="K461" s="6">
        <v>4.5</v>
      </c>
      <c r="L461" s="6">
        <f>MROUND(Table1[[#This Row],[Rating]], 0.5)</f>
        <v>4.5</v>
      </c>
      <c r="M461" s="10">
        <v>28978</v>
      </c>
      <c r="N461" s="5">
        <f>F461*M461</f>
        <v>43438022</v>
      </c>
      <c r="O461" s="7">
        <f>(Table1[[#This Row],[Rating]]*Table1[[#This Row],[Rating Count]])/(MAX(Table1[Rating Count]))</f>
        <v>0.30540807029952716</v>
      </c>
      <c r="P461"/>
    </row>
    <row r="462" spans="1:16" x14ac:dyDescent="0.25">
      <c r="A462" s="15">
        <v>478</v>
      </c>
      <c r="B462" t="s">
        <v>3992</v>
      </c>
      <c r="C462" t="s">
        <v>3993</v>
      </c>
      <c r="D462" t="s">
        <v>13075</v>
      </c>
      <c r="E462" s="5">
        <v>8999</v>
      </c>
      <c r="F462" s="5">
        <v>13499</v>
      </c>
      <c r="G462" s="5" t="str">
        <f>VLOOKUP(Table1[[#This Row],[Discounted Price]],$Q$5:$R$10,2)</f>
        <v>₹5001 — ₹10000</v>
      </c>
      <c r="H462" s="1">
        <v>0.33</v>
      </c>
      <c r="I462" s="7">
        <f>((F462-E462)/F462)*100</f>
        <v>33.335802652048301</v>
      </c>
      <c r="J462" s="19" t="str">
        <f>VLOOKUP(Table1[[#This Row],[Calc. %Discount]],$Q$15:$R$22,2)</f>
        <v>26 — 40%</v>
      </c>
      <c r="K462" s="6">
        <v>3.8</v>
      </c>
      <c r="L462" s="6">
        <f>MROUND(Table1[[#This Row],[Rating]], 0.5)</f>
        <v>4</v>
      </c>
      <c r="M462" s="10">
        <v>3145</v>
      </c>
      <c r="N462" s="5">
        <f>F462*M462</f>
        <v>42454355</v>
      </c>
      <c r="O462" s="7">
        <f>(Table1[[#This Row],[Rating]]*Table1[[#This Row],[Rating Count]])/(MAX(Table1[Rating Count]))</f>
        <v>2.7990060261421684E-2</v>
      </c>
      <c r="P462"/>
    </row>
    <row r="463" spans="1:16" x14ac:dyDescent="0.25">
      <c r="A463" s="15">
        <v>480</v>
      </c>
      <c r="B463" t="s">
        <v>4004</v>
      </c>
      <c r="C463" t="s">
        <v>4005</v>
      </c>
      <c r="D463" t="s">
        <v>13075</v>
      </c>
      <c r="E463" s="5">
        <v>599</v>
      </c>
      <c r="F463" s="5">
        <v>1299</v>
      </c>
      <c r="G463" s="5" t="str">
        <f>VLOOKUP(Table1[[#This Row],[Discounted Price]],$Q$5:$R$10,2)</f>
        <v>&lt;₹1000</v>
      </c>
      <c r="H463" s="1">
        <v>0.54</v>
      </c>
      <c r="I463" s="7">
        <f>((F463-E463)/F463)*100</f>
        <v>53.887605850654353</v>
      </c>
      <c r="J463" s="19" t="str">
        <f>VLOOKUP(Table1[[#This Row],[Calc. %Discount]],$Q$15:$R$22,2)</f>
        <v>41 — 55%</v>
      </c>
      <c r="K463" s="6">
        <v>4.0999999999999996</v>
      </c>
      <c r="L463" s="6">
        <f>MROUND(Table1[[#This Row],[Rating]], 0.5)</f>
        <v>4</v>
      </c>
      <c r="M463" s="10">
        <v>192589</v>
      </c>
      <c r="N463" s="5">
        <f>F463*M463</f>
        <v>250173111</v>
      </c>
      <c r="O463" s="7">
        <f>(Table1[[#This Row],[Rating]]*Table1[[#This Row],[Rating Count]])/(MAX(Table1[Rating Count]))</f>
        <v>1.8493321591763412</v>
      </c>
      <c r="P463"/>
    </row>
    <row r="464" spans="1:16" x14ac:dyDescent="0.25">
      <c r="A464" s="15">
        <v>481</v>
      </c>
      <c r="B464" t="s">
        <v>4009</v>
      </c>
      <c r="C464" t="s">
        <v>4010</v>
      </c>
      <c r="D464" t="s">
        <v>13075</v>
      </c>
      <c r="E464" s="5">
        <v>349</v>
      </c>
      <c r="F464" s="5">
        <v>999</v>
      </c>
      <c r="G464" s="5" t="str">
        <f>VLOOKUP(Table1[[#This Row],[Discounted Price]],$Q$5:$R$10,2)</f>
        <v>&lt;₹1000</v>
      </c>
      <c r="H464" s="1">
        <v>0.65</v>
      </c>
      <c r="I464" s="7">
        <f>((F464-E464)/F464)*100</f>
        <v>65.06506506506507</v>
      </c>
      <c r="J464" s="19" t="str">
        <f>VLOOKUP(Table1[[#This Row],[Calc. %Discount]],$Q$15:$R$22,2)</f>
        <v>56 — 70%</v>
      </c>
      <c r="K464" s="6">
        <v>3.8</v>
      </c>
      <c r="L464" s="6">
        <f>MROUND(Table1[[#This Row],[Rating]], 0.5)</f>
        <v>4</v>
      </c>
      <c r="M464" s="10">
        <v>16557</v>
      </c>
      <c r="N464" s="5">
        <f>F464*M464</f>
        <v>16540443</v>
      </c>
      <c r="O464" s="7">
        <f>(Table1[[#This Row],[Rating]]*Table1[[#This Row],[Rating Count]])/(MAX(Table1[Rating Count]))</f>
        <v>0.14735498497563077</v>
      </c>
      <c r="P464"/>
    </row>
    <row r="465" spans="1:16" x14ac:dyDescent="0.25">
      <c r="A465" s="15">
        <v>482</v>
      </c>
      <c r="B465" t="s">
        <v>4019</v>
      </c>
      <c r="C465" t="s">
        <v>3462</v>
      </c>
      <c r="D465" t="s">
        <v>13075</v>
      </c>
      <c r="E465" s="5">
        <v>13999</v>
      </c>
      <c r="F465" s="5">
        <v>19499</v>
      </c>
      <c r="G465" s="5" t="str">
        <f>VLOOKUP(Table1[[#This Row],[Discounted Price]],$Q$5:$R$10,2)</f>
        <v>₹10001 — ₹25000</v>
      </c>
      <c r="H465" s="1">
        <v>0.28000000000000003</v>
      </c>
      <c r="I465" s="7">
        <f>((F465-E465)/F465)*100</f>
        <v>28.206574696138265</v>
      </c>
      <c r="J465" s="19" t="str">
        <f>VLOOKUP(Table1[[#This Row],[Calc. %Discount]],$Q$15:$R$22,2)</f>
        <v>26 — 40%</v>
      </c>
      <c r="K465" s="6">
        <v>4.0999999999999996</v>
      </c>
      <c r="L465" s="6">
        <f>MROUND(Table1[[#This Row],[Rating]], 0.5)</f>
        <v>4</v>
      </c>
      <c r="M465" s="10">
        <v>18998</v>
      </c>
      <c r="N465" s="5">
        <f>F465*M465</f>
        <v>370442002</v>
      </c>
      <c r="O465" s="7">
        <f>(Table1[[#This Row],[Rating]]*Table1[[#This Row],[Rating Count]])/(MAX(Table1[Rating Count]))</f>
        <v>0.18242792869806754</v>
      </c>
      <c r="P465"/>
    </row>
    <row r="466" spans="1:16" x14ac:dyDescent="0.25">
      <c r="A466" s="15">
        <v>483</v>
      </c>
      <c r="B466" t="s">
        <v>4021</v>
      </c>
      <c r="C466" t="s">
        <v>4022</v>
      </c>
      <c r="D466" t="s">
        <v>13075</v>
      </c>
      <c r="E466" s="5">
        <v>349</v>
      </c>
      <c r="F466" s="5">
        <v>999</v>
      </c>
      <c r="G466" s="5" t="str">
        <f>VLOOKUP(Table1[[#This Row],[Discounted Price]],$Q$5:$R$10,2)</f>
        <v>&lt;₹1000</v>
      </c>
      <c r="H466" s="1">
        <v>0.65</v>
      </c>
      <c r="I466" s="7">
        <f>((F466-E466)/F466)*100</f>
        <v>65.06506506506507</v>
      </c>
      <c r="J466" s="19" t="str">
        <f>VLOOKUP(Table1[[#This Row],[Calc. %Discount]],$Q$15:$R$22,2)</f>
        <v>56 — 70%</v>
      </c>
      <c r="K466" s="6">
        <v>3.8</v>
      </c>
      <c r="L466" s="6">
        <f>MROUND(Table1[[#This Row],[Rating]], 0.5)</f>
        <v>4</v>
      </c>
      <c r="M466" s="10">
        <v>16557</v>
      </c>
      <c r="N466" s="5">
        <f>F466*M466</f>
        <v>16540443</v>
      </c>
      <c r="O466" s="7">
        <f>(Table1[[#This Row],[Rating]]*Table1[[#This Row],[Rating Count]])/(MAX(Table1[Rating Count]))</f>
        <v>0.14735498497563077</v>
      </c>
      <c r="P466"/>
    </row>
    <row r="467" spans="1:16" x14ac:dyDescent="0.25">
      <c r="A467" s="15">
        <v>484</v>
      </c>
      <c r="B467" t="s">
        <v>4026</v>
      </c>
      <c r="C467" t="s">
        <v>4027</v>
      </c>
      <c r="D467" t="s">
        <v>13075</v>
      </c>
      <c r="E467" s="5">
        <v>499</v>
      </c>
      <c r="F467" s="5">
        <v>599</v>
      </c>
      <c r="G467" s="5" t="str">
        <f>VLOOKUP(Table1[[#This Row],[Discounted Price]],$Q$5:$R$10,2)</f>
        <v>&lt;₹1000</v>
      </c>
      <c r="H467" s="1">
        <v>0.17</v>
      </c>
      <c r="I467" s="7">
        <f>((F467-E467)/F467)*100</f>
        <v>16.694490818030051</v>
      </c>
      <c r="J467" s="19" t="str">
        <f>VLOOKUP(Table1[[#This Row],[Calc. %Discount]],$Q$15:$R$22,2)</f>
        <v>11 — 25%</v>
      </c>
      <c r="K467" s="6">
        <v>4.2</v>
      </c>
      <c r="L467" s="6">
        <f>MROUND(Table1[[#This Row],[Rating]], 0.5)</f>
        <v>4</v>
      </c>
      <c r="M467" s="10">
        <v>21916</v>
      </c>
      <c r="N467" s="5">
        <f>F467*M467</f>
        <v>13127684</v>
      </c>
      <c r="O467" s="7">
        <f>(Table1[[#This Row],[Rating]]*Table1[[#This Row],[Rating Count]])/(MAX(Table1[Rating Count]))</f>
        <v>0.21558084469041366</v>
      </c>
      <c r="P467"/>
    </row>
    <row r="468" spans="1:16" x14ac:dyDescent="0.25">
      <c r="A468" s="15">
        <v>485</v>
      </c>
      <c r="B468" t="s">
        <v>4036</v>
      </c>
      <c r="C468" t="s">
        <v>3221</v>
      </c>
      <c r="D468" t="s">
        <v>13075</v>
      </c>
      <c r="E468" s="5">
        <v>2199</v>
      </c>
      <c r="F468" s="5">
        <v>9999</v>
      </c>
      <c r="G468" s="5" t="str">
        <f>VLOOKUP(Table1[[#This Row],[Discounted Price]],$Q$5:$R$10,2)</f>
        <v>₹1000 — ₹5000</v>
      </c>
      <c r="H468" s="1">
        <v>0.78</v>
      </c>
      <c r="I468" s="7">
        <f>((F468-E468)/F468)*100</f>
        <v>78.007800780078014</v>
      </c>
      <c r="J468" s="19" t="str">
        <f>VLOOKUP(Table1[[#This Row],[Calc. %Discount]],$Q$15:$R$22,2)</f>
        <v>71 — 85%</v>
      </c>
      <c r="K468" s="6">
        <v>4.2</v>
      </c>
      <c r="L468" s="6">
        <f>MROUND(Table1[[#This Row],[Rating]], 0.5)</f>
        <v>4</v>
      </c>
      <c r="M468" s="10">
        <v>29472</v>
      </c>
      <c r="N468" s="5">
        <f>F468*M468</f>
        <v>294690528</v>
      </c>
      <c r="O468" s="7">
        <f>(Table1[[#This Row],[Rating]]*Table1[[#This Row],[Rating Count]])/(MAX(Table1[Rating Count]))</f>
        <v>0.28990685593702648</v>
      </c>
      <c r="P468"/>
    </row>
    <row r="469" spans="1:16" x14ac:dyDescent="0.25">
      <c r="A469" s="15">
        <v>486</v>
      </c>
      <c r="B469" t="s">
        <v>4040</v>
      </c>
      <c r="C469" t="s">
        <v>4041</v>
      </c>
      <c r="D469" t="s">
        <v>13075</v>
      </c>
      <c r="E469" s="5">
        <v>95</v>
      </c>
      <c r="F469" s="5">
        <v>499</v>
      </c>
      <c r="G469" s="5" t="str">
        <f>VLOOKUP(Table1[[#This Row],[Discounted Price]],$Q$5:$R$10,2)</f>
        <v>&lt;₹1000</v>
      </c>
      <c r="H469" s="1">
        <v>0.81</v>
      </c>
      <c r="I469" s="7">
        <f>((F469-E469)/F469)*100</f>
        <v>80.961923847695388</v>
      </c>
      <c r="J469" s="19" t="str">
        <f>VLOOKUP(Table1[[#This Row],[Calc. %Discount]],$Q$15:$R$22,2)</f>
        <v>71 — 85%</v>
      </c>
      <c r="K469" s="6">
        <v>4.2</v>
      </c>
      <c r="L469" s="6">
        <f>MROUND(Table1[[#This Row],[Rating]], 0.5)</f>
        <v>4</v>
      </c>
      <c r="M469" s="10">
        <v>1949</v>
      </c>
      <c r="N469" s="5">
        <f>F469*M469</f>
        <v>972551</v>
      </c>
      <c r="O469" s="7">
        <f>(Table1[[#This Row],[Rating]]*Table1[[#This Row],[Rating Count]])/(MAX(Table1[Rating Count]))</f>
        <v>1.9171704065596654E-2</v>
      </c>
      <c r="P469"/>
    </row>
    <row r="470" spans="1:16" x14ac:dyDescent="0.25">
      <c r="A470" s="15">
        <v>487</v>
      </c>
      <c r="B470" t="s">
        <v>4050</v>
      </c>
      <c r="C470" t="s">
        <v>4051</v>
      </c>
      <c r="D470" t="s">
        <v>13121</v>
      </c>
      <c r="E470" s="5">
        <v>139</v>
      </c>
      <c r="F470" s="5">
        <v>249</v>
      </c>
      <c r="G470" s="5" t="str">
        <f>VLOOKUP(Table1[[#This Row],[Discounted Price]],$Q$5:$R$10,2)</f>
        <v>&lt;₹1000</v>
      </c>
      <c r="H470" s="1">
        <v>0.44</v>
      </c>
      <c r="I470" s="7">
        <f>((F470-E470)/F470)*100</f>
        <v>44.176706827309239</v>
      </c>
      <c r="J470" s="19" t="str">
        <f>VLOOKUP(Table1[[#This Row],[Calc. %Discount]],$Q$15:$R$22,2)</f>
        <v>41 — 55%</v>
      </c>
      <c r="K470" s="6">
        <v>4</v>
      </c>
      <c r="L470" s="6">
        <f>MROUND(Table1[[#This Row],[Rating]], 0.5)</f>
        <v>4</v>
      </c>
      <c r="M470" s="10">
        <v>9377</v>
      </c>
      <c r="N470" s="5">
        <f>F470*M470</f>
        <v>2334873</v>
      </c>
      <c r="O470" s="7">
        <f>(Table1[[#This Row],[Rating]]*Table1[[#This Row],[Rating Count]])/(MAX(Table1[Rating Count]))</f>
        <v>8.7846304098854022E-2</v>
      </c>
      <c r="P470"/>
    </row>
    <row r="471" spans="1:16" x14ac:dyDescent="0.25">
      <c r="A471" s="15">
        <v>488</v>
      </c>
      <c r="B471" t="s">
        <v>4054</v>
      </c>
      <c r="C471" t="s">
        <v>4055</v>
      </c>
      <c r="D471" t="s">
        <v>13075</v>
      </c>
      <c r="E471" s="5">
        <v>4499</v>
      </c>
      <c r="F471" s="5">
        <v>7999</v>
      </c>
      <c r="G471" s="5" t="str">
        <f>VLOOKUP(Table1[[#This Row],[Discounted Price]],$Q$5:$R$10,2)</f>
        <v>₹1000 — ₹5000</v>
      </c>
      <c r="H471" s="1">
        <v>0.44</v>
      </c>
      <c r="I471" s="7">
        <f>((F471-E471)/F471)*100</f>
        <v>43.75546943367921</v>
      </c>
      <c r="J471" s="19" t="str">
        <f>VLOOKUP(Table1[[#This Row],[Calc. %Discount]],$Q$15:$R$22,2)</f>
        <v>41 — 55%</v>
      </c>
      <c r="K471" s="6">
        <v>3.5</v>
      </c>
      <c r="L471" s="6">
        <f>MROUND(Table1[[#This Row],[Rating]], 0.5)</f>
        <v>3.5</v>
      </c>
      <c r="M471" s="10">
        <v>37</v>
      </c>
      <c r="N471" s="5">
        <f>F471*M471</f>
        <v>295963</v>
      </c>
      <c r="O471" s="7">
        <f>(Table1[[#This Row],[Rating]]*Table1[[#This Row],[Rating Count]])/(MAX(Table1[Rating Count]))</f>
        <v>3.0329786660983246E-4</v>
      </c>
      <c r="P471"/>
    </row>
    <row r="472" spans="1:16" x14ac:dyDescent="0.25">
      <c r="A472" s="15">
        <v>489</v>
      </c>
      <c r="B472" t="s">
        <v>4064</v>
      </c>
      <c r="C472" t="s">
        <v>4065</v>
      </c>
      <c r="D472" t="s">
        <v>13075</v>
      </c>
      <c r="E472" s="5">
        <v>89</v>
      </c>
      <c r="F472" s="5">
        <v>599</v>
      </c>
      <c r="G472" s="5" t="str">
        <f>VLOOKUP(Table1[[#This Row],[Discounted Price]],$Q$5:$R$10,2)</f>
        <v>&lt;₹1000</v>
      </c>
      <c r="H472" s="1">
        <v>0.85</v>
      </c>
      <c r="I472" s="7">
        <f>((F472-E472)/F472)*100</f>
        <v>85.14190317195326</v>
      </c>
      <c r="J472" s="19" t="str">
        <f>VLOOKUP(Table1[[#This Row],[Calc. %Discount]],$Q$15:$R$22,2)</f>
        <v>71 — 85%</v>
      </c>
      <c r="K472" s="6">
        <v>4.3</v>
      </c>
      <c r="L472" s="6">
        <f>MROUND(Table1[[#This Row],[Rating]], 0.5)</f>
        <v>4.5</v>
      </c>
      <c r="M472" s="10">
        <v>2351</v>
      </c>
      <c r="N472" s="5">
        <f>F472*M472</f>
        <v>1408249</v>
      </c>
      <c r="O472" s="7">
        <f>(Table1[[#This Row],[Rating]]*Table1[[#This Row],[Rating Count]])/(MAX(Table1[Rating Count]))</f>
        <v>2.3676672763851575E-2</v>
      </c>
      <c r="P472"/>
    </row>
    <row r="473" spans="1:16" x14ac:dyDescent="0.25">
      <c r="A473" s="15">
        <v>490</v>
      </c>
      <c r="B473" t="s">
        <v>4074</v>
      </c>
      <c r="C473" t="s">
        <v>4075</v>
      </c>
      <c r="D473" t="s">
        <v>13075</v>
      </c>
      <c r="E473" s="5">
        <v>15499</v>
      </c>
      <c r="F473" s="5">
        <v>20999</v>
      </c>
      <c r="G473" s="5" t="str">
        <f>VLOOKUP(Table1[[#This Row],[Discounted Price]],$Q$5:$R$10,2)</f>
        <v>₹10001 — ₹25000</v>
      </c>
      <c r="H473" s="1">
        <v>0.26</v>
      </c>
      <c r="I473" s="7">
        <f>((F473-E473)/F473)*100</f>
        <v>26.191723415400737</v>
      </c>
      <c r="J473" s="19" t="str">
        <f>VLOOKUP(Table1[[#This Row],[Calc. %Discount]],$Q$15:$R$22,2)</f>
        <v>26 — 40%</v>
      </c>
      <c r="K473" s="6">
        <v>4.0999999999999996</v>
      </c>
      <c r="L473" s="6">
        <f>MROUND(Table1[[#This Row],[Rating]], 0.5)</f>
        <v>4</v>
      </c>
      <c r="M473" s="10">
        <v>19253</v>
      </c>
      <c r="N473" s="5">
        <f>F473*M473</f>
        <v>404293747</v>
      </c>
      <c r="O473" s="7">
        <f>(Table1[[#This Row],[Rating]]*Table1[[#This Row],[Rating Count]])/(MAX(Table1[Rating Count]))</f>
        <v>0.18487656128139246</v>
      </c>
      <c r="P473"/>
    </row>
    <row r="474" spans="1:16" x14ac:dyDescent="0.25">
      <c r="A474" s="15">
        <v>491</v>
      </c>
      <c r="B474" t="s">
        <v>4077</v>
      </c>
      <c r="C474" t="s">
        <v>4078</v>
      </c>
      <c r="D474" t="s">
        <v>13075</v>
      </c>
      <c r="E474" s="5">
        <v>13999</v>
      </c>
      <c r="F474" s="5">
        <v>15999</v>
      </c>
      <c r="G474" s="5" t="str">
        <f>VLOOKUP(Table1[[#This Row],[Discounted Price]],$Q$5:$R$10,2)</f>
        <v>₹10001 — ₹25000</v>
      </c>
      <c r="H474" s="1">
        <v>0.13</v>
      </c>
      <c r="I474" s="7">
        <f>((F474-E474)/F474)*100</f>
        <v>12.500781298831177</v>
      </c>
      <c r="J474" s="19" t="str">
        <f>VLOOKUP(Table1[[#This Row],[Calc. %Discount]],$Q$15:$R$22,2)</f>
        <v>11 — 25%</v>
      </c>
      <c r="K474" s="6">
        <v>3.9</v>
      </c>
      <c r="L474" s="6">
        <f>MROUND(Table1[[#This Row],[Rating]], 0.5)</f>
        <v>4</v>
      </c>
      <c r="M474" s="10">
        <v>2180</v>
      </c>
      <c r="N474" s="5">
        <f>F474*M474</f>
        <v>34877820</v>
      </c>
      <c r="O474" s="7">
        <f>(Table1[[#This Row],[Rating]]*Table1[[#This Row],[Rating Count]])/(MAX(Table1[Rating Count]))</f>
        <v>1.9912266115187611E-2</v>
      </c>
      <c r="P474"/>
    </row>
    <row r="475" spans="1:16" x14ac:dyDescent="0.25">
      <c r="A475" s="15">
        <v>492</v>
      </c>
      <c r="B475" t="s">
        <v>4087</v>
      </c>
      <c r="C475" t="s">
        <v>4088</v>
      </c>
      <c r="D475" t="s">
        <v>13075</v>
      </c>
      <c r="E475" s="5">
        <v>1999</v>
      </c>
      <c r="F475" s="5">
        <v>4999</v>
      </c>
      <c r="G475" s="5" t="str">
        <f>VLOOKUP(Table1[[#This Row],[Discounted Price]],$Q$5:$R$10,2)</f>
        <v>₹1000 — ₹5000</v>
      </c>
      <c r="H475" s="1">
        <v>0.6</v>
      </c>
      <c r="I475" s="7">
        <f>((F475-E475)/F475)*100</f>
        <v>60.012002400480092</v>
      </c>
      <c r="J475" s="19" t="str">
        <f>VLOOKUP(Table1[[#This Row],[Calc. %Discount]],$Q$15:$R$22,2)</f>
        <v>56 — 70%</v>
      </c>
      <c r="K475" s="6">
        <v>3.9</v>
      </c>
      <c r="L475" s="6">
        <f>MROUND(Table1[[#This Row],[Rating]], 0.5)</f>
        <v>4</v>
      </c>
      <c r="M475" s="10">
        <v>7571</v>
      </c>
      <c r="N475" s="5">
        <f>F475*M475</f>
        <v>37847429</v>
      </c>
      <c r="O475" s="7">
        <f>(Table1[[#This Row],[Rating]]*Table1[[#This Row],[Rating Count]])/(MAX(Table1[Rating Count]))</f>
        <v>6.9154021448663019E-2</v>
      </c>
      <c r="P475"/>
    </row>
    <row r="476" spans="1:16" x14ac:dyDescent="0.25">
      <c r="A476" s="15">
        <v>493</v>
      </c>
      <c r="B476" t="s">
        <v>4097</v>
      </c>
      <c r="C476" t="s">
        <v>4098</v>
      </c>
      <c r="D476" t="s">
        <v>13075</v>
      </c>
      <c r="E476" s="5">
        <v>1399</v>
      </c>
      <c r="F476" s="5">
        <v>5999</v>
      </c>
      <c r="G476" s="5" t="str">
        <f>VLOOKUP(Table1[[#This Row],[Discounted Price]],$Q$5:$R$10,2)</f>
        <v>₹1000 — ₹5000</v>
      </c>
      <c r="H476" s="1">
        <v>0.77</v>
      </c>
      <c r="I476" s="7">
        <f>((F476-E476)/F476)*100</f>
        <v>76.679446574429065</v>
      </c>
      <c r="J476" s="19" t="str">
        <f>VLOOKUP(Table1[[#This Row],[Calc. %Discount]],$Q$15:$R$22,2)</f>
        <v>71 — 85%</v>
      </c>
      <c r="K476" s="6">
        <v>3.3</v>
      </c>
      <c r="L476" s="6">
        <f>MROUND(Table1[[#This Row],[Rating]], 0.5)</f>
        <v>3.5</v>
      </c>
      <c r="M476" s="10">
        <v>4415</v>
      </c>
      <c r="N476" s="5">
        <f>F476*M476</f>
        <v>26485585</v>
      </c>
      <c r="O476" s="7">
        <f>(Table1[[#This Row],[Rating]]*Table1[[#This Row],[Rating Count]])/(MAX(Table1[Rating Count]))</f>
        <v>3.4122766544957175E-2</v>
      </c>
      <c r="P476"/>
    </row>
    <row r="477" spans="1:16" x14ac:dyDescent="0.25">
      <c r="A477" s="15">
        <v>494</v>
      </c>
      <c r="B477" t="s">
        <v>4102</v>
      </c>
      <c r="C477" t="s">
        <v>4103</v>
      </c>
      <c r="D477" t="s">
        <v>13075</v>
      </c>
      <c r="E477" s="5">
        <v>599</v>
      </c>
      <c r="F477" s="5">
        <v>999</v>
      </c>
      <c r="G477" s="5" t="str">
        <f>VLOOKUP(Table1[[#This Row],[Discounted Price]],$Q$5:$R$10,2)</f>
        <v>&lt;₹1000</v>
      </c>
      <c r="H477" s="1">
        <v>0.4</v>
      </c>
      <c r="I477" s="7">
        <f>((F477-E477)/F477)*100</f>
        <v>40.04004004004004</v>
      </c>
      <c r="J477" s="19" t="str">
        <f>VLOOKUP(Table1[[#This Row],[Calc. %Discount]],$Q$15:$R$22,2)</f>
        <v>26 — 40%</v>
      </c>
      <c r="K477" s="6">
        <v>4</v>
      </c>
      <c r="L477" s="6">
        <f>MROUND(Table1[[#This Row],[Rating]], 0.5)</f>
        <v>4</v>
      </c>
      <c r="M477" s="10">
        <v>18654</v>
      </c>
      <c r="N477" s="5">
        <f>F477*M477</f>
        <v>18635346</v>
      </c>
      <c r="O477" s="7">
        <f>(Table1[[#This Row],[Rating]]*Table1[[#This Row],[Rating Count]])/(MAX(Table1[Rating Count]))</f>
        <v>0.17475578081049623</v>
      </c>
      <c r="P477"/>
    </row>
    <row r="478" spans="1:16" x14ac:dyDescent="0.25">
      <c r="A478" s="15">
        <v>495</v>
      </c>
      <c r="B478" t="s">
        <v>4112</v>
      </c>
      <c r="C478" t="s">
        <v>4113</v>
      </c>
      <c r="D478" t="s">
        <v>13075</v>
      </c>
      <c r="E478" s="5">
        <v>199</v>
      </c>
      <c r="F478" s="5">
        <v>1099</v>
      </c>
      <c r="G478" s="5" t="str">
        <f>VLOOKUP(Table1[[#This Row],[Discounted Price]],$Q$5:$R$10,2)</f>
        <v>&lt;₹1000</v>
      </c>
      <c r="H478" s="1">
        <v>0.82</v>
      </c>
      <c r="I478" s="7">
        <f>((F478-E478)/F478)*100</f>
        <v>81.892629663330297</v>
      </c>
      <c r="J478" s="19" t="str">
        <f>VLOOKUP(Table1[[#This Row],[Calc. %Discount]],$Q$15:$R$22,2)</f>
        <v>71 — 85%</v>
      </c>
      <c r="K478" s="6">
        <v>4</v>
      </c>
      <c r="L478" s="6">
        <f>MROUND(Table1[[#This Row],[Rating]], 0.5)</f>
        <v>4</v>
      </c>
      <c r="M478" s="10">
        <v>3197</v>
      </c>
      <c r="N478" s="5">
        <f>F478*M478</f>
        <v>3513503</v>
      </c>
      <c r="O478" s="7">
        <f>(Table1[[#This Row],[Rating]]*Table1[[#This Row],[Rating Count]])/(MAX(Table1[Rating Count]))</f>
        <v>2.9950371569162453E-2</v>
      </c>
      <c r="P478"/>
    </row>
    <row r="479" spans="1:16" x14ac:dyDescent="0.25">
      <c r="A479" s="15">
        <v>496</v>
      </c>
      <c r="B479" t="s">
        <v>4122</v>
      </c>
      <c r="C479" t="s">
        <v>4123</v>
      </c>
      <c r="D479" t="s">
        <v>13075</v>
      </c>
      <c r="E479" s="5">
        <v>1799</v>
      </c>
      <c r="F479" s="5">
        <v>6990</v>
      </c>
      <c r="G479" s="5" t="str">
        <f>VLOOKUP(Table1[[#This Row],[Discounted Price]],$Q$5:$R$10,2)</f>
        <v>₹1000 — ₹5000</v>
      </c>
      <c r="H479" s="1">
        <v>0.74</v>
      </c>
      <c r="I479" s="7">
        <f>((F479-E479)/F479)*100</f>
        <v>74.263233190271819</v>
      </c>
      <c r="J479" s="19" t="str">
        <f>VLOOKUP(Table1[[#This Row],[Calc. %Discount]],$Q$15:$R$22,2)</f>
        <v>71 — 85%</v>
      </c>
      <c r="K479" s="6">
        <v>4</v>
      </c>
      <c r="L479" s="6">
        <f>MROUND(Table1[[#This Row],[Rating]], 0.5)</f>
        <v>4</v>
      </c>
      <c r="M479" s="10">
        <v>26880</v>
      </c>
      <c r="N479" s="5">
        <f>F479*M479</f>
        <v>187891200</v>
      </c>
      <c r="O479" s="7">
        <f>(Table1[[#This Row],[Rating]]*Table1[[#This Row],[Rating Count]])/(MAX(Table1[Rating Count]))</f>
        <v>0.25181920168254196</v>
      </c>
      <c r="P479"/>
    </row>
    <row r="480" spans="1:16" x14ac:dyDescent="0.25">
      <c r="A480" s="15">
        <v>497</v>
      </c>
      <c r="B480" t="s">
        <v>4132</v>
      </c>
      <c r="C480" t="s">
        <v>4133</v>
      </c>
      <c r="D480" t="s">
        <v>13075</v>
      </c>
      <c r="E480" s="5">
        <v>1499</v>
      </c>
      <c r="F480" s="5">
        <v>6990</v>
      </c>
      <c r="G480" s="5" t="str">
        <f>VLOOKUP(Table1[[#This Row],[Discounted Price]],$Q$5:$R$10,2)</f>
        <v>₹1000 — ₹5000</v>
      </c>
      <c r="H480" s="1">
        <v>0.79</v>
      </c>
      <c r="I480" s="7">
        <f>((F480-E480)/F480)*100</f>
        <v>78.55507868383404</v>
      </c>
      <c r="J480" s="19" t="str">
        <f>VLOOKUP(Table1[[#This Row],[Calc. %Discount]],$Q$15:$R$22,2)</f>
        <v>71 — 85%</v>
      </c>
      <c r="K480" s="6">
        <v>3.9</v>
      </c>
      <c r="L480" s="6">
        <f>MROUND(Table1[[#This Row],[Rating]], 0.5)</f>
        <v>4</v>
      </c>
      <c r="M480" s="10">
        <v>21796</v>
      </c>
      <c r="N480" s="5">
        <f>F480*M480</f>
        <v>152354040</v>
      </c>
      <c r="O480" s="7">
        <f>(Table1[[#This Row],[Rating]]*Table1[[#This Row],[Rating Count]])/(MAX(Table1[Rating Count]))</f>
        <v>0.19908612488377483</v>
      </c>
      <c r="P480"/>
    </row>
    <row r="481" spans="1:16" x14ac:dyDescent="0.25">
      <c r="A481" s="15">
        <v>498</v>
      </c>
      <c r="B481" t="s">
        <v>4136</v>
      </c>
      <c r="C481" t="s">
        <v>4137</v>
      </c>
      <c r="D481" t="s">
        <v>13075</v>
      </c>
      <c r="E481" s="5">
        <v>20999</v>
      </c>
      <c r="F481" s="5">
        <v>29990</v>
      </c>
      <c r="G481" s="5" t="str">
        <f>VLOOKUP(Table1[[#This Row],[Discounted Price]],$Q$5:$R$10,2)</f>
        <v>₹10001 — ₹25000</v>
      </c>
      <c r="H481" s="1">
        <v>0.3</v>
      </c>
      <c r="I481" s="7">
        <f>((F481-E481)/F481)*100</f>
        <v>29.979993331110371</v>
      </c>
      <c r="J481" s="19" t="str">
        <f>VLOOKUP(Table1[[#This Row],[Calc. %Discount]],$Q$15:$R$22,2)</f>
        <v>26 — 40%</v>
      </c>
      <c r="K481" s="6">
        <v>4.3</v>
      </c>
      <c r="L481" s="6">
        <f>MROUND(Table1[[#This Row],[Rating]], 0.5)</f>
        <v>4.5</v>
      </c>
      <c r="M481" s="10">
        <v>9499</v>
      </c>
      <c r="N481" s="5">
        <f>F481*M481</f>
        <v>284875010</v>
      </c>
      <c r="O481" s="7">
        <f>(Table1[[#This Row],[Rating]]*Table1[[#This Row],[Rating Count]])/(MAX(Table1[Rating Count]))</f>
        <v>9.566342602459639E-2</v>
      </c>
      <c r="P481"/>
    </row>
    <row r="482" spans="1:16" x14ac:dyDescent="0.25">
      <c r="A482" s="15">
        <v>499</v>
      </c>
      <c r="B482" t="s">
        <v>4140</v>
      </c>
      <c r="C482" t="s">
        <v>4141</v>
      </c>
      <c r="D482" t="s">
        <v>13075</v>
      </c>
      <c r="E482" s="5">
        <v>12999</v>
      </c>
      <c r="F482" s="5">
        <v>13499</v>
      </c>
      <c r="G482" s="5" t="str">
        <f>VLOOKUP(Table1[[#This Row],[Discounted Price]],$Q$5:$R$10,2)</f>
        <v>₹10001 — ₹25000</v>
      </c>
      <c r="H482" s="1">
        <v>0.04</v>
      </c>
      <c r="I482" s="7">
        <f>((F482-E482)/F482)*100</f>
        <v>3.7039780724498108</v>
      </c>
      <c r="J482" s="19" t="str">
        <f>VLOOKUP(Table1[[#This Row],[Calc. %Discount]],$Q$15:$R$22,2)</f>
        <v>1 — 10%</v>
      </c>
      <c r="K482" s="6">
        <v>4.0999999999999996</v>
      </c>
      <c r="L482" s="6">
        <f>MROUND(Table1[[#This Row],[Rating]], 0.5)</f>
        <v>4</v>
      </c>
      <c r="M482" s="10">
        <v>56098</v>
      </c>
      <c r="N482" s="5">
        <f>F482*M482</f>
        <v>757266902</v>
      </c>
      <c r="O482" s="7">
        <f>(Table1[[#This Row],[Rating]]*Table1[[#This Row],[Rating Count]])/(MAX(Table1[Rating Count]))</f>
        <v>0.53867996337004909</v>
      </c>
      <c r="P482"/>
    </row>
    <row r="483" spans="1:16" x14ac:dyDescent="0.25">
      <c r="A483" s="15">
        <v>500</v>
      </c>
      <c r="B483" t="s">
        <v>4150</v>
      </c>
      <c r="C483" t="s">
        <v>4151</v>
      </c>
      <c r="D483" t="s">
        <v>13075</v>
      </c>
      <c r="E483" s="5">
        <v>16999</v>
      </c>
      <c r="F483" s="5">
        <v>20999</v>
      </c>
      <c r="G483" s="5" t="str">
        <f>VLOOKUP(Table1[[#This Row],[Discounted Price]],$Q$5:$R$10,2)</f>
        <v>₹10001 — ₹25000</v>
      </c>
      <c r="H483" s="1">
        <v>0.19</v>
      </c>
      <c r="I483" s="7">
        <f>((F483-E483)/F483)*100</f>
        <v>19.048526120291442</v>
      </c>
      <c r="J483" s="19" t="str">
        <f>VLOOKUP(Table1[[#This Row],[Calc. %Discount]],$Q$15:$R$22,2)</f>
        <v>11 — 25%</v>
      </c>
      <c r="K483" s="6">
        <v>4.0999999999999996</v>
      </c>
      <c r="L483" s="6">
        <f>MROUND(Table1[[#This Row],[Rating]], 0.5)</f>
        <v>4</v>
      </c>
      <c r="M483" s="10">
        <v>31822</v>
      </c>
      <c r="N483" s="5">
        <f>F483*M483</f>
        <v>668230178</v>
      </c>
      <c r="O483" s="7">
        <f>(Table1[[#This Row],[Rating]]*Table1[[#This Row],[Rating Count]])/(MAX(Table1[Rating Count]))</f>
        <v>0.30557014143751476</v>
      </c>
      <c r="P483"/>
    </row>
    <row r="484" spans="1:16" x14ac:dyDescent="0.25">
      <c r="A484" s="15">
        <v>501</v>
      </c>
      <c r="B484" t="s">
        <v>4160</v>
      </c>
      <c r="C484" t="s">
        <v>4161</v>
      </c>
      <c r="D484" t="s">
        <v>13075</v>
      </c>
      <c r="E484" s="5">
        <v>19999</v>
      </c>
      <c r="F484" s="5">
        <v>27990</v>
      </c>
      <c r="G484" s="5" t="str">
        <f>VLOOKUP(Table1[[#This Row],[Discounted Price]],$Q$5:$R$10,2)</f>
        <v>₹10001 — ₹25000</v>
      </c>
      <c r="H484" s="1">
        <v>0.28999999999999998</v>
      </c>
      <c r="I484" s="7">
        <f>((F484-E484)/F484)*100</f>
        <v>28.549481957842087</v>
      </c>
      <c r="J484" s="19" t="str">
        <f>VLOOKUP(Table1[[#This Row],[Calc. %Discount]],$Q$15:$R$22,2)</f>
        <v>26 — 40%</v>
      </c>
      <c r="K484" s="6">
        <v>4.3</v>
      </c>
      <c r="L484" s="6">
        <f>MROUND(Table1[[#This Row],[Rating]], 0.5)</f>
        <v>4.5</v>
      </c>
      <c r="M484" s="10">
        <v>9499</v>
      </c>
      <c r="N484" s="5">
        <f>F484*M484</f>
        <v>265877010</v>
      </c>
      <c r="O484" s="7">
        <f>(Table1[[#This Row],[Rating]]*Table1[[#This Row],[Rating Count]])/(MAX(Table1[Rating Count]))</f>
        <v>9.566342602459639E-2</v>
      </c>
      <c r="P484"/>
    </row>
    <row r="485" spans="1:16" x14ac:dyDescent="0.25">
      <c r="A485" s="15">
        <v>502</v>
      </c>
      <c r="B485" t="s">
        <v>4164</v>
      </c>
      <c r="C485" t="s">
        <v>4165</v>
      </c>
      <c r="D485" t="s">
        <v>13075</v>
      </c>
      <c r="E485" s="5">
        <v>12999</v>
      </c>
      <c r="F485" s="5">
        <v>18999</v>
      </c>
      <c r="G485" s="5" t="str">
        <f>VLOOKUP(Table1[[#This Row],[Discounted Price]],$Q$5:$R$10,2)</f>
        <v>₹10001 — ₹25000</v>
      </c>
      <c r="H485" s="1">
        <v>0.32</v>
      </c>
      <c r="I485" s="7">
        <f>((F485-E485)/F485)*100</f>
        <v>31.580609505763462</v>
      </c>
      <c r="J485" s="19" t="str">
        <f>VLOOKUP(Table1[[#This Row],[Calc. %Discount]],$Q$15:$R$22,2)</f>
        <v>26 — 40%</v>
      </c>
      <c r="K485" s="6">
        <v>4.0999999999999996</v>
      </c>
      <c r="L485" s="6">
        <f>MROUND(Table1[[#This Row],[Rating]], 0.5)</f>
        <v>4</v>
      </c>
      <c r="M485" s="10">
        <v>50772</v>
      </c>
      <c r="N485" s="5">
        <f>F485*M485</f>
        <v>964617228</v>
      </c>
      <c r="O485" s="7">
        <f>(Table1[[#This Row],[Rating]]*Table1[[#This Row],[Rating Count]])/(MAX(Table1[Rating Count]))</f>
        <v>0.48753715106107409</v>
      </c>
      <c r="P485"/>
    </row>
    <row r="486" spans="1:16" x14ac:dyDescent="0.25">
      <c r="A486" s="15">
        <v>503</v>
      </c>
      <c r="B486" t="s">
        <v>4169</v>
      </c>
      <c r="C486" t="s">
        <v>4170</v>
      </c>
      <c r="D486" t="s">
        <v>13075</v>
      </c>
      <c r="E486" s="5">
        <v>2999</v>
      </c>
      <c r="F486" s="5">
        <v>5999</v>
      </c>
      <c r="G486" s="5" t="str">
        <f>VLOOKUP(Table1[[#This Row],[Discounted Price]],$Q$5:$R$10,2)</f>
        <v>₹1000 — ₹5000</v>
      </c>
      <c r="H486" s="1">
        <v>0.5</v>
      </c>
      <c r="I486" s="7">
        <f>((F486-E486)/F486)*100</f>
        <v>50.008334722453739</v>
      </c>
      <c r="J486" s="19" t="str">
        <f>VLOOKUP(Table1[[#This Row],[Calc. %Discount]],$Q$15:$R$22,2)</f>
        <v>41 — 55%</v>
      </c>
      <c r="K486" s="6">
        <v>4.0999999999999996</v>
      </c>
      <c r="L486" s="6">
        <f>MROUND(Table1[[#This Row],[Rating]], 0.5)</f>
        <v>4</v>
      </c>
      <c r="M486" s="10">
        <v>7148</v>
      </c>
      <c r="N486" s="5">
        <f>F486*M486</f>
        <v>42880852</v>
      </c>
      <c r="O486" s="7">
        <f>(Table1[[#This Row],[Rating]]*Table1[[#This Row],[Rating Count]])/(MAX(Table1[Rating Count]))</f>
        <v>6.8638532178849715E-2</v>
      </c>
      <c r="P486"/>
    </row>
    <row r="487" spans="1:16" x14ac:dyDescent="0.25">
      <c r="A487" s="15">
        <v>506</v>
      </c>
      <c r="B487" t="s">
        <v>4188</v>
      </c>
      <c r="C487" t="s">
        <v>4189</v>
      </c>
      <c r="D487" t="s">
        <v>13075</v>
      </c>
      <c r="E487" s="5">
        <v>329</v>
      </c>
      <c r="F487" s="5">
        <v>999</v>
      </c>
      <c r="G487" s="5" t="str">
        <f>VLOOKUP(Table1[[#This Row],[Discounted Price]],$Q$5:$R$10,2)</f>
        <v>&lt;₹1000</v>
      </c>
      <c r="H487" s="1">
        <v>0.67</v>
      </c>
      <c r="I487" s="7">
        <f>((F487-E487)/F487)*100</f>
        <v>67.067067067067072</v>
      </c>
      <c r="J487" s="19" t="str">
        <f>VLOOKUP(Table1[[#This Row],[Calc. %Discount]],$Q$15:$R$22,2)</f>
        <v>56 — 70%</v>
      </c>
      <c r="K487" s="6">
        <v>4.2</v>
      </c>
      <c r="L487" s="6">
        <f>MROUND(Table1[[#This Row],[Rating]], 0.5)</f>
        <v>4</v>
      </c>
      <c r="M487" s="10">
        <v>3492</v>
      </c>
      <c r="N487" s="5">
        <f>F487*M487</f>
        <v>3488508</v>
      </c>
      <c r="O487" s="7">
        <f>(Table1[[#This Row],[Rating]]*Table1[[#This Row],[Rating Count]])/(MAX(Table1[Rating Count]))</f>
        <v>3.4349712979509249E-2</v>
      </c>
      <c r="P487"/>
    </row>
    <row r="488" spans="1:16" x14ac:dyDescent="0.25">
      <c r="A488" s="15">
        <v>507</v>
      </c>
      <c r="B488" t="s">
        <v>4198</v>
      </c>
      <c r="C488" t="s">
        <v>4199</v>
      </c>
      <c r="D488" t="s">
        <v>13075</v>
      </c>
      <c r="E488" s="5">
        <v>1299</v>
      </c>
      <c r="F488" s="5">
        <v>5999</v>
      </c>
      <c r="G488" s="5" t="str">
        <f>VLOOKUP(Table1[[#This Row],[Discounted Price]],$Q$5:$R$10,2)</f>
        <v>₹1000 — ₹5000</v>
      </c>
      <c r="H488" s="1">
        <v>0.78</v>
      </c>
      <c r="I488" s="7">
        <f>((F488-E488)/F488)*100</f>
        <v>78.346391065177528</v>
      </c>
      <c r="J488" s="19" t="str">
        <f>VLOOKUP(Table1[[#This Row],[Calc. %Discount]],$Q$15:$R$22,2)</f>
        <v>71 — 85%</v>
      </c>
      <c r="K488" s="6">
        <v>3.3</v>
      </c>
      <c r="L488" s="6">
        <f>MROUND(Table1[[#This Row],[Rating]], 0.5)</f>
        <v>3.5</v>
      </c>
      <c r="M488" s="10">
        <v>4415</v>
      </c>
      <c r="N488" s="5">
        <f>F488*M488</f>
        <v>26485585</v>
      </c>
      <c r="O488" s="7">
        <f>(Table1[[#This Row],[Rating]]*Table1[[#This Row],[Rating Count]])/(MAX(Table1[Rating Count]))</f>
        <v>3.4122766544957175E-2</v>
      </c>
      <c r="P488"/>
    </row>
    <row r="489" spans="1:16" x14ac:dyDescent="0.25">
      <c r="A489" s="15">
        <v>508</v>
      </c>
      <c r="B489" t="s">
        <v>4203</v>
      </c>
      <c r="C489" t="s">
        <v>4204</v>
      </c>
      <c r="D489" t="s">
        <v>13075</v>
      </c>
      <c r="E489" s="5">
        <v>1989</v>
      </c>
      <c r="F489" s="5">
        <v>3500</v>
      </c>
      <c r="G489" s="5" t="str">
        <f>VLOOKUP(Table1[[#This Row],[Discounted Price]],$Q$5:$R$10,2)</f>
        <v>₹1000 — ₹5000</v>
      </c>
      <c r="H489" s="1">
        <v>0.43</v>
      </c>
      <c r="I489" s="7">
        <f>((F489-E489)/F489)*100</f>
        <v>43.171428571428571</v>
      </c>
      <c r="J489" s="19" t="str">
        <f>VLOOKUP(Table1[[#This Row],[Calc. %Discount]],$Q$15:$R$22,2)</f>
        <v>41 — 55%</v>
      </c>
      <c r="K489" s="6">
        <v>4.4000000000000004</v>
      </c>
      <c r="L489" s="6">
        <f>MROUND(Table1[[#This Row],[Rating]], 0.5)</f>
        <v>4.5</v>
      </c>
      <c r="M489" s="10">
        <v>67260</v>
      </c>
      <c r="N489" s="5">
        <f>F489*M489</f>
        <v>235410000</v>
      </c>
      <c r="O489" s="7">
        <f>(Table1[[#This Row],[Rating]]*Table1[[#This Row],[Rating Count]])/(MAX(Table1[Rating Count]))</f>
        <v>0.69312111070255022</v>
      </c>
      <c r="P489"/>
    </row>
    <row r="490" spans="1:16" x14ac:dyDescent="0.25">
      <c r="A490" s="15">
        <v>509</v>
      </c>
      <c r="B490" t="s">
        <v>4208</v>
      </c>
      <c r="C490" t="s">
        <v>2958</v>
      </c>
      <c r="D490" t="s">
        <v>13075</v>
      </c>
      <c r="E490" s="5">
        <v>1999</v>
      </c>
      <c r="F490" s="5">
        <v>9999</v>
      </c>
      <c r="G490" s="5" t="str">
        <f>VLOOKUP(Table1[[#This Row],[Discounted Price]],$Q$5:$R$10,2)</f>
        <v>₹1000 — ₹5000</v>
      </c>
      <c r="H490" s="1">
        <v>0.8</v>
      </c>
      <c r="I490" s="7">
        <f>((F490-E490)/F490)*100</f>
        <v>80.008000800079998</v>
      </c>
      <c r="J490" s="19" t="str">
        <f>VLOOKUP(Table1[[#This Row],[Calc. %Discount]],$Q$15:$R$22,2)</f>
        <v>71 — 85%</v>
      </c>
      <c r="K490" s="6">
        <v>4.3</v>
      </c>
      <c r="L490" s="6">
        <f>MROUND(Table1[[#This Row],[Rating]], 0.5)</f>
        <v>4.5</v>
      </c>
      <c r="M490" s="10">
        <v>27704</v>
      </c>
      <c r="N490" s="5">
        <f>F490*M490</f>
        <v>277012296</v>
      </c>
      <c r="O490" s="7">
        <f>(Table1[[#This Row],[Rating]]*Table1[[#This Row],[Rating Count]])/(MAX(Table1[Rating Count]))</f>
        <v>0.27900405880465506</v>
      </c>
      <c r="P490"/>
    </row>
    <row r="491" spans="1:16" x14ac:dyDescent="0.25">
      <c r="A491" s="15">
        <v>510</v>
      </c>
      <c r="B491" t="s">
        <v>4211</v>
      </c>
      <c r="C491" t="s">
        <v>4212</v>
      </c>
      <c r="D491" t="s">
        <v>13075</v>
      </c>
      <c r="E491" s="5">
        <v>12999</v>
      </c>
      <c r="F491" s="5">
        <v>18999</v>
      </c>
      <c r="G491" s="5" t="str">
        <f>VLOOKUP(Table1[[#This Row],[Discounted Price]],$Q$5:$R$10,2)</f>
        <v>₹10001 — ₹25000</v>
      </c>
      <c r="H491" s="1">
        <v>0.32</v>
      </c>
      <c r="I491" s="7">
        <f>((F491-E491)/F491)*100</f>
        <v>31.580609505763462</v>
      </c>
      <c r="J491" s="19" t="str">
        <f>VLOOKUP(Table1[[#This Row],[Calc. %Discount]],$Q$15:$R$22,2)</f>
        <v>26 — 40%</v>
      </c>
      <c r="K491" s="6">
        <v>4.0999999999999996</v>
      </c>
      <c r="L491" s="6">
        <f>MROUND(Table1[[#This Row],[Rating]], 0.5)</f>
        <v>4</v>
      </c>
      <c r="M491" s="10">
        <v>50772</v>
      </c>
      <c r="N491" s="5">
        <f>F491*M491</f>
        <v>964617228</v>
      </c>
      <c r="O491" s="7">
        <f>(Table1[[#This Row],[Rating]]*Table1[[#This Row],[Rating Count]])/(MAX(Table1[Rating Count]))</f>
        <v>0.48753715106107409</v>
      </c>
      <c r="P491"/>
    </row>
    <row r="492" spans="1:16" x14ac:dyDescent="0.25">
      <c r="A492" s="15">
        <v>511</v>
      </c>
      <c r="B492" t="s">
        <v>4214</v>
      </c>
      <c r="C492" t="s">
        <v>4215</v>
      </c>
      <c r="D492" t="s">
        <v>13075</v>
      </c>
      <c r="E492" s="5">
        <v>1499</v>
      </c>
      <c r="F492" s="5">
        <v>4999</v>
      </c>
      <c r="G492" s="5" t="str">
        <f>VLOOKUP(Table1[[#This Row],[Discounted Price]],$Q$5:$R$10,2)</f>
        <v>₹1000 — ₹5000</v>
      </c>
      <c r="H492" s="1">
        <v>0.7</v>
      </c>
      <c r="I492" s="7">
        <f>((F492-E492)/F492)*100</f>
        <v>70.014002800560121</v>
      </c>
      <c r="J492" s="19" t="str">
        <f>VLOOKUP(Table1[[#This Row],[Calc. %Discount]],$Q$15:$R$22,2)</f>
        <v>56 — 70%</v>
      </c>
      <c r="K492" s="6">
        <v>4</v>
      </c>
      <c r="L492" s="6">
        <f>MROUND(Table1[[#This Row],[Rating]], 0.5)</f>
        <v>4</v>
      </c>
      <c r="M492" s="10">
        <v>92588</v>
      </c>
      <c r="N492" s="5">
        <f>F492*M492</f>
        <v>462847412</v>
      </c>
      <c r="O492" s="7">
        <f>(Table1[[#This Row],[Rating]]*Table1[[#This Row],[Rating Count]])/(MAX(Table1[Rating Count]))</f>
        <v>0.86738974127169632</v>
      </c>
      <c r="P492"/>
    </row>
    <row r="493" spans="1:16" x14ac:dyDescent="0.25">
      <c r="A493" s="15">
        <v>512</v>
      </c>
      <c r="B493" t="s">
        <v>4224</v>
      </c>
      <c r="C493" t="s">
        <v>4225</v>
      </c>
      <c r="D493" t="s">
        <v>13075</v>
      </c>
      <c r="E493" s="5">
        <v>16999</v>
      </c>
      <c r="F493" s="5">
        <v>20999</v>
      </c>
      <c r="G493" s="5" t="str">
        <f>VLOOKUP(Table1[[#This Row],[Discounted Price]],$Q$5:$R$10,2)</f>
        <v>₹10001 — ₹25000</v>
      </c>
      <c r="H493" s="1">
        <v>0.19</v>
      </c>
      <c r="I493" s="7">
        <f>((F493-E493)/F493)*100</f>
        <v>19.048526120291442</v>
      </c>
      <c r="J493" s="19" t="str">
        <f>VLOOKUP(Table1[[#This Row],[Calc. %Discount]],$Q$15:$R$22,2)</f>
        <v>11 — 25%</v>
      </c>
      <c r="K493" s="6">
        <v>4.0999999999999996</v>
      </c>
      <c r="L493" s="6">
        <f>MROUND(Table1[[#This Row],[Rating]], 0.5)</f>
        <v>4</v>
      </c>
      <c r="M493" s="10">
        <v>31822</v>
      </c>
      <c r="N493" s="5">
        <f>F493*M493</f>
        <v>668230178</v>
      </c>
      <c r="O493" s="7">
        <f>(Table1[[#This Row],[Rating]]*Table1[[#This Row],[Rating Count]])/(MAX(Table1[Rating Count]))</f>
        <v>0.30557014143751476</v>
      </c>
      <c r="P493"/>
    </row>
    <row r="494" spans="1:16" x14ac:dyDescent="0.25">
      <c r="A494" s="15">
        <v>513</v>
      </c>
      <c r="B494" t="s">
        <v>4229</v>
      </c>
      <c r="C494" t="s">
        <v>4230</v>
      </c>
      <c r="D494" t="s">
        <v>13075</v>
      </c>
      <c r="E494" s="5">
        <v>1999</v>
      </c>
      <c r="F494" s="5">
        <v>8499</v>
      </c>
      <c r="G494" s="5" t="str">
        <f>VLOOKUP(Table1[[#This Row],[Discounted Price]],$Q$5:$R$10,2)</f>
        <v>₹1000 — ₹5000</v>
      </c>
      <c r="H494" s="1">
        <v>0.76</v>
      </c>
      <c r="I494" s="7">
        <f>((F494-E494)/F494)*100</f>
        <v>76.479585833627482</v>
      </c>
      <c r="J494" s="19" t="str">
        <f>VLOOKUP(Table1[[#This Row],[Calc. %Discount]],$Q$15:$R$22,2)</f>
        <v>71 — 85%</v>
      </c>
      <c r="K494" s="6">
        <v>4.3</v>
      </c>
      <c r="L494" s="6">
        <f>MROUND(Table1[[#This Row],[Rating]], 0.5)</f>
        <v>4.5</v>
      </c>
      <c r="M494" s="10">
        <v>240</v>
      </c>
      <c r="N494" s="5">
        <f>F494*M494</f>
        <v>2039760</v>
      </c>
      <c r="O494" s="7">
        <f>(Table1[[#This Row],[Rating]]*Table1[[#This Row],[Rating Count]])/(MAX(Table1[Rating Count]))</f>
        <v>2.4170146590065415E-3</v>
      </c>
      <c r="P494"/>
    </row>
    <row r="495" spans="1:16" x14ac:dyDescent="0.25">
      <c r="A495" s="15">
        <v>514</v>
      </c>
      <c r="B495" t="s">
        <v>4239</v>
      </c>
      <c r="C495" t="s">
        <v>4240</v>
      </c>
      <c r="D495" t="s">
        <v>13075</v>
      </c>
      <c r="E495" s="5">
        <v>4999</v>
      </c>
      <c r="F495" s="5">
        <v>6999</v>
      </c>
      <c r="G495" s="5" t="str">
        <f>VLOOKUP(Table1[[#This Row],[Discounted Price]],$Q$5:$R$10,2)</f>
        <v>₹1000 — ₹5000</v>
      </c>
      <c r="H495" s="1">
        <v>0.28999999999999998</v>
      </c>
      <c r="I495" s="7">
        <f>((F495-E495)/F495)*100</f>
        <v>28.575510787255322</v>
      </c>
      <c r="J495" s="19" t="str">
        <f>VLOOKUP(Table1[[#This Row],[Calc. %Discount]],$Q$15:$R$22,2)</f>
        <v>26 — 40%</v>
      </c>
      <c r="K495" s="6">
        <v>3.8</v>
      </c>
      <c r="L495" s="6">
        <f>MROUND(Table1[[#This Row],[Rating]], 0.5)</f>
        <v>4</v>
      </c>
      <c r="M495" s="10">
        <v>758</v>
      </c>
      <c r="N495" s="5">
        <f>F495*M495</f>
        <v>5305242</v>
      </c>
      <c r="O495" s="7">
        <f>(Table1[[#This Row],[Rating]]*Table1[[#This Row],[Rating Count]])/(MAX(Table1[Rating Count]))</f>
        <v>6.7460940153124442E-3</v>
      </c>
      <c r="P495"/>
    </row>
    <row r="496" spans="1:16" x14ac:dyDescent="0.25">
      <c r="A496" s="15">
        <v>516</v>
      </c>
      <c r="B496" t="s">
        <v>4251</v>
      </c>
      <c r="C496" t="s">
        <v>4252</v>
      </c>
      <c r="D496" t="s">
        <v>13075</v>
      </c>
      <c r="E496" s="5">
        <v>2499</v>
      </c>
      <c r="F496" s="5">
        <v>5999</v>
      </c>
      <c r="G496" s="5" t="str">
        <f>VLOOKUP(Table1[[#This Row],[Discounted Price]],$Q$5:$R$10,2)</f>
        <v>₹1000 — ₹5000</v>
      </c>
      <c r="H496" s="1">
        <v>0.57999999999999996</v>
      </c>
      <c r="I496" s="7">
        <f>((F496-E496)/F496)*100</f>
        <v>58.343057176196034</v>
      </c>
      <c r="J496" s="19" t="str">
        <f>VLOOKUP(Table1[[#This Row],[Calc. %Discount]],$Q$15:$R$22,2)</f>
        <v>56 — 70%</v>
      </c>
      <c r="K496" s="6">
        <v>3.7</v>
      </c>
      <c r="L496" s="6">
        <f>MROUND(Table1[[#This Row],[Rating]], 0.5)</f>
        <v>3.5</v>
      </c>
      <c r="M496" s="10">
        <v>828</v>
      </c>
      <c r="N496" s="5">
        <f>F496*M496</f>
        <v>4967172</v>
      </c>
      <c r="O496" s="7">
        <f>(Table1[[#This Row],[Rating]]*Table1[[#This Row],[Rating Count]])/(MAX(Table1[Rating Count]))</f>
        <v>7.1751609586554665E-3</v>
      </c>
      <c r="P496"/>
    </row>
    <row r="497" spans="1:16" x14ac:dyDescent="0.25">
      <c r="A497" s="15">
        <v>517</v>
      </c>
      <c r="B497" t="s">
        <v>4261</v>
      </c>
      <c r="C497" t="s">
        <v>4262</v>
      </c>
      <c r="D497" t="s">
        <v>13075</v>
      </c>
      <c r="E497" s="5">
        <v>1399</v>
      </c>
      <c r="F497" s="5">
        <v>1630</v>
      </c>
      <c r="G497" s="5" t="str">
        <f>VLOOKUP(Table1[[#This Row],[Discounted Price]],$Q$5:$R$10,2)</f>
        <v>₹1000 — ₹5000</v>
      </c>
      <c r="H497" s="1">
        <v>0.14000000000000001</v>
      </c>
      <c r="I497" s="7">
        <f>((F497-E497)/F497)*100</f>
        <v>14.171779141104293</v>
      </c>
      <c r="J497" s="19" t="str">
        <f>VLOOKUP(Table1[[#This Row],[Calc. %Discount]],$Q$15:$R$22,2)</f>
        <v>11 — 25%</v>
      </c>
      <c r="K497" s="6">
        <v>4</v>
      </c>
      <c r="L497" s="6">
        <f>MROUND(Table1[[#This Row],[Rating]], 0.5)</f>
        <v>4</v>
      </c>
      <c r="M497" s="10">
        <v>9378</v>
      </c>
      <c r="N497" s="5">
        <f>F497*M497</f>
        <v>15286140</v>
      </c>
      <c r="O497" s="7">
        <f>(Table1[[#This Row],[Rating]]*Table1[[#This Row],[Rating Count]])/(MAX(Table1[Rating Count]))</f>
        <v>8.7855672372726137E-2</v>
      </c>
      <c r="P497"/>
    </row>
    <row r="498" spans="1:16" x14ac:dyDescent="0.25">
      <c r="A498" s="15">
        <v>518</v>
      </c>
      <c r="B498" t="s">
        <v>4266</v>
      </c>
      <c r="C498" t="s">
        <v>4267</v>
      </c>
      <c r="D498" t="s">
        <v>13075</v>
      </c>
      <c r="E498" s="5">
        <v>1499</v>
      </c>
      <c r="F498" s="5">
        <v>9999</v>
      </c>
      <c r="G498" s="5" t="str">
        <f>VLOOKUP(Table1[[#This Row],[Discounted Price]],$Q$5:$R$10,2)</f>
        <v>₹1000 — ₹5000</v>
      </c>
      <c r="H498" s="1">
        <v>0.85</v>
      </c>
      <c r="I498" s="7">
        <f>((F498-E498)/F498)*100</f>
        <v>85.008500850085014</v>
      </c>
      <c r="J498" s="19" t="str">
        <f>VLOOKUP(Table1[[#This Row],[Calc. %Discount]],$Q$15:$R$22,2)</f>
        <v>71 — 85%</v>
      </c>
      <c r="K498" s="6">
        <v>4.2</v>
      </c>
      <c r="L498" s="6">
        <f>MROUND(Table1[[#This Row],[Rating]], 0.5)</f>
        <v>4</v>
      </c>
      <c r="M498" s="10">
        <v>22638</v>
      </c>
      <c r="N498" s="5">
        <f>F498*M498</f>
        <v>226357362</v>
      </c>
      <c r="O498" s="7">
        <f>(Table1[[#This Row],[Rating]]*Table1[[#This Row],[Rating Count]])/(MAX(Table1[Rating Count]))</f>
        <v>0.22268293311286663</v>
      </c>
      <c r="P498"/>
    </row>
    <row r="499" spans="1:16" x14ac:dyDescent="0.25">
      <c r="A499" s="15">
        <v>520</v>
      </c>
      <c r="B499" t="s">
        <v>4273</v>
      </c>
      <c r="C499" t="s">
        <v>4274</v>
      </c>
      <c r="D499" t="s">
        <v>13075</v>
      </c>
      <c r="E499" s="5">
        <v>249</v>
      </c>
      <c r="F499" s="5">
        <v>599</v>
      </c>
      <c r="G499" s="5" t="str">
        <f>VLOOKUP(Table1[[#This Row],[Discounted Price]],$Q$5:$R$10,2)</f>
        <v>&lt;₹1000</v>
      </c>
      <c r="H499" s="1">
        <v>0.57999999999999996</v>
      </c>
      <c r="I499" s="7">
        <f>((F499-E499)/F499)*100</f>
        <v>58.430717863105173</v>
      </c>
      <c r="J499" s="19" t="str">
        <f>VLOOKUP(Table1[[#This Row],[Calc. %Discount]],$Q$15:$R$22,2)</f>
        <v>56 — 70%</v>
      </c>
      <c r="K499" s="6">
        <v>3.9</v>
      </c>
      <c r="L499" s="6">
        <f>MROUND(Table1[[#This Row],[Rating]], 0.5)</f>
        <v>4</v>
      </c>
      <c r="M499" s="10">
        <v>2147</v>
      </c>
      <c r="N499" s="5">
        <f>F499*M499</f>
        <v>1286053</v>
      </c>
      <c r="O499" s="7">
        <f>(Table1[[#This Row],[Rating]]*Table1[[#This Row],[Rating Count]])/(MAX(Table1[Rating Count]))</f>
        <v>1.9610841903352202E-2</v>
      </c>
      <c r="P499"/>
    </row>
    <row r="500" spans="1:16" x14ac:dyDescent="0.25">
      <c r="A500" s="15">
        <v>521</v>
      </c>
      <c r="B500" t="s">
        <v>4283</v>
      </c>
      <c r="C500" t="s">
        <v>4284</v>
      </c>
      <c r="D500" t="s">
        <v>13075</v>
      </c>
      <c r="E500" s="5">
        <v>299</v>
      </c>
      <c r="F500" s="5">
        <v>1199</v>
      </c>
      <c r="G500" s="5" t="str">
        <f>VLOOKUP(Table1[[#This Row],[Discounted Price]],$Q$5:$R$10,2)</f>
        <v>&lt;₹1000</v>
      </c>
      <c r="H500" s="1">
        <v>0.75</v>
      </c>
      <c r="I500" s="7">
        <f>((F500-E500)/F500)*100</f>
        <v>75.062552126772303</v>
      </c>
      <c r="J500" s="19" t="str">
        <f>VLOOKUP(Table1[[#This Row],[Calc. %Discount]],$Q$15:$R$22,2)</f>
        <v>71 — 85%</v>
      </c>
      <c r="K500" s="6">
        <v>4.5</v>
      </c>
      <c r="L500" s="6">
        <f>MROUND(Table1[[#This Row],[Rating]], 0.5)</f>
        <v>4.5</v>
      </c>
      <c r="M500" s="10">
        <v>596</v>
      </c>
      <c r="N500" s="5">
        <f>F500*M500</f>
        <v>714604</v>
      </c>
      <c r="O500" s="7">
        <f>(Table1[[#This Row],[Rating]]*Table1[[#This Row],[Rating Count]])/(MAX(Table1[Rating Count]))</f>
        <v>6.2814276312553718E-3</v>
      </c>
      <c r="P500"/>
    </row>
    <row r="501" spans="1:16" x14ac:dyDescent="0.25">
      <c r="A501" s="15">
        <v>522</v>
      </c>
      <c r="B501" t="s">
        <v>4293</v>
      </c>
      <c r="C501" t="s">
        <v>4294</v>
      </c>
      <c r="D501" t="s">
        <v>13075</v>
      </c>
      <c r="E501" s="5">
        <v>79</v>
      </c>
      <c r="F501" s="5">
        <v>499</v>
      </c>
      <c r="G501" s="5" t="str">
        <f>VLOOKUP(Table1[[#This Row],[Discounted Price]],$Q$5:$R$10,2)</f>
        <v>&lt;₹1000</v>
      </c>
      <c r="H501" s="1">
        <v>0.84</v>
      </c>
      <c r="I501" s="7">
        <f>((F501-E501)/F501)*100</f>
        <v>84.168336673346687</v>
      </c>
      <c r="J501" s="19" t="str">
        <f>VLOOKUP(Table1[[#This Row],[Calc. %Discount]],$Q$15:$R$22,2)</f>
        <v>71 — 85%</v>
      </c>
      <c r="K501" s="6">
        <v>4.2</v>
      </c>
      <c r="L501" s="6">
        <f>MROUND(Table1[[#This Row],[Rating]], 0.5)</f>
        <v>4</v>
      </c>
      <c r="M501" s="10">
        <v>1949</v>
      </c>
      <c r="N501" s="5">
        <f>F501*M501</f>
        <v>972551</v>
      </c>
      <c r="O501" s="7">
        <f>(Table1[[#This Row],[Rating]]*Table1[[#This Row],[Rating Count]])/(MAX(Table1[Rating Count]))</f>
        <v>1.9171704065596654E-2</v>
      </c>
      <c r="P501"/>
    </row>
    <row r="502" spans="1:16" x14ac:dyDescent="0.25">
      <c r="A502" s="15">
        <v>523</v>
      </c>
      <c r="B502" t="s">
        <v>4298</v>
      </c>
      <c r="C502" t="s">
        <v>4299</v>
      </c>
      <c r="D502" t="s">
        <v>13075</v>
      </c>
      <c r="E502" s="5">
        <v>13999</v>
      </c>
      <c r="F502" s="5">
        <v>15999</v>
      </c>
      <c r="G502" s="5" t="str">
        <f>VLOOKUP(Table1[[#This Row],[Discounted Price]],$Q$5:$R$10,2)</f>
        <v>₹10001 — ₹25000</v>
      </c>
      <c r="H502" s="1">
        <v>0.13</v>
      </c>
      <c r="I502" s="7">
        <f>((F502-E502)/F502)*100</f>
        <v>12.500781298831177</v>
      </c>
      <c r="J502" s="19" t="str">
        <f>VLOOKUP(Table1[[#This Row],[Calc. %Discount]],$Q$15:$R$22,2)</f>
        <v>11 — 25%</v>
      </c>
      <c r="K502" s="6">
        <v>3.9</v>
      </c>
      <c r="L502" s="6">
        <f>MROUND(Table1[[#This Row],[Rating]], 0.5)</f>
        <v>4</v>
      </c>
      <c r="M502" s="10">
        <v>2180</v>
      </c>
      <c r="N502" s="5">
        <f>F502*M502</f>
        <v>34877820</v>
      </c>
      <c r="O502" s="7">
        <f>(Table1[[#This Row],[Rating]]*Table1[[#This Row],[Rating Count]])/(MAX(Table1[Rating Count]))</f>
        <v>1.9912266115187611E-2</v>
      </c>
      <c r="P502"/>
    </row>
    <row r="503" spans="1:16" x14ac:dyDescent="0.25">
      <c r="A503" s="15">
        <v>524</v>
      </c>
      <c r="B503" t="s">
        <v>4307</v>
      </c>
      <c r="C503" t="s">
        <v>4308</v>
      </c>
      <c r="D503" t="s">
        <v>13075</v>
      </c>
      <c r="E503" s="5">
        <v>949</v>
      </c>
      <c r="F503" s="5">
        <v>999</v>
      </c>
      <c r="G503" s="5" t="str">
        <f>VLOOKUP(Table1[[#This Row],[Discounted Price]],$Q$5:$R$10,2)</f>
        <v>&lt;₹1000</v>
      </c>
      <c r="H503" s="1">
        <v>0.05</v>
      </c>
      <c r="I503" s="7">
        <f>((F503-E503)/F503)*100</f>
        <v>5.005005005005005</v>
      </c>
      <c r="J503" s="19" t="str">
        <f>VLOOKUP(Table1[[#This Row],[Calc. %Discount]],$Q$15:$R$22,2)</f>
        <v>1 — 10%</v>
      </c>
      <c r="K503" s="6">
        <v>4.2</v>
      </c>
      <c r="L503" s="6">
        <f>MROUND(Table1[[#This Row],[Rating]], 0.5)</f>
        <v>4</v>
      </c>
      <c r="M503" s="10">
        <v>31539</v>
      </c>
      <c r="N503" s="5">
        <f>F503*M503</f>
        <v>31507461</v>
      </c>
      <c r="O503" s="7">
        <f>(Table1[[#This Row],[Rating]]*Table1[[#This Row],[Rating Count]])/(MAX(Table1[Rating Count]))</f>
        <v>0.31023928913537863</v>
      </c>
      <c r="P503"/>
    </row>
    <row r="504" spans="1:16" x14ac:dyDescent="0.25">
      <c r="A504" s="15">
        <v>525</v>
      </c>
      <c r="B504" t="s">
        <v>4312</v>
      </c>
      <c r="C504" t="s">
        <v>4313</v>
      </c>
      <c r="D504" t="s">
        <v>13075</v>
      </c>
      <c r="E504" s="5">
        <v>99</v>
      </c>
      <c r="F504" s="5">
        <v>499</v>
      </c>
      <c r="G504" s="5" t="str">
        <f>VLOOKUP(Table1[[#This Row],[Discounted Price]],$Q$5:$R$10,2)</f>
        <v>&lt;₹1000</v>
      </c>
      <c r="H504" s="1">
        <v>0.8</v>
      </c>
      <c r="I504" s="7">
        <f>((F504-E504)/F504)*100</f>
        <v>80.160320641282567</v>
      </c>
      <c r="J504" s="19" t="str">
        <f>VLOOKUP(Table1[[#This Row],[Calc. %Discount]],$Q$15:$R$22,2)</f>
        <v>71 — 85%</v>
      </c>
      <c r="K504" s="6">
        <v>4.0999999999999996</v>
      </c>
      <c r="L504" s="6">
        <f>MROUND(Table1[[#This Row],[Rating]], 0.5)</f>
        <v>4</v>
      </c>
      <c r="M504" s="10">
        <v>2451</v>
      </c>
      <c r="N504" s="5">
        <f>F504*M504</f>
        <v>1223049</v>
      </c>
      <c r="O504" s="7">
        <f>(Table1[[#This Row],[Rating]]*Table1[[#This Row],[Rating Count]])/(MAX(Table1[Rating Count]))</f>
        <v>2.3535680242076192E-2</v>
      </c>
      <c r="P504"/>
    </row>
    <row r="505" spans="1:16" x14ac:dyDescent="0.25">
      <c r="A505" s="15">
        <v>526</v>
      </c>
      <c r="B505" t="s">
        <v>4322</v>
      </c>
      <c r="C505" t="s">
        <v>4323</v>
      </c>
      <c r="D505" t="s">
        <v>13075</v>
      </c>
      <c r="E505" s="5">
        <v>2499</v>
      </c>
      <c r="F505" s="5">
        <v>7990</v>
      </c>
      <c r="G505" s="5" t="str">
        <f>VLOOKUP(Table1[[#This Row],[Discounted Price]],$Q$5:$R$10,2)</f>
        <v>₹1000 — ₹5000</v>
      </c>
      <c r="H505" s="1">
        <v>0.69</v>
      </c>
      <c r="I505" s="7">
        <f>((F505-E505)/F505)*100</f>
        <v>68.723404255319153</v>
      </c>
      <c r="J505" s="19" t="str">
        <f>VLOOKUP(Table1[[#This Row],[Calc. %Discount]],$Q$15:$R$22,2)</f>
        <v>56 — 70%</v>
      </c>
      <c r="K505" s="6">
        <v>4.0999999999999996</v>
      </c>
      <c r="L505" s="6">
        <f>MROUND(Table1[[#This Row],[Rating]], 0.5)</f>
        <v>4</v>
      </c>
      <c r="M505" s="10">
        <v>154</v>
      </c>
      <c r="N505" s="5">
        <f>F505*M505</f>
        <v>1230460</v>
      </c>
      <c r="O505" s="7">
        <f>(Table1[[#This Row],[Rating]]*Table1[[#This Row],[Rating Count]])/(MAX(Table1[Rating Count]))</f>
        <v>1.4787820307138857E-3</v>
      </c>
      <c r="P505"/>
    </row>
    <row r="506" spans="1:16" x14ac:dyDescent="0.25">
      <c r="A506" s="15">
        <v>527</v>
      </c>
      <c r="B506" t="s">
        <v>4327</v>
      </c>
      <c r="C506" t="s">
        <v>4328</v>
      </c>
      <c r="D506" t="s">
        <v>13075</v>
      </c>
      <c r="E506" s="5">
        <v>689</v>
      </c>
      <c r="F506" s="5">
        <v>1999</v>
      </c>
      <c r="G506" s="5" t="str">
        <f>VLOOKUP(Table1[[#This Row],[Discounted Price]],$Q$5:$R$10,2)</f>
        <v>&lt;₹1000</v>
      </c>
      <c r="H506" s="1">
        <v>0.66</v>
      </c>
      <c r="I506" s="7">
        <f>((F506-E506)/F506)*100</f>
        <v>65.5327663831916</v>
      </c>
      <c r="J506" s="19" t="str">
        <f>VLOOKUP(Table1[[#This Row],[Calc. %Discount]],$Q$15:$R$22,2)</f>
        <v>56 — 70%</v>
      </c>
      <c r="K506" s="6">
        <v>4.3</v>
      </c>
      <c r="L506" s="6">
        <f>MROUND(Table1[[#This Row],[Rating]], 0.5)</f>
        <v>4.5</v>
      </c>
      <c r="M506" s="10">
        <v>1193</v>
      </c>
      <c r="N506" s="5">
        <f>F506*M506</f>
        <v>2384807</v>
      </c>
      <c r="O506" s="7">
        <f>(Table1[[#This Row],[Rating]]*Table1[[#This Row],[Rating Count]])/(MAX(Table1[Rating Count]))</f>
        <v>1.2014577034145015E-2</v>
      </c>
      <c r="P506"/>
    </row>
    <row r="507" spans="1:16" x14ac:dyDescent="0.25">
      <c r="A507" s="15">
        <v>528</v>
      </c>
      <c r="B507" t="s">
        <v>4338</v>
      </c>
      <c r="C507" t="s">
        <v>4339</v>
      </c>
      <c r="D507" t="s">
        <v>13075</v>
      </c>
      <c r="E507" s="5">
        <v>499</v>
      </c>
      <c r="F507" s="5">
        <v>1899</v>
      </c>
      <c r="G507" s="5" t="str">
        <f>VLOOKUP(Table1[[#This Row],[Discounted Price]],$Q$5:$R$10,2)</f>
        <v>&lt;₹1000</v>
      </c>
      <c r="H507" s="1">
        <v>0.74</v>
      </c>
      <c r="I507" s="7">
        <f>((F507-E507)/F507)*100</f>
        <v>73.723012111637715</v>
      </c>
      <c r="J507" s="19" t="str">
        <f>VLOOKUP(Table1[[#This Row],[Calc. %Discount]],$Q$15:$R$22,2)</f>
        <v>71 — 85%</v>
      </c>
      <c r="K507" s="6">
        <v>4.0999999999999996</v>
      </c>
      <c r="L507" s="6">
        <f>MROUND(Table1[[#This Row],[Rating]], 0.5)</f>
        <v>4</v>
      </c>
      <c r="M507" s="10">
        <v>1475</v>
      </c>
      <c r="N507" s="5">
        <f>F507*M507</f>
        <v>2801025</v>
      </c>
      <c r="O507" s="7">
        <f>(Table1[[#This Row],[Rating]]*Table1[[#This Row],[Rating Count]])/(MAX(Table1[Rating Count]))</f>
        <v>1.416365906040897E-2</v>
      </c>
      <c r="P507"/>
    </row>
    <row r="508" spans="1:16" x14ac:dyDescent="0.25">
      <c r="A508" s="15">
        <v>529</v>
      </c>
      <c r="B508" t="s">
        <v>4348</v>
      </c>
      <c r="C508" t="s">
        <v>4349</v>
      </c>
      <c r="D508" t="s">
        <v>13075</v>
      </c>
      <c r="E508" s="5">
        <v>299</v>
      </c>
      <c r="F508" s="5">
        <v>999</v>
      </c>
      <c r="G508" s="5" t="str">
        <f>VLOOKUP(Table1[[#This Row],[Discounted Price]],$Q$5:$R$10,2)</f>
        <v>&lt;₹1000</v>
      </c>
      <c r="H508" s="1">
        <v>0.7</v>
      </c>
      <c r="I508" s="7">
        <f>((F508-E508)/F508)*100</f>
        <v>70.070070070070074</v>
      </c>
      <c r="J508" s="19" t="str">
        <f>VLOOKUP(Table1[[#This Row],[Calc. %Discount]],$Q$15:$R$22,2)</f>
        <v>56 — 70%</v>
      </c>
      <c r="K508" s="6">
        <v>4.3</v>
      </c>
      <c r="L508" s="6">
        <f>MROUND(Table1[[#This Row],[Rating]], 0.5)</f>
        <v>4.5</v>
      </c>
      <c r="M508" s="10">
        <v>8891</v>
      </c>
      <c r="N508" s="5">
        <f>F508*M508</f>
        <v>8882109</v>
      </c>
      <c r="O508" s="7">
        <f>(Table1[[#This Row],[Rating]]*Table1[[#This Row],[Rating Count]])/(MAX(Table1[Rating Count]))</f>
        <v>8.9540322221779822E-2</v>
      </c>
      <c r="P508"/>
    </row>
    <row r="509" spans="1:16" x14ac:dyDescent="0.25">
      <c r="A509" s="15">
        <v>530</v>
      </c>
      <c r="B509" t="s">
        <v>4358</v>
      </c>
      <c r="C509" t="s">
        <v>4359</v>
      </c>
      <c r="D509" t="s">
        <v>13075</v>
      </c>
      <c r="E509" s="5">
        <v>209</v>
      </c>
      <c r="F509" s="5">
        <v>499</v>
      </c>
      <c r="G509" s="5" t="str">
        <f>VLOOKUP(Table1[[#This Row],[Discounted Price]],$Q$5:$R$10,2)</f>
        <v>&lt;₹1000</v>
      </c>
      <c r="H509" s="1">
        <v>0.57999999999999996</v>
      </c>
      <c r="I509" s="7">
        <f>((F509-E509)/F509)*100</f>
        <v>58.116232464929865</v>
      </c>
      <c r="J509" s="19" t="str">
        <f>VLOOKUP(Table1[[#This Row],[Calc. %Discount]],$Q$15:$R$22,2)</f>
        <v>56 — 70%</v>
      </c>
      <c r="K509" s="6">
        <v>3.6</v>
      </c>
      <c r="L509" s="6">
        <f>MROUND(Table1[[#This Row],[Rating]], 0.5)</f>
        <v>3.5</v>
      </c>
      <c r="M509" s="10">
        <v>104</v>
      </c>
      <c r="N509" s="5">
        <f>F509*M509</f>
        <v>51896</v>
      </c>
      <c r="O509" s="7">
        <f>(Table1[[#This Row],[Rating]]*Table1[[#This Row],[Rating Count]])/(MAX(Table1[Rating Count]))</f>
        <v>8.7687043443028024E-4</v>
      </c>
      <c r="P509"/>
    </row>
    <row r="510" spans="1:16" x14ac:dyDescent="0.25">
      <c r="A510" s="15">
        <v>531</v>
      </c>
      <c r="B510" t="s">
        <v>4368</v>
      </c>
      <c r="C510" t="s">
        <v>4369</v>
      </c>
      <c r="D510" t="s">
        <v>13075</v>
      </c>
      <c r="E510" s="5">
        <v>8499</v>
      </c>
      <c r="F510" s="5">
        <v>12999</v>
      </c>
      <c r="G510" s="5" t="str">
        <f>VLOOKUP(Table1[[#This Row],[Discounted Price]],$Q$5:$R$10,2)</f>
        <v>₹5001 — ₹10000</v>
      </c>
      <c r="H510" s="1">
        <v>0.35</v>
      </c>
      <c r="I510" s="7">
        <f>((F510-E510)/F510)*100</f>
        <v>34.618047542118624</v>
      </c>
      <c r="J510" s="19" t="str">
        <f>VLOOKUP(Table1[[#This Row],[Calc. %Discount]],$Q$15:$R$22,2)</f>
        <v>26 — 40%</v>
      </c>
      <c r="K510" s="6">
        <v>4.0999999999999996</v>
      </c>
      <c r="L510" s="6">
        <f>MROUND(Table1[[#This Row],[Rating]], 0.5)</f>
        <v>4</v>
      </c>
      <c r="M510" s="10">
        <v>6662</v>
      </c>
      <c r="N510" s="5">
        <f>F510*M510</f>
        <v>86599338</v>
      </c>
      <c r="O510" s="7">
        <f>(Table1[[#This Row],[Rating]]*Table1[[#This Row],[Rating Count]])/(MAX(Table1[Rating Count]))</f>
        <v>6.3971726549453933E-2</v>
      </c>
      <c r="P510"/>
    </row>
    <row r="511" spans="1:16" x14ac:dyDescent="0.25">
      <c r="A511" s="15">
        <v>532</v>
      </c>
      <c r="B511" t="s">
        <v>4378</v>
      </c>
      <c r="C511" t="s">
        <v>4379</v>
      </c>
      <c r="D511" t="s">
        <v>13075</v>
      </c>
      <c r="E511" s="5">
        <v>2179</v>
      </c>
      <c r="F511" s="5">
        <v>3999</v>
      </c>
      <c r="G511" s="5" t="str">
        <f>VLOOKUP(Table1[[#This Row],[Discounted Price]],$Q$5:$R$10,2)</f>
        <v>₹1000 — ₹5000</v>
      </c>
      <c r="H511" s="1">
        <v>0.46</v>
      </c>
      <c r="I511" s="7">
        <f>((F511-E511)/F511)*100</f>
        <v>45.511377844461116</v>
      </c>
      <c r="J511" s="19" t="str">
        <f>VLOOKUP(Table1[[#This Row],[Calc. %Discount]],$Q$15:$R$22,2)</f>
        <v>41 — 55%</v>
      </c>
      <c r="K511" s="6">
        <v>4</v>
      </c>
      <c r="L511" s="6">
        <f>MROUND(Table1[[#This Row],[Rating]], 0.5)</f>
        <v>4</v>
      </c>
      <c r="M511" s="10">
        <v>8380</v>
      </c>
      <c r="N511" s="5">
        <f>F511*M511</f>
        <v>33511620</v>
      </c>
      <c r="O511" s="7">
        <f>(Table1[[#This Row],[Rating]]*Table1[[#This Row],[Rating Count]])/(MAX(Table1[Rating Count]))</f>
        <v>7.8506135048352008E-2</v>
      </c>
      <c r="P511"/>
    </row>
    <row r="512" spans="1:16" x14ac:dyDescent="0.25">
      <c r="A512" s="15">
        <v>533</v>
      </c>
      <c r="B512" t="s">
        <v>4388</v>
      </c>
      <c r="C512" t="s">
        <v>4389</v>
      </c>
      <c r="D512" t="s">
        <v>13075</v>
      </c>
      <c r="E512" s="5">
        <v>16999</v>
      </c>
      <c r="F512" s="5">
        <v>20999</v>
      </c>
      <c r="G512" s="5" t="str">
        <f>VLOOKUP(Table1[[#This Row],[Discounted Price]],$Q$5:$R$10,2)</f>
        <v>₹10001 — ₹25000</v>
      </c>
      <c r="H512" s="1">
        <v>0.19</v>
      </c>
      <c r="I512" s="7">
        <f>((F512-E512)/F512)*100</f>
        <v>19.048526120291442</v>
      </c>
      <c r="J512" s="19" t="str">
        <f>VLOOKUP(Table1[[#This Row],[Calc. %Discount]],$Q$15:$R$22,2)</f>
        <v>11 — 25%</v>
      </c>
      <c r="K512" s="6">
        <v>4.0999999999999996</v>
      </c>
      <c r="L512" s="6">
        <f>MROUND(Table1[[#This Row],[Rating]], 0.5)</f>
        <v>4</v>
      </c>
      <c r="M512" s="10">
        <v>31822</v>
      </c>
      <c r="N512" s="5">
        <f>F512*M512</f>
        <v>668230178</v>
      </c>
      <c r="O512" s="7">
        <f>(Table1[[#This Row],[Rating]]*Table1[[#This Row],[Rating Count]])/(MAX(Table1[Rating Count]))</f>
        <v>0.30557014143751476</v>
      </c>
      <c r="P512"/>
    </row>
    <row r="513" spans="1:16" x14ac:dyDescent="0.25">
      <c r="A513" s="15">
        <v>534</v>
      </c>
      <c r="B513" t="s">
        <v>4393</v>
      </c>
      <c r="C513" t="s">
        <v>4394</v>
      </c>
      <c r="D513" t="s">
        <v>13075</v>
      </c>
      <c r="E513" s="5">
        <v>44999</v>
      </c>
      <c r="F513" s="5">
        <v>49999</v>
      </c>
      <c r="G513" s="5" t="str">
        <f>VLOOKUP(Table1[[#This Row],[Discounted Price]],$Q$5:$R$10,2)</f>
        <v>₹25001 — ₹50000</v>
      </c>
      <c r="H513" s="1">
        <v>0.1</v>
      </c>
      <c r="I513" s="7">
        <f>((F513-E513)/F513)*100</f>
        <v>10.00020000400008</v>
      </c>
      <c r="J513" s="19" t="str">
        <f>VLOOKUP(Table1[[#This Row],[Calc. %Discount]],$Q$15:$R$22,2)</f>
        <v>1 — 10%</v>
      </c>
      <c r="K513" s="6">
        <v>4.3</v>
      </c>
      <c r="L513" s="6">
        <f>MROUND(Table1[[#This Row],[Rating]], 0.5)</f>
        <v>4.5</v>
      </c>
      <c r="M513" s="10">
        <v>3075</v>
      </c>
      <c r="N513" s="5">
        <f>F513*M513</f>
        <v>153746925</v>
      </c>
      <c r="O513" s="7">
        <f>(Table1[[#This Row],[Rating]]*Table1[[#This Row],[Rating Count]])/(MAX(Table1[Rating Count]))</f>
        <v>3.0968000318521312E-2</v>
      </c>
      <c r="P513"/>
    </row>
    <row r="514" spans="1:16" x14ac:dyDescent="0.25">
      <c r="A514" s="15">
        <v>535</v>
      </c>
      <c r="B514" t="s">
        <v>4403</v>
      </c>
      <c r="C514" t="s">
        <v>4404</v>
      </c>
      <c r="D514" t="s">
        <v>13075</v>
      </c>
      <c r="E514" s="5">
        <v>2599</v>
      </c>
      <c r="F514" s="5">
        <v>2999</v>
      </c>
      <c r="G514" s="5" t="str">
        <f>VLOOKUP(Table1[[#This Row],[Discounted Price]],$Q$5:$R$10,2)</f>
        <v>₹1000 — ₹5000</v>
      </c>
      <c r="H514" s="1">
        <v>0.13</v>
      </c>
      <c r="I514" s="7">
        <f>((F514-E514)/F514)*100</f>
        <v>13.337779259753251</v>
      </c>
      <c r="J514" s="19" t="str">
        <f>VLOOKUP(Table1[[#This Row],[Calc. %Discount]],$Q$15:$R$22,2)</f>
        <v>11 — 25%</v>
      </c>
      <c r="K514" s="6">
        <v>3.9</v>
      </c>
      <c r="L514" s="6">
        <f>MROUND(Table1[[#This Row],[Rating]], 0.5)</f>
        <v>4</v>
      </c>
      <c r="M514" s="10">
        <v>14266</v>
      </c>
      <c r="N514" s="5">
        <f>F514*M514</f>
        <v>42783734</v>
      </c>
      <c r="O514" s="7">
        <f>(Table1[[#This Row],[Rating]]*Table1[[#This Row],[Rating Count]])/(MAX(Table1[Rating Count]))</f>
        <v>0.13030660018314977</v>
      </c>
      <c r="P514"/>
    </row>
    <row r="515" spans="1:16" x14ac:dyDescent="0.25">
      <c r="A515" s="15">
        <v>536</v>
      </c>
      <c r="B515" t="s">
        <v>4413</v>
      </c>
      <c r="C515" t="s">
        <v>4414</v>
      </c>
      <c r="D515" t="s">
        <v>13075</v>
      </c>
      <c r="E515" s="5">
        <v>2799</v>
      </c>
      <c r="F515" s="5">
        <v>6499</v>
      </c>
      <c r="G515" s="5" t="str">
        <f>VLOOKUP(Table1[[#This Row],[Discounted Price]],$Q$5:$R$10,2)</f>
        <v>₹1000 — ₹5000</v>
      </c>
      <c r="H515" s="1">
        <v>0.56999999999999995</v>
      </c>
      <c r="I515" s="7">
        <f>((F515-E515)/F515)*100</f>
        <v>56.931835667025702</v>
      </c>
      <c r="J515" s="19" t="str">
        <f>VLOOKUP(Table1[[#This Row],[Calc. %Discount]],$Q$15:$R$22,2)</f>
        <v>56 — 70%</v>
      </c>
      <c r="K515" s="6">
        <v>4.0999999999999996</v>
      </c>
      <c r="L515" s="6">
        <f>MROUND(Table1[[#This Row],[Rating]], 0.5)</f>
        <v>4</v>
      </c>
      <c r="M515" s="10">
        <v>38879</v>
      </c>
      <c r="N515" s="5">
        <f>F515*M515</f>
        <v>252674621</v>
      </c>
      <c r="O515" s="7">
        <f>(Table1[[#This Row],[Rating]]*Table1[[#This Row],[Rating Count]])/(MAX(Table1[Rating Count]))</f>
        <v>0.37333484787094262</v>
      </c>
      <c r="P515"/>
    </row>
    <row r="516" spans="1:16" x14ac:dyDescent="0.25">
      <c r="A516" s="15">
        <v>537</v>
      </c>
      <c r="B516" t="s">
        <v>4423</v>
      </c>
      <c r="C516" t="s">
        <v>4424</v>
      </c>
      <c r="D516" t="s">
        <v>13075</v>
      </c>
      <c r="E516" s="5">
        <v>1399</v>
      </c>
      <c r="F516" s="5">
        <v>2990</v>
      </c>
      <c r="G516" s="5" t="str">
        <f>VLOOKUP(Table1[[#This Row],[Discounted Price]],$Q$5:$R$10,2)</f>
        <v>₹1000 — ₹5000</v>
      </c>
      <c r="H516" s="1">
        <v>0.53</v>
      </c>
      <c r="I516" s="7">
        <f>((F516-E516)/F516)*100</f>
        <v>53.210702341137129</v>
      </c>
      <c r="J516" s="19" t="str">
        <f>VLOOKUP(Table1[[#This Row],[Calc. %Discount]],$Q$15:$R$22,2)</f>
        <v>41 — 55%</v>
      </c>
      <c r="K516" s="6">
        <v>4.0999999999999996</v>
      </c>
      <c r="L516" s="6">
        <f>MROUND(Table1[[#This Row],[Rating]], 0.5)</f>
        <v>4</v>
      </c>
      <c r="M516" s="10">
        <v>97175</v>
      </c>
      <c r="N516" s="5">
        <f>F516*M516</f>
        <v>290553250</v>
      </c>
      <c r="O516" s="7">
        <f>(Table1[[#This Row],[Rating]]*Table1[[#This Row],[Rating Count]])/(MAX(Table1[Rating Count]))</f>
        <v>0.93312106386118077</v>
      </c>
      <c r="P516"/>
    </row>
    <row r="517" spans="1:16" x14ac:dyDescent="0.25">
      <c r="A517" s="15">
        <v>538</v>
      </c>
      <c r="B517" t="s">
        <v>4434</v>
      </c>
      <c r="C517" t="s">
        <v>4435</v>
      </c>
      <c r="D517" t="s">
        <v>13075</v>
      </c>
      <c r="E517" s="5">
        <v>649</v>
      </c>
      <c r="F517" s="5">
        <v>2400</v>
      </c>
      <c r="G517" s="5" t="str">
        <f>VLOOKUP(Table1[[#This Row],[Discounted Price]],$Q$5:$R$10,2)</f>
        <v>&lt;₹1000</v>
      </c>
      <c r="H517" s="1">
        <v>0.73</v>
      </c>
      <c r="I517" s="7">
        <f>((F517-E517)/F517)*100</f>
        <v>72.958333333333343</v>
      </c>
      <c r="J517" s="19" t="str">
        <f>VLOOKUP(Table1[[#This Row],[Calc. %Discount]],$Q$15:$R$22,2)</f>
        <v>71 — 85%</v>
      </c>
      <c r="K517" s="6">
        <v>4.4000000000000004</v>
      </c>
      <c r="L517" s="6">
        <f>MROUND(Table1[[#This Row],[Rating]], 0.5)</f>
        <v>4.5</v>
      </c>
      <c r="M517" s="10">
        <v>67260</v>
      </c>
      <c r="N517" s="5">
        <f>F517*M517</f>
        <v>161424000</v>
      </c>
      <c r="O517" s="7">
        <f>(Table1[[#This Row],[Rating]]*Table1[[#This Row],[Rating Count]])/(MAX(Table1[Rating Count]))</f>
        <v>0.69312111070255022</v>
      </c>
      <c r="P517"/>
    </row>
    <row r="518" spans="1:16" x14ac:dyDescent="0.25">
      <c r="A518" s="15">
        <v>539</v>
      </c>
      <c r="B518" t="s">
        <v>4438</v>
      </c>
      <c r="C518" t="s">
        <v>4439</v>
      </c>
      <c r="D518" t="s">
        <v>13075</v>
      </c>
      <c r="E518" s="5">
        <v>799</v>
      </c>
      <c r="F518" s="5">
        <v>3990</v>
      </c>
      <c r="G518" s="5" t="str">
        <f>VLOOKUP(Table1[[#This Row],[Discounted Price]],$Q$5:$R$10,2)</f>
        <v>&lt;₹1000</v>
      </c>
      <c r="H518" s="1">
        <v>0.8</v>
      </c>
      <c r="I518" s="7">
        <f>((F518-E518)/F518)*100</f>
        <v>79.974937343358405</v>
      </c>
      <c r="J518" s="19" t="str">
        <f>VLOOKUP(Table1[[#This Row],[Calc. %Discount]],$Q$15:$R$22,2)</f>
        <v>71 — 85%</v>
      </c>
      <c r="K518" s="6">
        <v>3.8</v>
      </c>
      <c r="L518" s="6">
        <f>MROUND(Table1[[#This Row],[Rating]], 0.5)</f>
        <v>4</v>
      </c>
      <c r="M518" s="10">
        <v>119</v>
      </c>
      <c r="N518" s="5">
        <f>F518*M518</f>
        <v>474810</v>
      </c>
      <c r="O518" s="7">
        <f>(Table1[[#This Row],[Rating]]*Table1[[#This Row],[Rating Count]])/(MAX(Table1[Rating Count]))</f>
        <v>1.0590833612429825E-3</v>
      </c>
      <c r="P518"/>
    </row>
    <row r="519" spans="1:16" x14ac:dyDescent="0.25">
      <c r="A519" s="15">
        <v>540</v>
      </c>
      <c r="B519" t="s">
        <v>4448</v>
      </c>
      <c r="C519" t="s">
        <v>4449</v>
      </c>
      <c r="D519" t="s">
        <v>13121</v>
      </c>
      <c r="E519" s="5">
        <v>149</v>
      </c>
      <c r="F519" s="5">
        <v>149</v>
      </c>
      <c r="G519" s="5" t="str">
        <f>VLOOKUP(Table1[[#This Row],[Discounted Price]],$Q$5:$R$10,2)</f>
        <v>&lt;₹1000</v>
      </c>
      <c r="H519" s="1">
        <v>0</v>
      </c>
      <c r="I519" s="7">
        <f>((F519-E519)/F519)*100</f>
        <v>0</v>
      </c>
      <c r="J519" s="19">
        <f>VLOOKUP(Table1[[#This Row],[Calc. %Discount]],$Q$15:$R$22,2)</f>
        <v>0</v>
      </c>
      <c r="K519" s="6">
        <v>4.3</v>
      </c>
      <c r="L519" s="6">
        <f>MROUND(Table1[[#This Row],[Rating]], 0.5)</f>
        <v>4.5</v>
      </c>
      <c r="M519" s="10">
        <v>10833</v>
      </c>
      <c r="N519" s="5">
        <f>F519*M519</f>
        <v>1614117</v>
      </c>
      <c r="O519" s="7">
        <f>(Table1[[#This Row],[Rating]]*Table1[[#This Row],[Rating Count]])/(MAX(Table1[Rating Count]))</f>
        <v>0.10909799917090776</v>
      </c>
      <c r="P519"/>
    </row>
    <row r="520" spans="1:16" x14ac:dyDescent="0.25">
      <c r="A520" s="15">
        <v>542</v>
      </c>
      <c r="B520" t="s">
        <v>4461</v>
      </c>
      <c r="C520" t="s">
        <v>4462</v>
      </c>
      <c r="D520" t="s">
        <v>13075</v>
      </c>
      <c r="E520" s="5">
        <v>3799</v>
      </c>
      <c r="F520" s="5">
        <v>5299</v>
      </c>
      <c r="G520" s="5" t="str">
        <f>VLOOKUP(Table1[[#This Row],[Discounted Price]],$Q$5:$R$10,2)</f>
        <v>₹1000 — ₹5000</v>
      </c>
      <c r="H520" s="1">
        <v>0.28000000000000003</v>
      </c>
      <c r="I520" s="7">
        <f>((F520-E520)/F520)*100</f>
        <v>28.307227778826196</v>
      </c>
      <c r="J520" s="19" t="str">
        <f>VLOOKUP(Table1[[#This Row],[Calc. %Discount]],$Q$15:$R$22,2)</f>
        <v>26 — 40%</v>
      </c>
      <c r="K520" s="6">
        <v>3.5</v>
      </c>
      <c r="L520" s="6">
        <f>MROUND(Table1[[#This Row],[Rating]], 0.5)</f>
        <v>3.5</v>
      </c>
      <c r="M520" s="10">
        <v>1641</v>
      </c>
      <c r="N520" s="5">
        <f>F520*M520</f>
        <v>8695659</v>
      </c>
      <c r="O520" s="7">
        <f>(Table1[[#This Row],[Rating]]*Table1[[#This Row],[Rating Count]])/(MAX(Table1[Rating Count]))</f>
        <v>1.3451670246127975E-2</v>
      </c>
      <c r="P520"/>
    </row>
    <row r="521" spans="1:16" x14ac:dyDescent="0.25">
      <c r="A521" s="15">
        <v>543</v>
      </c>
      <c r="B521" t="s">
        <v>4471</v>
      </c>
      <c r="C521" t="s">
        <v>4472</v>
      </c>
      <c r="D521" t="s">
        <v>13075</v>
      </c>
      <c r="E521" s="5">
        <v>199</v>
      </c>
      <c r="F521" s="5">
        <v>1899</v>
      </c>
      <c r="G521" s="5" t="str">
        <f>VLOOKUP(Table1[[#This Row],[Discounted Price]],$Q$5:$R$10,2)</f>
        <v>&lt;₹1000</v>
      </c>
      <c r="H521" s="1">
        <v>0.9</v>
      </c>
      <c r="I521" s="7">
        <f>((F521-E521)/F521)*100</f>
        <v>89.520800421274359</v>
      </c>
      <c r="J521" s="19" t="str">
        <f>VLOOKUP(Table1[[#This Row],[Calc. %Discount]],$Q$15:$R$22,2)</f>
        <v>86 — 100%</v>
      </c>
      <c r="K521" s="6">
        <v>4</v>
      </c>
      <c r="L521" s="6">
        <f>MROUND(Table1[[#This Row],[Rating]], 0.5)</f>
        <v>4</v>
      </c>
      <c r="M521" s="10">
        <v>4740</v>
      </c>
      <c r="N521" s="5">
        <f>F521*M521</f>
        <v>9001260</v>
      </c>
      <c r="O521" s="7">
        <f>(Table1[[#This Row],[Rating]]*Table1[[#This Row],[Rating Count]])/(MAX(Table1[Rating Count]))</f>
        <v>4.4405618153841107E-2</v>
      </c>
      <c r="P521"/>
    </row>
    <row r="522" spans="1:16" x14ac:dyDescent="0.25">
      <c r="A522" s="15">
        <v>544</v>
      </c>
      <c r="B522" t="s">
        <v>4481</v>
      </c>
      <c r="C522" t="s">
        <v>4482</v>
      </c>
      <c r="D522" t="s">
        <v>13075</v>
      </c>
      <c r="E522" s="5">
        <v>23999</v>
      </c>
      <c r="F522" s="5">
        <v>32999</v>
      </c>
      <c r="G522" s="5" t="str">
        <f>VLOOKUP(Table1[[#This Row],[Discounted Price]],$Q$5:$R$10,2)</f>
        <v>₹10001 — ₹25000</v>
      </c>
      <c r="H522" s="1">
        <v>0.27</v>
      </c>
      <c r="I522" s="7">
        <f>((F522-E522)/F522)*100</f>
        <v>27.273553744052847</v>
      </c>
      <c r="J522" s="19" t="str">
        <f>VLOOKUP(Table1[[#This Row],[Calc. %Discount]],$Q$15:$R$22,2)</f>
        <v>26 — 40%</v>
      </c>
      <c r="K522" s="6">
        <v>3.9</v>
      </c>
      <c r="L522" s="6">
        <f>MROUND(Table1[[#This Row],[Rating]], 0.5)</f>
        <v>4</v>
      </c>
      <c r="M522" s="10">
        <v>8866</v>
      </c>
      <c r="N522" s="5">
        <f>F522*M522</f>
        <v>292569134</v>
      </c>
      <c r="O522" s="7">
        <f>(Table1[[#This Row],[Rating]]*Table1[[#This Row],[Rating Count]])/(MAX(Table1[Rating Count]))</f>
        <v>8.0982638246446498E-2</v>
      </c>
      <c r="P522"/>
    </row>
    <row r="523" spans="1:16" x14ac:dyDescent="0.25">
      <c r="A523" s="15">
        <v>545</v>
      </c>
      <c r="B523" t="s">
        <v>4491</v>
      </c>
      <c r="C523" t="s">
        <v>4492</v>
      </c>
      <c r="D523" t="s">
        <v>13075</v>
      </c>
      <c r="E523" s="5">
        <v>29990</v>
      </c>
      <c r="F523" s="5">
        <v>39990</v>
      </c>
      <c r="G523" s="5" t="str">
        <f>VLOOKUP(Table1[[#This Row],[Discounted Price]],$Q$5:$R$10,2)</f>
        <v>₹25001 — ₹50000</v>
      </c>
      <c r="H523" s="1">
        <v>0.25</v>
      </c>
      <c r="I523" s="7">
        <f>((F523-E523)/F523)*100</f>
        <v>25.006251562890725</v>
      </c>
      <c r="J523" s="19" t="str">
        <f>VLOOKUP(Table1[[#This Row],[Calc. %Discount]],$Q$15:$R$22,2)</f>
        <v>11 — 25%</v>
      </c>
      <c r="K523" s="6">
        <v>4.3</v>
      </c>
      <c r="L523" s="6">
        <f>MROUND(Table1[[#This Row],[Rating]], 0.5)</f>
        <v>4.5</v>
      </c>
      <c r="M523" s="10">
        <v>8399</v>
      </c>
      <c r="N523" s="5">
        <f>F523*M523</f>
        <v>335876010</v>
      </c>
      <c r="O523" s="7">
        <f>(Table1[[#This Row],[Rating]]*Table1[[#This Row],[Rating Count]])/(MAX(Table1[Rating Count]))</f>
        <v>8.4585442170816413E-2</v>
      </c>
      <c r="P523"/>
    </row>
    <row r="524" spans="1:16" x14ac:dyDescent="0.25">
      <c r="A524" s="15">
        <v>546</v>
      </c>
      <c r="B524" t="s">
        <v>4501</v>
      </c>
      <c r="C524" t="s">
        <v>4502</v>
      </c>
      <c r="D524" t="s">
        <v>13075</v>
      </c>
      <c r="E524" s="5">
        <v>281</v>
      </c>
      <c r="F524" s="5">
        <v>1999</v>
      </c>
      <c r="G524" s="5" t="str">
        <f>VLOOKUP(Table1[[#This Row],[Discounted Price]],$Q$5:$R$10,2)</f>
        <v>&lt;₹1000</v>
      </c>
      <c r="H524" s="1">
        <v>0.86</v>
      </c>
      <c r="I524" s="7">
        <f>((F524-E524)/F524)*100</f>
        <v>85.942971485742873</v>
      </c>
      <c r="J524" s="19" t="str">
        <f>VLOOKUP(Table1[[#This Row],[Calc. %Discount]],$Q$15:$R$22,2)</f>
        <v>71 — 85%</v>
      </c>
      <c r="K524" s="6">
        <v>2.8</v>
      </c>
      <c r="L524" s="6">
        <f>MROUND(Table1[[#This Row],[Rating]], 0.5)</f>
        <v>3</v>
      </c>
      <c r="M524" s="10">
        <v>87</v>
      </c>
      <c r="N524" s="5">
        <f>F524*M524</f>
        <v>173913</v>
      </c>
      <c r="O524" s="7">
        <f>(Table1[[#This Row],[Rating]]*Table1[[#This Row],[Rating Count]])/(MAX(Table1[Rating Count]))</f>
        <v>5.705278788120092E-4</v>
      </c>
      <c r="P524"/>
    </row>
    <row r="525" spans="1:16" x14ac:dyDescent="0.25">
      <c r="A525" s="15">
        <v>547</v>
      </c>
      <c r="B525" t="s">
        <v>4511</v>
      </c>
      <c r="C525" t="s">
        <v>4512</v>
      </c>
      <c r="D525" t="s">
        <v>13075</v>
      </c>
      <c r="E525" s="5">
        <v>7998</v>
      </c>
      <c r="F525" s="5">
        <v>11999</v>
      </c>
      <c r="G525" s="5" t="str">
        <f>VLOOKUP(Table1[[#This Row],[Discounted Price]],$Q$5:$R$10,2)</f>
        <v>₹5001 — ₹10000</v>
      </c>
      <c r="H525" s="1">
        <v>0.33</v>
      </c>
      <c r="I525" s="7">
        <f>((F525-E525)/F525)*100</f>
        <v>33.344445370447538</v>
      </c>
      <c r="J525" s="19" t="str">
        <f>VLOOKUP(Table1[[#This Row],[Calc. %Discount]],$Q$15:$R$22,2)</f>
        <v>26 — 40%</v>
      </c>
      <c r="K525" s="6">
        <v>3.8</v>
      </c>
      <c r="L525" s="6">
        <f>MROUND(Table1[[#This Row],[Rating]], 0.5)</f>
        <v>4</v>
      </c>
      <c r="M525" s="10">
        <v>125</v>
      </c>
      <c r="N525" s="5">
        <f>F525*M525</f>
        <v>1499875</v>
      </c>
      <c r="O525" s="7">
        <f>(Table1[[#This Row],[Rating]]*Table1[[#This Row],[Rating Count]])/(MAX(Table1[Rating Count]))</f>
        <v>1.1124825223140574E-3</v>
      </c>
      <c r="P525"/>
    </row>
    <row r="526" spans="1:16" x14ac:dyDescent="0.25">
      <c r="A526" s="15">
        <v>548</v>
      </c>
      <c r="B526" t="s">
        <v>4521</v>
      </c>
      <c r="C526" t="s">
        <v>4522</v>
      </c>
      <c r="D526" t="s">
        <v>13075</v>
      </c>
      <c r="E526" s="5">
        <v>249</v>
      </c>
      <c r="F526" s="5">
        <v>999</v>
      </c>
      <c r="G526" s="5" t="str">
        <f>VLOOKUP(Table1[[#This Row],[Discounted Price]],$Q$5:$R$10,2)</f>
        <v>&lt;₹1000</v>
      </c>
      <c r="H526" s="1">
        <v>0.75</v>
      </c>
      <c r="I526" s="7">
        <f>((F526-E526)/F526)*100</f>
        <v>75.075075075075077</v>
      </c>
      <c r="J526" s="19" t="str">
        <f>VLOOKUP(Table1[[#This Row],[Calc. %Discount]],$Q$15:$R$22,2)</f>
        <v>71 — 85%</v>
      </c>
      <c r="K526" s="6">
        <v>4.5</v>
      </c>
      <c r="L526" s="6">
        <f>MROUND(Table1[[#This Row],[Rating]], 0.5)</f>
        <v>4.5</v>
      </c>
      <c r="M526" s="10">
        <v>38</v>
      </c>
      <c r="N526" s="5">
        <f>F526*M526</f>
        <v>37962</v>
      </c>
      <c r="O526" s="7">
        <f>(Table1[[#This Row],[Rating]]*Table1[[#This Row],[Rating Count]])/(MAX(Table1[Rating Count]))</f>
        <v>4.0049370803306065E-4</v>
      </c>
      <c r="P526"/>
    </row>
    <row r="527" spans="1:16" x14ac:dyDescent="0.25">
      <c r="A527" s="15">
        <v>549</v>
      </c>
      <c r="B527" t="s">
        <v>4531</v>
      </c>
      <c r="C527" t="s">
        <v>4532</v>
      </c>
      <c r="D527" t="s">
        <v>13075</v>
      </c>
      <c r="E527" s="5">
        <v>299</v>
      </c>
      <c r="F527" s="5">
        <v>599</v>
      </c>
      <c r="G527" s="5" t="str">
        <f>VLOOKUP(Table1[[#This Row],[Discounted Price]],$Q$5:$R$10,2)</f>
        <v>&lt;₹1000</v>
      </c>
      <c r="H527" s="1">
        <v>0.5</v>
      </c>
      <c r="I527" s="7">
        <f>((F527-E527)/F527)*100</f>
        <v>50.083472454090149</v>
      </c>
      <c r="J527" s="19" t="str">
        <f>VLOOKUP(Table1[[#This Row],[Calc. %Discount]],$Q$15:$R$22,2)</f>
        <v>41 — 55%</v>
      </c>
      <c r="K527" s="6">
        <v>4.3</v>
      </c>
      <c r="L527" s="6">
        <f>MROUND(Table1[[#This Row],[Rating]], 0.5)</f>
        <v>4.5</v>
      </c>
      <c r="M527" s="10">
        <v>4674</v>
      </c>
      <c r="N527" s="5">
        <f>F527*M527</f>
        <v>2799726</v>
      </c>
      <c r="O527" s="7">
        <f>(Table1[[#This Row],[Rating]]*Table1[[#This Row],[Rating Count]])/(MAX(Table1[Rating Count]))</f>
        <v>4.7071360484152398E-2</v>
      </c>
      <c r="P527"/>
    </row>
    <row r="528" spans="1:16" x14ac:dyDescent="0.25">
      <c r="A528" s="15">
        <v>550</v>
      </c>
      <c r="B528" t="s">
        <v>4541</v>
      </c>
      <c r="C528" t="s">
        <v>4542</v>
      </c>
      <c r="D528" t="s">
        <v>13075</v>
      </c>
      <c r="E528" s="5">
        <v>499</v>
      </c>
      <c r="F528" s="5">
        <v>1899</v>
      </c>
      <c r="G528" s="5" t="str">
        <f>VLOOKUP(Table1[[#This Row],[Discounted Price]],$Q$5:$R$10,2)</f>
        <v>&lt;₹1000</v>
      </c>
      <c r="H528" s="1">
        <v>0.74</v>
      </c>
      <c r="I528" s="7">
        <f>((F528-E528)/F528)*100</f>
        <v>73.723012111637715</v>
      </c>
      <c r="J528" s="19" t="str">
        <f>VLOOKUP(Table1[[#This Row],[Calc. %Discount]],$Q$15:$R$22,2)</f>
        <v>71 — 85%</v>
      </c>
      <c r="K528" s="6">
        <v>4.0999999999999996</v>
      </c>
      <c r="L528" s="6">
        <f>MROUND(Table1[[#This Row],[Rating]], 0.5)</f>
        <v>4</v>
      </c>
      <c r="M528" s="10">
        <v>412</v>
      </c>
      <c r="N528" s="5">
        <f>F528*M528</f>
        <v>782388</v>
      </c>
      <c r="O528" s="7">
        <f>(Table1[[#This Row],[Rating]]*Table1[[#This Row],[Rating Count]])/(MAX(Table1[Rating Count]))</f>
        <v>3.9562220561955904E-3</v>
      </c>
      <c r="P528"/>
    </row>
    <row r="529" spans="1:16" x14ac:dyDescent="0.25">
      <c r="A529" s="15">
        <v>551</v>
      </c>
      <c r="B529" t="s">
        <v>4551</v>
      </c>
      <c r="C529" t="s">
        <v>4552</v>
      </c>
      <c r="D529" t="s">
        <v>13075</v>
      </c>
      <c r="E529" s="5">
        <v>899</v>
      </c>
      <c r="F529" s="5">
        <v>3499</v>
      </c>
      <c r="G529" s="5" t="str">
        <f>VLOOKUP(Table1[[#This Row],[Discounted Price]],$Q$5:$R$10,2)</f>
        <v>&lt;₹1000</v>
      </c>
      <c r="H529" s="1">
        <v>0.74</v>
      </c>
      <c r="I529" s="7">
        <f>((F529-E529)/F529)*100</f>
        <v>74.306944841383256</v>
      </c>
      <c r="J529" s="19" t="str">
        <f>VLOOKUP(Table1[[#This Row],[Calc. %Discount]],$Q$15:$R$22,2)</f>
        <v>71 — 85%</v>
      </c>
      <c r="K529" s="6">
        <v>3</v>
      </c>
      <c r="L529" s="6">
        <f>MROUND(Table1[[#This Row],[Rating]], 0.5)</f>
        <v>3</v>
      </c>
      <c r="M529" s="10">
        <v>681</v>
      </c>
      <c r="N529" s="5">
        <f>F529*M529</f>
        <v>2382819</v>
      </c>
      <c r="O529" s="7">
        <f>(Table1[[#This Row],[Rating]]*Table1[[#This Row],[Rating Count]])/(MAX(Table1[Rating Count]))</f>
        <v>4.7848458801844612E-3</v>
      </c>
      <c r="P529"/>
    </row>
    <row r="530" spans="1:16" x14ac:dyDescent="0.25">
      <c r="A530" s="15">
        <v>552</v>
      </c>
      <c r="B530" t="s">
        <v>4561</v>
      </c>
      <c r="C530" t="s">
        <v>4562</v>
      </c>
      <c r="D530" t="s">
        <v>13075</v>
      </c>
      <c r="E530" s="5">
        <v>1599</v>
      </c>
      <c r="F530" s="5">
        <v>3499</v>
      </c>
      <c r="G530" s="5" t="str">
        <f>VLOOKUP(Table1[[#This Row],[Discounted Price]],$Q$5:$R$10,2)</f>
        <v>₹1000 — ₹5000</v>
      </c>
      <c r="H530" s="1">
        <v>0.54</v>
      </c>
      <c r="I530" s="7">
        <f>((F530-E530)/F530)*100</f>
        <v>54.301228922549306</v>
      </c>
      <c r="J530" s="19" t="str">
        <f>VLOOKUP(Table1[[#This Row],[Calc. %Discount]],$Q$15:$R$22,2)</f>
        <v>41 — 55%</v>
      </c>
      <c r="K530" s="6">
        <v>4</v>
      </c>
      <c r="L530" s="6">
        <f>MROUND(Table1[[#This Row],[Rating]], 0.5)</f>
        <v>4</v>
      </c>
      <c r="M530" s="10">
        <v>36384</v>
      </c>
      <c r="N530" s="5">
        <f>F530*M530</f>
        <v>127307616</v>
      </c>
      <c r="O530" s="7">
        <f>(Table1[[#This Row],[Rating]]*Table1[[#This Row],[Rating Count]])/(MAX(Table1[Rating Count]))</f>
        <v>0.34085527656315506</v>
      </c>
      <c r="P530"/>
    </row>
    <row r="531" spans="1:16" x14ac:dyDescent="0.25">
      <c r="A531" s="15">
        <v>553</v>
      </c>
      <c r="B531" t="s">
        <v>4571</v>
      </c>
      <c r="C531" t="s">
        <v>4572</v>
      </c>
      <c r="D531" t="s">
        <v>13075</v>
      </c>
      <c r="E531" s="5">
        <v>120</v>
      </c>
      <c r="F531" s="5">
        <v>999</v>
      </c>
      <c r="G531" s="5" t="str">
        <f>VLOOKUP(Table1[[#This Row],[Discounted Price]],$Q$5:$R$10,2)</f>
        <v>&lt;₹1000</v>
      </c>
      <c r="H531" s="1">
        <v>0.88</v>
      </c>
      <c r="I531" s="7">
        <f>((F531-E531)/F531)*100</f>
        <v>87.987987987987992</v>
      </c>
      <c r="J531" s="19" t="str">
        <f>VLOOKUP(Table1[[#This Row],[Calc. %Discount]],$Q$15:$R$22,2)</f>
        <v>86 — 100%</v>
      </c>
      <c r="K531" s="6">
        <v>3.9</v>
      </c>
      <c r="L531" s="6">
        <f>MROUND(Table1[[#This Row],[Rating]], 0.5)</f>
        <v>4</v>
      </c>
      <c r="M531" s="10">
        <v>6491</v>
      </c>
      <c r="N531" s="5">
        <f>F531*M531</f>
        <v>6484509</v>
      </c>
      <c r="O531" s="7">
        <f>(Table1[[#This Row],[Rating]]*Table1[[#This Row],[Rating Count]])/(MAX(Table1[Rating Count]))</f>
        <v>5.9289229061322377E-2</v>
      </c>
      <c r="P531"/>
    </row>
    <row r="532" spans="1:16" x14ac:dyDescent="0.25">
      <c r="A532" s="15">
        <v>554</v>
      </c>
      <c r="B532" t="s">
        <v>4582</v>
      </c>
      <c r="C532" t="s">
        <v>4583</v>
      </c>
      <c r="D532" t="s">
        <v>13075</v>
      </c>
      <c r="E532" s="5">
        <v>3999</v>
      </c>
      <c r="F532" s="5">
        <v>6999</v>
      </c>
      <c r="G532" s="5" t="str">
        <f>VLOOKUP(Table1[[#This Row],[Discounted Price]],$Q$5:$R$10,2)</f>
        <v>₹1000 — ₹5000</v>
      </c>
      <c r="H532" s="1">
        <v>0.43</v>
      </c>
      <c r="I532" s="7">
        <f>((F532-E532)/F532)*100</f>
        <v>42.863266180882981</v>
      </c>
      <c r="J532" s="19" t="str">
        <f>VLOOKUP(Table1[[#This Row],[Calc. %Discount]],$Q$15:$R$22,2)</f>
        <v>41 — 55%</v>
      </c>
      <c r="K532" s="6">
        <v>4.0999999999999996</v>
      </c>
      <c r="L532" s="6">
        <f>MROUND(Table1[[#This Row],[Rating]], 0.5)</f>
        <v>4</v>
      </c>
      <c r="M532" s="10">
        <v>10229</v>
      </c>
      <c r="N532" s="5">
        <f>F532*M532</f>
        <v>71592771</v>
      </c>
      <c r="O532" s="7">
        <f>(Table1[[#This Row],[Rating]]*Table1[[#This Row],[Rating Count]])/(MAX(Table1[Rating Count]))</f>
        <v>9.8223775273846348E-2</v>
      </c>
      <c r="P532"/>
    </row>
    <row r="533" spans="1:16" x14ac:dyDescent="0.25">
      <c r="A533" s="15">
        <v>555</v>
      </c>
      <c r="B533" t="s">
        <v>4592</v>
      </c>
      <c r="C533" t="s">
        <v>4165</v>
      </c>
      <c r="D533" t="s">
        <v>13075</v>
      </c>
      <c r="E533" s="5">
        <v>12999</v>
      </c>
      <c r="F533" s="5">
        <v>18999</v>
      </c>
      <c r="G533" s="5" t="str">
        <f>VLOOKUP(Table1[[#This Row],[Discounted Price]],$Q$5:$R$10,2)</f>
        <v>₹10001 — ₹25000</v>
      </c>
      <c r="H533" s="1">
        <v>0.32</v>
      </c>
      <c r="I533" s="7">
        <f>((F533-E533)/F533)*100</f>
        <v>31.580609505763462</v>
      </c>
      <c r="J533" s="19" t="str">
        <f>VLOOKUP(Table1[[#This Row],[Calc. %Discount]],$Q$15:$R$22,2)</f>
        <v>26 — 40%</v>
      </c>
      <c r="K533" s="6">
        <v>4.0999999999999996</v>
      </c>
      <c r="L533" s="6">
        <f>MROUND(Table1[[#This Row],[Rating]], 0.5)</f>
        <v>4</v>
      </c>
      <c r="M533" s="10">
        <v>50772</v>
      </c>
      <c r="N533" s="5">
        <f>F533*M533</f>
        <v>964617228</v>
      </c>
      <c r="O533" s="7">
        <f>(Table1[[#This Row],[Rating]]*Table1[[#This Row],[Rating Count]])/(MAX(Table1[Rating Count]))</f>
        <v>0.48753715106107409</v>
      </c>
      <c r="P533"/>
    </row>
    <row r="534" spans="1:16" x14ac:dyDescent="0.25">
      <c r="A534" s="15">
        <v>556</v>
      </c>
      <c r="B534" t="s">
        <v>4594</v>
      </c>
      <c r="C534" t="s">
        <v>4595</v>
      </c>
      <c r="D534" t="s">
        <v>13075</v>
      </c>
      <c r="E534" s="5">
        <v>1599</v>
      </c>
      <c r="F534" s="5">
        <v>2599</v>
      </c>
      <c r="G534" s="5" t="str">
        <f>VLOOKUP(Table1[[#This Row],[Discounted Price]],$Q$5:$R$10,2)</f>
        <v>₹1000 — ₹5000</v>
      </c>
      <c r="H534" s="1">
        <v>0.38</v>
      </c>
      <c r="I534" s="7">
        <f>((F534-E534)/F534)*100</f>
        <v>38.47633705271258</v>
      </c>
      <c r="J534" s="19" t="str">
        <f>VLOOKUP(Table1[[#This Row],[Calc. %Discount]],$Q$15:$R$22,2)</f>
        <v>26 — 40%</v>
      </c>
      <c r="K534" s="6">
        <v>4.3</v>
      </c>
      <c r="L534" s="6">
        <f>MROUND(Table1[[#This Row],[Rating]], 0.5)</f>
        <v>4.5</v>
      </c>
      <c r="M534" s="10">
        <v>1801</v>
      </c>
      <c r="N534" s="5">
        <f>F534*M534</f>
        <v>4680799</v>
      </c>
      <c r="O534" s="7">
        <f>(Table1[[#This Row],[Rating]]*Table1[[#This Row],[Rating Count]])/(MAX(Table1[Rating Count]))</f>
        <v>1.8137680836961587E-2</v>
      </c>
      <c r="P534"/>
    </row>
    <row r="535" spans="1:16" x14ac:dyDescent="0.25">
      <c r="A535" s="15">
        <v>557</v>
      </c>
      <c r="B535" t="s">
        <v>4604</v>
      </c>
      <c r="C535" t="s">
        <v>4605</v>
      </c>
      <c r="D535" t="s">
        <v>13075</v>
      </c>
      <c r="E535" s="5">
        <v>699</v>
      </c>
      <c r="F535" s="5">
        <v>1199</v>
      </c>
      <c r="G535" s="5" t="str">
        <f>VLOOKUP(Table1[[#This Row],[Discounted Price]],$Q$5:$R$10,2)</f>
        <v>&lt;₹1000</v>
      </c>
      <c r="H535" s="1">
        <v>0.42</v>
      </c>
      <c r="I535" s="7">
        <f>((F535-E535)/F535)*100</f>
        <v>41.701417848206837</v>
      </c>
      <c r="J535" s="19" t="str">
        <f>VLOOKUP(Table1[[#This Row],[Calc. %Discount]],$Q$15:$R$22,2)</f>
        <v>41 — 55%</v>
      </c>
      <c r="K535" s="6">
        <v>4</v>
      </c>
      <c r="L535" s="6">
        <f>MROUND(Table1[[#This Row],[Rating]], 0.5)</f>
        <v>4</v>
      </c>
      <c r="M535" s="10">
        <v>14404</v>
      </c>
      <c r="N535" s="5">
        <f>F535*M535</f>
        <v>17270396</v>
      </c>
      <c r="O535" s="7">
        <f>(Table1[[#This Row],[Rating]]*Table1[[#This Row],[Rating Count]])/(MAX(Table1[Rating Count]))</f>
        <v>0.13494061685399311</v>
      </c>
      <c r="P535"/>
    </row>
    <row r="536" spans="1:16" x14ac:dyDescent="0.25">
      <c r="A536" s="15">
        <v>558</v>
      </c>
      <c r="B536" t="s">
        <v>4609</v>
      </c>
      <c r="C536" t="s">
        <v>4610</v>
      </c>
      <c r="D536" t="s">
        <v>13075</v>
      </c>
      <c r="E536" s="5">
        <v>99</v>
      </c>
      <c r="F536" s="5">
        <v>999</v>
      </c>
      <c r="G536" s="5" t="str">
        <f>VLOOKUP(Table1[[#This Row],[Discounted Price]],$Q$5:$R$10,2)</f>
        <v>&lt;₹1000</v>
      </c>
      <c r="H536" s="1">
        <v>0.9</v>
      </c>
      <c r="I536" s="7">
        <f>((F536-E536)/F536)*100</f>
        <v>90.090090090090087</v>
      </c>
      <c r="J536" s="19" t="str">
        <f>VLOOKUP(Table1[[#This Row],[Calc. %Discount]],$Q$15:$R$22,2)</f>
        <v>86 — 100%</v>
      </c>
      <c r="K536" s="6">
        <v>4.4000000000000004</v>
      </c>
      <c r="L536" s="6">
        <f>MROUND(Table1[[#This Row],[Rating]], 0.5)</f>
        <v>4.5</v>
      </c>
      <c r="M536" s="10">
        <v>305</v>
      </c>
      <c r="N536" s="5">
        <f>F536*M536</f>
        <v>304695</v>
      </c>
      <c r="O536" s="7">
        <f>(Table1[[#This Row],[Rating]]*Table1[[#This Row],[Rating Count]])/(MAX(Table1[Rating Count]))</f>
        <v>3.1430558840957155E-3</v>
      </c>
      <c r="P536"/>
    </row>
    <row r="537" spans="1:16" x14ac:dyDescent="0.25">
      <c r="A537" s="15">
        <v>559</v>
      </c>
      <c r="B537" t="s">
        <v>4620</v>
      </c>
      <c r="C537" t="s">
        <v>4621</v>
      </c>
      <c r="D537" t="s">
        <v>13075</v>
      </c>
      <c r="E537" s="5">
        <v>7915</v>
      </c>
      <c r="F537" s="5">
        <v>9999</v>
      </c>
      <c r="G537" s="5" t="str">
        <f>VLOOKUP(Table1[[#This Row],[Discounted Price]],$Q$5:$R$10,2)</f>
        <v>₹5001 — ₹10000</v>
      </c>
      <c r="H537" s="1">
        <v>0.21</v>
      </c>
      <c r="I537" s="7">
        <f>((F537-E537)/F537)*100</f>
        <v>20.842084208420843</v>
      </c>
      <c r="J537" s="19" t="str">
        <f>VLOOKUP(Table1[[#This Row],[Calc. %Discount]],$Q$15:$R$22,2)</f>
        <v>11 — 25%</v>
      </c>
      <c r="K537" s="6">
        <v>4.3</v>
      </c>
      <c r="L537" s="6">
        <f>MROUND(Table1[[#This Row],[Rating]], 0.5)</f>
        <v>4.5</v>
      </c>
      <c r="M537" s="10">
        <v>1376</v>
      </c>
      <c r="N537" s="5">
        <f>F537*M537</f>
        <v>13758624</v>
      </c>
      <c r="O537" s="7">
        <f>(Table1[[#This Row],[Rating]]*Table1[[#This Row],[Rating Count]])/(MAX(Table1[Rating Count]))</f>
        <v>1.3857550711637504E-2</v>
      </c>
      <c r="P537"/>
    </row>
    <row r="538" spans="1:16" x14ac:dyDescent="0.25">
      <c r="A538" s="15">
        <v>560</v>
      </c>
      <c r="B538" t="s">
        <v>4630</v>
      </c>
      <c r="C538" t="s">
        <v>4631</v>
      </c>
      <c r="D538" t="s">
        <v>13075</v>
      </c>
      <c r="E538" s="5">
        <v>1499</v>
      </c>
      <c r="F538" s="5">
        <v>7999</v>
      </c>
      <c r="G538" s="5" t="str">
        <f>VLOOKUP(Table1[[#This Row],[Discounted Price]],$Q$5:$R$10,2)</f>
        <v>₹1000 — ₹5000</v>
      </c>
      <c r="H538" s="1">
        <v>0.81</v>
      </c>
      <c r="I538" s="7">
        <f>((F538-E538)/F538)*100</f>
        <v>81.260157519689955</v>
      </c>
      <c r="J538" s="19" t="str">
        <f>VLOOKUP(Table1[[#This Row],[Calc. %Discount]],$Q$15:$R$22,2)</f>
        <v>71 — 85%</v>
      </c>
      <c r="K538" s="6">
        <v>4.2</v>
      </c>
      <c r="L538" s="6">
        <f>MROUND(Table1[[#This Row],[Rating]], 0.5)</f>
        <v>4</v>
      </c>
      <c r="M538" s="10">
        <v>22638</v>
      </c>
      <c r="N538" s="5">
        <f>F538*M538</f>
        <v>181081362</v>
      </c>
      <c r="O538" s="7">
        <f>(Table1[[#This Row],[Rating]]*Table1[[#This Row],[Rating Count]])/(MAX(Table1[Rating Count]))</f>
        <v>0.22268293311286663</v>
      </c>
      <c r="P538"/>
    </row>
    <row r="539" spans="1:16" x14ac:dyDescent="0.25">
      <c r="A539" s="15">
        <v>561</v>
      </c>
      <c r="B539" t="s">
        <v>4635</v>
      </c>
      <c r="C539" t="s">
        <v>4636</v>
      </c>
      <c r="D539" t="s">
        <v>13075</v>
      </c>
      <c r="E539" s="5">
        <v>1055</v>
      </c>
      <c r="F539" s="5">
        <v>1249</v>
      </c>
      <c r="G539" s="5" t="str">
        <f>VLOOKUP(Table1[[#This Row],[Discounted Price]],$Q$5:$R$10,2)</f>
        <v>₹1000 — ₹5000</v>
      </c>
      <c r="H539" s="1">
        <v>0.16</v>
      </c>
      <c r="I539" s="7">
        <f>((F539-E539)/F539)*100</f>
        <v>15.532425940752603</v>
      </c>
      <c r="J539" s="19" t="str">
        <f>VLOOKUP(Table1[[#This Row],[Calc. %Discount]],$Q$15:$R$22,2)</f>
        <v>11 — 25%</v>
      </c>
      <c r="K539" s="6">
        <v>3.8</v>
      </c>
      <c r="L539" s="6">
        <f>MROUND(Table1[[#This Row],[Rating]], 0.5)</f>
        <v>4</v>
      </c>
      <c r="M539" s="10">
        <v>2352</v>
      </c>
      <c r="N539" s="5">
        <f>F539*M539</f>
        <v>2937648</v>
      </c>
      <c r="O539" s="7">
        <f>(Table1[[#This Row],[Rating]]*Table1[[#This Row],[Rating Count]])/(MAX(Table1[Rating Count]))</f>
        <v>2.0932471139861304E-2</v>
      </c>
      <c r="P539"/>
    </row>
    <row r="540" spans="1:16" x14ac:dyDescent="0.25">
      <c r="A540" s="15">
        <v>562</v>
      </c>
      <c r="B540" t="s">
        <v>4645</v>
      </c>
      <c r="C540" t="s">
        <v>4646</v>
      </c>
      <c r="D540" t="s">
        <v>13075</v>
      </c>
      <c r="E540" s="5">
        <v>150</v>
      </c>
      <c r="F540" s="5">
        <v>599</v>
      </c>
      <c r="G540" s="5" t="str">
        <f>VLOOKUP(Table1[[#This Row],[Discounted Price]],$Q$5:$R$10,2)</f>
        <v>&lt;₹1000</v>
      </c>
      <c r="H540" s="1">
        <v>0.75</v>
      </c>
      <c r="I540" s="7">
        <f>((F540-E540)/F540)*100</f>
        <v>74.958263772954922</v>
      </c>
      <c r="J540" s="19" t="str">
        <f>VLOOKUP(Table1[[#This Row],[Calc. %Discount]],$Q$15:$R$22,2)</f>
        <v>71 — 85%</v>
      </c>
      <c r="K540" s="6">
        <v>4.3</v>
      </c>
      <c r="L540" s="6">
        <f>MROUND(Table1[[#This Row],[Rating]], 0.5)</f>
        <v>4.5</v>
      </c>
      <c r="M540" s="10">
        <v>714</v>
      </c>
      <c r="N540" s="5">
        <f>F540*M540</f>
        <v>427686</v>
      </c>
      <c r="O540" s="7">
        <f>(Table1[[#This Row],[Rating]]*Table1[[#This Row],[Rating Count]])/(MAX(Table1[Rating Count]))</f>
        <v>7.1906186105444607E-3</v>
      </c>
      <c r="P540"/>
    </row>
    <row r="541" spans="1:16" x14ac:dyDescent="0.25">
      <c r="A541" s="15">
        <v>564</v>
      </c>
      <c r="B541" t="s">
        <v>4657</v>
      </c>
      <c r="C541" t="s">
        <v>4658</v>
      </c>
      <c r="D541" t="s">
        <v>13075</v>
      </c>
      <c r="E541" s="5">
        <v>474</v>
      </c>
      <c r="F541" s="5">
        <v>1799</v>
      </c>
      <c r="G541" s="5" t="str">
        <f>VLOOKUP(Table1[[#This Row],[Discounted Price]],$Q$5:$R$10,2)</f>
        <v>&lt;₹1000</v>
      </c>
      <c r="H541" s="1">
        <v>0.74</v>
      </c>
      <c r="I541" s="7">
        <f>((F541-E541)/F541)*100</f>
        <v>73.652028904947201</v>
      </c>
      <c r="J541" s="19" t="str">
        <f>VLOOKUP(Table1[[#This Row],[Calc. %Discount]],$Q$15:$R$22,2)</f>
        <v>71 — 85%</v>
      </c>
      <c r="K541" s="6">
        <v>4.3</v>
      </c>
      <c r="L541" s="6">
        <f>MROUND(Table1[[#This Row],[Rating]], 0.5)</f>
        <v>4.5</v>
      </c>
      <c r="M541" s="10">
        <v>1454</v>
      </c>
      <c r="N541" s="5">
        <f>F541*M541</f>
        <v>2615746</v>
      </c>
      <c r="O541" s="7">
        <f>(Table1[[#This Row],[Rating]]*Table1[[#This Row],[Rating Count]])/(MAX(Table1[Rating Count]))</f>
        <v>1.464308047581463E-2</v>
      </c>
      <c r="P541"/>
    </row>
    <row r="542" spans="1:16" x14ac:dyDescent="0.25">
      <c r="A542" s="15">
        <v>566</v>
      </c>
      <c r="B542" t="s">
        <v>4668</v>
      </c>
      <c r="C542" t="s">
        <v>4669</v>
      </c>
      <c r="D542" t="s">
        <v>13075</v>
      </c>
      <c r="E542" s="5">
        <v>239</v>
      </c>
      <c r="F542" s="5">
        <v>599</v>
      </c>
      <c r="G542" s="5" t="str">
        <f>VLOOKUP(Table1[[#This Row],[Discounted Price]],$Q$5:$R$10,2)</f>
        <v>&lt;₹1000</v>
      </c>
      <c r="H542" s="1">
        <v>0.6</v>
      </c>
      <c r="I542" s="7">
        <f>((F542-E542)/F542)*100</f>
        <v>60.100166944908182</v>
      </c>
      <c r="J542" s="19" t="str">
        <f>VLOOKUP(Table1[[#This Row],[Calc. %Discount]],$Q$15:$R$22,2)</f>
        <v>56 — 70%</v>
      </c>
      <c r="K542" s="6">
        <v>3.9</v>
      </c>
      <c r="L542" s="6">
        <f>MROUND(Table1[[#This Row],[Rating]], 0.5)</f>
        <v>4</v>
      </c>
      <c r="M542" s="10">
        <v>2147</v>
      </c>
      <c r="N542" s="5">
        <f>F542*M542</f>
        <v>1286053</v>
      </c>
      <c r="O542" s="7">
        <f>(Table1[[#This Row],[Rating]]*Table1[[#This Row],[Rating Count]])/(MAX(Table1[Rating Count]))</f>
        <v>1.9610841903352202E-2</v>
      </c>
      <c r="P542"/>
    </row>
    <row r="543" spans="1:16" x14ac:dyDescent="0.25">
      <c r="A543" s="15">
        <v>567</v>
      </c>
      <c r="B543" t="s">
        <v>4673</v>
      </c>
      <c r="C543" t="s">
        <v>4674</v>
      </c>
      <c r="D543" t="s">
        <v>13075</v>
      </c>
      <c r="E543" s="5">
        <v>7499</v>
      </c>
      <c r="F543" s="5">
        <v>9499</v>
      </c>
      <c r="G543" s="5" t="str">
        <f>VLOOKUP(Table1[[#This Row],[Discounted Price]],$Q$5:$R$10,2)</f>
        <v>₹5001 — ₹10000</v>
      </c>
      <c r="H543" s="1">
        <v>0.21</v>
      </c>
      <c r="I543" s="7">
        <f>((F543-E543)/F543)*100</f>
        <v>21.054847878724075</v>
      </c>
      <c r="J543" s="19" t="str">
        <f>VLOOKUP(Table1[[#This Row],[Calc. %Discount]],$Q$15:$R$22,2)</f>
        <v>11 — 25%</v>
      </c>
      <c r="K543" s="6">
        <v>4.0999999999999996</v>
      </c>
      <c r="L543" s="6">
        <f>MROUND(Table1[[#This Row],[Rating]], 0.5)</f>
        <v>4</v>
      </c>
      <c r="M543" s="10">
        <v>313832</v>
      </c>
      <c r="N543" s="5">
        <f>F543*M543</f>
        <v>2981090168</v>
      </c>
      <c r="O543" s="7">
        <f>(Table1[[#This Row],[Rating]]*Table1[[#This Row],[Rating Count]])/(MAX(Table1[Rating Count]))</f>
        <v>3.0135657289805211</v>
      </c>
      <c r="P543"/>
    </row>
    <row r="544" spans="1:16" x14ac:dyDescent="0.25">
      <c r="A544" s="15">
        <v>568</v>
      </c>
      <c r="B544" t="s">
        <v>4677</v>
      </c>
      <c r="C544" t="s">
        <v>4678</v>
      </c>
      <c r="D544" t="s">
        <v>13075</v>
      </c>
      <c r="E544" s="5">
        <v>265</v>
      </c>
      <c r="F544" s="5">
        <v>999</v>
      </c>
      <c r="G544" s="5" t="str">
        <f>VLOOKUP(Table1[[#This Row],[Discounted Price]],$Q$5:$R$10,2)</f>
        <v>&lt;₹1000</v>
      </c>
      <c r="H544" s="1">
        <v>0.73</v>
      </c>
      <c r="I544" s="7">
        <f>((F544-E544)/F544)*100</f>
        <v>73.473473473473476</v>
      </c>
      <c r="J544" s="19" t="str">
        <f>VLOOKUP(Table1[[#This Row],[Calc. %Discount]],$Q$15:$R$22,2)</f>
        <v>71 — 85%</v>
      </c>
      <c r="K544" s="6">
        <v>3.7</v>
      </c>
      <c r="L544" s="6">
        <f>MROUND(Table1[[#This Row],[Rating]], 0.5)</f>
        <v>3.5</v>
      </c>
      <c r="M544" s="10">
        <v>465</v>
      </c>
      <c r="N544" s="5">
        <f>F544*M544</f>
        <v>464535</v>
      </c>
      <c r="O544" s="7">
        <f>(Table1[[#This Row],[Rating]]*Table1[[#This Row],[Rating Count]])/(MAX(Table1[Rating Count]))</f>
        <v>4.0295287992449169E-3</v>
      </c>
      <c r="P544"/>
    </row>
    <row r="545" spans="1:16" x14ac:dyDescent="0.25">
      <c r="A545" s="15">
        <v>569</v>
      </c>
      <c r="B545" t="s">
        <v>4687</v>
      </c>
      <c r="C545" t="s">
        <v>4688</v>
      </c>
      <c r="D545" t="s">
        <v>13075</v>
      </c>
      <c r="E545" s="5">
        <v>37990</v>
      </c>
      <c r="F545" s="5">
        <v>74999</v>
      </c>
      <c r="G545" s="5" t="str">
        <f>VLOOKUP(Table1[[#This Row],[Discounted Price]],$Q$5:$R$10,2)</f>
        <v>₹25001 — ₹50000</v>
      </c>
      <c r="H545" s="1">
        <v>0.49</v>
      </c>
      <c r="I545" s="7">
        <f>((F545-E545)/F545)*100</f>
        <v>49.345991279883734</v>
      </c>
      <c r="J545" s="19" t="str">
        <f>VLOOKUP(Table1[[#This Row],[Calc. %Discount]],$Q$15:$R$22,2)</f>
        <v>41 — 55%</v>
      </c>
      <c r="K545" s="6">
        <v>4.2</v>
      </c>
      <c r="L545" s="6">
        <f>MROUND(Table1[[#This Row],[Rating]], 0.5)</f>
        <v>4</v>
      </c>
      <c r="M545" s="10">
        <v>27790</v>
      </c>
      <c r="N545" s="5">
        <f>F545*M545</f>
        <v>2084222210</v>
      </c>
      <c r="O545" s="7">
        <f>(Table1[[#This Row],[Rating]]*Table1[[#This Row],[Rating Count]])/(MAX(Table1[Rating Count]))</f>
        <v>0.27336154745147817</v>
      </c>
      <c r="P545"/>
    </row>
    <row r="546" spans="1:16" x14ac:dyDescent="0.25">
      <c r="A546" s="15">
        <v>572</v>
      </c>
      <c r="B546" t="s">
        <v>4701</v>
      </c>
      <c r="C546" t="s">
        <v>4702</v>
      </c>
      <c r="D546" t="s">
        <v>13075</v>
      </c>
      <c r="E546" s="5">
        <v>1799</v>
      </c>
      <c r="F546" s="5">
        <v>3999</v>
      </c>
      <c r="G546" s="5" t="str">
        <f>VLOOKUP(Table1[[#This Row],[Discounted Price]],$Q$5:$R$10,2)</f>
        <v>₹1000 — ₹5000</v>
      </c>
      <c r="H546" s="1">
        <v>0.55000000000000004</v>
      </c>
      <c r="I546" s="7">
        <f>((F546-E546)/F546)*100</f>
        <v>55.013753438359593</v>
      </c>
      <c r="J546" s="19" t="str">
        <f>VLOOKUP(Table1[[#This Row],[Calc. %Discount]],$Q$15:$R$22,2)</f>
        <v>41 — 55%</v>
      </c>
      <c r="K546" s="6">
        <v>4.5999999999999996</v>
      </c>
      <c r="L546" s="6">
        <f>MROUND(Table1[[#This Row],[Rating]], 0.5)</f>
        <v>4.5</v>
      </c>
      <c r="M546" s="10">
        <v>245</v>
      </c>
      <c r="N546" s="5">
        <f>F546*M546</f>
        <v>979755</v>
      </c>
      <c r="O546" s="7">
        <f>(Table1[[#This Row],[Rating]]*Table1[[#This Row],[Rating Count]])/(MAX(Table1[Rating Count]))</f>
        <v>2.6395111634693528E-3</v>
      </c>
      <c r="P546"/>
    </row>
    <row r="547" spans="1:16" x14ac:dyDescent="0.25">
      <c r="A547" s="15">
        <v>573</v>
      </c>
      <c r="B547" t="s">
        <v>4711</v>
      </c>
      <c r="C547" t="s">
        <v>4712</v>
      </c>
      <c r="D547" t="s">
        <v>13075</v>
      </c>
      <c r="E547" s="5">
        <v>8499</v>
      </c>
      <c r="F547" s="5">
        <v>11999</v>
      </c>
      <c r="G547" s="5" t="str">
        <f>VLOOKUP(Table1[[#This Row],[Discounted Price]],$Q$5:$R$10,2)</f>
        <v>₹5001 — ₹10000</v>
      </c>
      <c r="H547" s="1">
        <v>0.28999999999999998</v>
      </c>
      <c r="I547" s="7">
        <f>((F547-E547)/F547)*100</f>
        <v>29.169097424785402</v>
      </c>
      <c r="J547" s="19" t="str">
        <f>VLOOKUP(Table1[[#This Row],[Calc. %Discount]],$Q$15:$R$22,2)</f>
        <v>26 — 40%</v>
      </c>
      <c r="K547" s="6">
        <v>3.9</v>
      </c>
      <c r="L547" s="6">
        <f>MROUND(Table1[[#This Row],[Rating]], 0.5)</f>
        <v>4</v>
      </c>
      <c r="M547" s="10">
        <v>276</v>
      </c>
      <c r="N547" s="5">
        <f>F547*M547</f>
        <v>3311724</v>
      </c>
      <c r="O547" s="7">
        <f>(Table1[[#This Row],[Rating]]*Table1[[#This Row],[Rating Count]])/(MAX(Table1[Rating Count]))</f>
        <v>2.5210024989870549E-3</v>
      </c>
      <c r="P547"/>
    </row>
    <row r="548" spans="1:16" x14ac:dyDescent="0.25">
      <c r="A548" s="15">
        <v>574</v>
      </c>
      <c r="B548" t="s">
        <v>4721</v>
      </c>
      <c r="C548" t="s">
        <v>4722</v>
      </c>
      <c r="D548" t="s">
        <v>13075</v>
      </c>
      <c r="E548" s="5">
        <v>1999</v>
      </c>
      <c r="F548" s="5">
        <v>3999</v>
      </c>
      <c r="G548" s="5" t="str">
        <f>VLOOKUP(Table1[[#This Row],[Discounted Price]],$Q$5:$R$10,2)</f>
        <v>₹1000 — ₹5000</v>
      </c>
      <c r="H548" s="1">
        <v>0.5</v>
      </c>
      <c r="I548" s="7">
        <f>((F548-E548)/F548)*100</f>
        <v>50.01250312578145</v>
      </c>
      <c r="J548" s="19" t="str">
        <f>VLOOKUP(Table1[[#This Row],[Calc. %Discount]],$Q$15:$R$22,2)</f>
        <v>41 — 55%</v>
      </c>
      <c r="K548" s="6">
        <v>4</v>
      </c>
      <c r="L548" s="6">
        <f>MROUND(Table1[[#This Row],[Rating]], 0.5)</f>
        <v>4</v>
      </c>
      <c r="M548" s="10">
        <v>30254</v>
      </c>
      <c r="N548" s="5">
        <f>F548*M548</f>
        <v>120985746</v>
      </c>
      <c r="O548" s="7">
        <f>(Table1[[#This Row],[Rating]]*Table1[[#This Row],[Rating Count]])/(MAX(Table1[Rating Count]))</f>
        <v>0.28342775772706941</v>
      </c>
      <c r="P548"/>
    </row>
    <row r="549" spans="1:16" x14ac:dyDescent="0.25">
      <c r="A549" s="15">
        <v>575</v>
      </c>
      <c r="B549" t="s">
        <v>4731</v>
      </c>
      <c r="C549" t="s">
        <v>3281</v>
      </c>
      <c r="D549" t="s">
        <v>13075</v>
      </c>
      <c r="E549" s="5">
        <v>3999</v>
      </c>
      <c r="F549" s="5">
        <v>17999</v>
      </c>
      <c r="G549" s="5" t="str">
        <f>VLOOKUP(Table1[[#This Row],[Discounted Price]],$Q$5:$R$10,2)</f>
        <v>₹1000 — ₹5000</v>
      </c>
      <c r="H549" s="1">
        <v>0.78</v>
      </c>
      <c r="I549" s="7">
        <f>((F549-E549)/F549)*100</f>
        <v>77.782099005500299</v>
      </c>
      <c r="J549" s="19" t="str">
        <f>VLOOKUP(Table1[[#This Row],[Calc. %Discount]],$Q$15:$R$22,2)</f>
        <v>71 — 85%</v>
      </c>
      <c r="K549" s="6">
        <v>4.3</v>
      </c>
      <c r="L549" s="6">
        <f>MROUND(Table1[[#This Row],[Rating]], 0.5)</f>
        <v>4.5</v>
      </c>
      <c r="M549" s="10">
        <v>17161</v>
      </c>
      <c r="N549" s="5">
        <f>F549*M549</f>
        <v>308880839</v>
      </c>
      <c r="O549" s="7">
        <f>(Table1[[#This Row],[Rating]]*Table1[[#This Row],[Rating Count]])/(MAX(Table1[Rating Count]))</f>
        <v>0.17282661901338026</v>
      </c>
      <c r="P549"/>
    </row>
    <row r="550" spans="1:16" x14ac:dyDescent="0.25">
      <c r="A550" s="15">
        <v>576</v>
      </c>
      <c r="B550" t="s">
        <v>4735</v>
      </c>
      <c r="C550" t="s">
        <v>4736</v>
      </c>
      <c r="D550" t="s">
        <v>13075</v>
      </c>
      <c r="E550" s="5">
        <v>219</v>
      </c>
      <c r="F550" s="5">
        <v>499</v>
      </c>
      <c r="G550" s="5" t="str">
        <f>VLOOKUP(Table1[[#This Row],[Discounted Price]],$Q$5:$R$10,2)</f>
        <v>&lt;₹1000</v>
      </c>
      <c r="H550" s="1">
        <v>0.56000000000000005</v>
      </c>
      <c r="I550" s="7">
        <f>((F550-E550)/F550)*100</f>
        <v>56.112224448897798</v>
      </c>
      <c r="J550" s="19" t="str">
        <f>VLOOKUP(Table1[[#This Row],[Calc. %Discount]],$Q$15:$R$22,2)</f>
        <v>56 — 70%</v>
      </c>
      <c r="K550" s="6">
        <v>4.4000000000000004</v>
      </c>
      <c r="L550" s="6">
        <f>MROUND(Table1[[#This Row],[Rating]], 0.5)</f>
        <v>4.5</v>
      </c>
      <c r="M550" s="10">
        <v>14</v>
      </c>
      <c r="N550" s="5">
        <f>F550*M550</f>
        <v>6986</v>
      </c>
      <c r="O550" s="7">
        <f>(Table1[[#This Row],[Rating]]*Table1[[#This Row],[Rating Count]])/(MAX(Table1[Rating Count]))</f>
        <v>1.4427141763062302E-4</v>
      </c>
      <c r="P550"/>
    </row>
    <row r="551" spans="1:16" x14ac:dyDescent="0.25">
      <c r="A551" s="15">
        <v>577</v>
      </c>
      <c r="B551" t="s">
        <v>4745</v>
      </c>
      <c r="C551" t="s">
        <v>4746</v>
      </c>
      <c r="D551" t="s">
        <v>13075</v>
      </c>
      <c r="E551" s="5">
        <v>599</v>
      </c>
      <c r="F551" s="5">
        <v>1399</v>
      </c>
      <c r="G551" s="5" t="str">
        <f>VLOOKUP(Table1[[#This Row],[Discounted Price]],$Q$5:$R$10,2)</f>
        <v>&lt;₹1000</v>
      </c>
      <c r="H551" s="1">
        <v>0.56999999999999995</v>
      </c>
      <c r="I551" s="7">
        <f>((F551-E551)/F551)*100</f>
        <v>57.183702644746248</v>
      </c>
      <c r="J551" s="19" t="str">
        <f>VLOOKUP(Table1[[#This Row],[Calc. %Discount]],$Q$15:$R$22,2)</f>
        <v>56 — 70%</v>
      </c>
      <c r="K551" s="6">
        <v>4.0999999999999996</v>
      </c>
      <c r="L551" s="6">
        <f>MROUND(Table1[[#This Row],[Rating]], 0.5)</f>
        <v>4</v>
      </c>
      <c r="M551" s="10">
        <v>14560</v>
      </c>
      <c r="N551" s="5">
        <f>F551*M551</f>
        <v>20369440</v>
      </c>
      <c r="O551" s="7">
        <f>(Table1[[#This Row],[Rating]]*Table1[[#This Row],[Rating Count]])/(MAX(Table1[Rating Count]))</f>
        <v>0.13981211926749465</v>
      </c>
      <c r="P551"/>
    </row>
    <row r="552" spans="1:16" x14ac:dyDescent="0.25">
      <c r="A552" s="15">
        <v>578</v>
      </c>
      <c r="B552" t="s">
        <v>4755</v>
      </c>
      <c r="C552" t="s">
        <v>4756</v>
      </c>
      <c r="D552" t="s">
        <v>13075</v>
      </c>
      <c r="E552" s="5">
        <v>2499</v>
      </c>
      <c r="F552" s="5">
        <v>2999</v>
      </c>
      <c r="G552" s="5" t="str">
        <f>VLOOKUP(Table1[[#This Row],[Discounted Price]],$Q$5:$R$10,2)</f>
        <v>₹1000 — ₹5000</v>
      </c>
      <c r="H552" s="1">
        <v>0.17</v>
      </c>
      <c r="I552" s="7">
        <f>((F552-E552)/F552)*100</f>
        <v>16.672224074691563</v>
      </c>
      <c r="J552" s="19" t="str">
        <f>VLOOKUP(Table1[[#This Row],[Calc. %Discount]],$Q$15:$R$22,2)</f>
        <v>11 — 25%</v>
      </c>
      <c r="K552" s="6">
        <v>4.0999999999999996</v>
      </c>
      <c r="L552" s="6">
        <f>MROUND(Table1[[#This Row],[Rating]], 0.5)</f>
        <v>4</v>
      </c>
      <c r="M552" s="10">
        <v>3156</v>
      </c>
      <c r="N552" s="5">
        <f>F552*M552</f>
        <v>9464844</v>
      </c>
      <c r="O552" s="7">
        <f>(Table1[[#This Row],[Rating]]*Table1[[#This Row],[Rating Count]])/(MAX(Table1[Rating Count]))</f>
        <v>3.0305429148915736E-2</v>
      </c>
      <c r="P552"/>
    </row>
    <row r="553" spans="1:16" x14ac:dyDescent="0.25">
      <c r="A553" s="15">
        <v>579</v>
      </c>
      <c r="B553" t="s">
        <v>4765</v>
      </c>
      <c r="C553" t="s">
        <v>4766</v>
      </c>
      <c r="D553" t="s">
        <v>13075</v>
      </c>
      <c r="E553" s="5">
        <v>89</v>
      </c>
      <c r="F553" s="5">
        <v>499</v>
      </c>
      <c r="G553" s="5" t="str">
        <f>VLOOKUP(Table1[[#This Row],[Discounted Price]],$Q$5:$R$10,2)</f>
        <v>&lt;₹1000</v>
      </c>
      <c r="H553" s="1">
        <v>0.82</v>
      </c>
      <c r="I553" s="7">
        <f>((F553-E553)/F553)*100</f>
        <v>82.164328657314627</v>
      </c>
      <c r="J553" s="19" t="str">
        <f>VLOOKUP(Table1[[#This Row],[Calc. %Discount]],$Q$15:$R$22,2)</f>
        <v>71 — 85%</v>
      </c>
      <c r="K553" s="6">
        <v>4.0999999999999996</v>
      </c>
      <c r="L553" s="6">
        <f>MROUND(Table1[[#This Row],[Rating]], 0.5)</f>
        <v>4</v>
      </c>
      <c r="M553" s="10">
        <v>9340</v>
      </c>
      <c r="N553" s="5">
        <f>F553*M553</f>
        <v>4660660</v>
      </c>
      <c r="O553" s="7">
        <f>(Table1[[#This Row],[Rating]]*Table1[[#This Row],[Rating Count]])/(MAX(Table1[Rating Count]))</f>
        <v>8.9687169914725293E-2</v>
      </c>
      <c r="P553"/>
    </row>
    <row r="554" spans="1:16" x14ac:dyDescent="0.25">
      <c r="A554" s="15">
        <v>580</v>
      </c>
      <c r="B554" t="s">
        <v>4776</v>
      </c>
      <c r="C554" t="s">
        <v>4777</v>
      </c>
      <c r="D554" t="s">
        <v>13075</v>
      </c>
      <c r="E554" s="5">
        <v>2999</v>
      </c>
      <c r="F554" s="5">
        <v>11999</v>
      </c>
      <c r="G554" s="5" t="str">
        <f>VLOOKUP(Table1[[#This Row],[Discounted Price]],$Q$5:$R$10,2)</f>
        <v>₹1000 — ₹5000</v>
      </c>
      <c r="H554" s="1">
        <v>0.75</v>
      </c>
      <c r="I554" s="7">
        <f>((F554-E554)/F554)*100</f>
        <v>75.006250520876733</v>
      </c>
      <c r="J554" s="19" t="str">
        <f>VLOOKUP(Table1[[#This Row],[Calc. %Discount]],$Q$15:$R$22,2)</f>
        <v>71 — 85%</v>
      </c>
      <c r="K554" s="6">
        <v>4.4000000000000004</v>
      </c>
      <c r="L554" s="6">
        <f>MROUND(Table1[[#This Row],[Rating]], 0.5)</f>
        <v>4.5</v>
      </c>
      <c r="M554" s="10">
        <v>768</v>
      </c>
      <c r="N554" s="5">
        <f>F554*M554</f>
        <v>9215232</v>
      </c>
      <c r="O554" s="7">
        <f>(Table1[[#This Row],[Rating]]*Table1[[#This Row],[Rating Count]])/(MAX(Table1[Rating Count]))</f>
        <v>7.9143177671656059E-3</v>
      </c>
      <c r="P554"/>
    </row>
    <row r="555" spans="1:16" x14ac:dyDescent="0.25">
      <c r="A555" s="15">
        <v>581</v>
      </c>
      <c r="B555" t="s">
        <v>4785</v>
      </c>
      <c r="C555" t="s">
        <v>4786</v>
      </c>
      <c r="D555" t="s">
        <v>13075</v>
      </c>
      <c r="E555" s="5">
        <v>314</v>
      </c>
      <c r="F555" s="5">
        <v>1499</v>
      </c>
      <c r="G555" s="5" t="str">
        <f>VLOOKUP(Table1[[#This Row],[Discounted Price]],$Q$5:$R$10,2)</f>
        <v>&lt;₹1000</v>
      </c>
      <c r="H555" s="1">
        <v>0.79</v>
      </c>
      <c r="I555" s="7">
        <f>((F555-E555)/F555)*100</f>
        <v>79.052701801200797</v>
      </c>
      <c r="J555" s="19" t="str">
        <f>VLOOKUP(Table1[[#This Row],[Calc. %Discount]],$Q$15:$R$22,2)</f>
        <v>71 — 85%</v>
      </c>
      <c r="K555" s="6">
        <v>4.5</v>
      </c>
      <c r="L555" s="6">
        <f>MROUND(Table1[[#This Row],[Rating]], 0.5)</f>
        <v>4.5</v>
      </c>
      <c r="M555" s="10">
        <v>28978</v>
      </c>
      <c r="N555" s="5">
        <f>F555*M555</f>
        <v>43438022</v>
      </c>
      <c r="O555" s="7">
        <f>(Table1[[#This Row],[Rating]]*Table1[[#This Row],[Rating Count]])/(MAX(Table1[Rating Count]))</f>
        <v>0.30540807029952716</v>
      </c>
      <c r="P555"/>
    </row>
    <row r="556" spans="1:16" x14ac:dyDescent="0.25">
      <c r="A556" s="15">
        <v>582</v>
      </c>
      <c r="B556" t="s">
        <v>4790</v>
      </c>
      <c r="C556" t="s">
        <v>4791</v>
      </c>
      <c r="D556" t="s">
        <v>13075</v>
      </c>
      <c r="E556" s="5">
        <v>13999</v>
      </c>
      <c r="F556" s="5">
        <v>19499</v>
      </c>
      <c r="G556" s="5" t="str">
        <f>VLOOKUP(Table1[[#This Row],[Discounted Price]],$Q$5:$R$10,2)</f>
        <v>₹10001 — ₹25000</v>
      </c>
      <c r="H556" s="1">
        <v>0.28000000000000003</v>
      </c>
      <c r="I556" s="7">
        <f>((F556-E556)/F556)*100</f>
        <v>28.206574696138265</v>
      </c>
      <c r="J556" s="19" t="str">
        <f>VLOOKUP(Table1[[#This Row],[Calc. %Discount]],$Q$15:$R$22,2)</f>
        <v>26 — 40%</v>
      </c>
      <c r="K556" s="6">
        <v>4.0999999999999996</v>
      </c>
      <c r="L556" s="6">
        <f>MROUND(Table1[[#This Row],[Rating]], 0.5)</f>
        <v>4</v>
      </c>
      <c r="M556" s="10">
        <v>18998</v>
      </c>
      <c r="N556" s="5">
        <f>F556*M556</f>
        <v>370442002</v>
      </c>
      <c r="O556" s="7">
        <f>(Table1[[#This Row],[Rating]]*Table1[[#This Row],[Rating Count]])/(MAX(Table1[Rating Count]))</f>
        <v>0.18242792869806754</v>
      </c>
      <c r="P556"/>
    </row>
    <row r="557" spans="1:16" x14ac:dyDescent="0.25">
      <c r="A557" s="15">
        <v>583</v>
      </c>
      <c r="B557" t="s">
        <v>4794</v>
      </c>
      <c r="C557" t="s">
        <v>4795</v>
      </c>
      <c r="D557" t="s">
        <v>13075</v>
      </c>
      <c r="E557" s="5">
        <v>139</v>
      </c>
      <c r="F557" s="5">
        <v>499</v>
      </c>
      <c r="G557" s="5" t="str">
        <f>VLOOKUP(Table1[[#This Row],[Discounted Price]],$Q$5:$R$10,2)</f>
        <v>&lt;₹1000</v>
      </c>
      <c r="H557" s="1">
        <v>0.72</v>
      </c>
      <c r="I557" s="7">
        <f>((F557-E557)/F557)*100</f>
        <v>72.144288577154313</v>
      </c>
      <c r="J557" s="19" t="str">
        <f>VLOOKUP(Table1[[#This Row],[Calc. %Discount]],$Q$15:$R$22,2)</f>
        <v>71 — 85%</v>
      </c>
      <c r="K557" s="6">
        <v>4.2</v>
      </c>
      <c r="L557" s="6">
        <f>MROUND(Table1[[#This Row],[Rating]], 0.5)</f>
        <v>4</v>
      </c>
      <c r="M557" s="10">
        <v>4971</v>
      </c>
      <c r="N557" s="5">
        <f>F557*M557</f>
        <v>2480529</v>
      </c>
      <c r="O557" s="7">
        <f>(Table1[[#This Row],[Rating]]*Table1[[#This Row],[Rating Count]])/(MAX(Table1[Rating Count]))</f>
        <v>4.8898173889215482E-2</v>
      </c>
      <c r="P557"/>
    </row>
    <row r="558" spans="1:16" x14ac:dyDescent="0.25">
      <c r="A558" s="15">
        <v>584</v>
      </c>
      <c r="B558" t="s">
        <v>4804</v>
      </c>
      <c r="C558" t="s">
        <v>4805</v>
      </c>
      <c r="D558" t="s">
        <v>13075</v>
      </c>
      <c r="E558" s="5">
        <v>2599</v>
      </c>
      <c r="F558" s="5">
        <v>6999</v>
      </c>
      <c r="G558" s="5" t="str">
        <f>VLOOKUP(Table1[[#This Row],[Discounted Price]],$Q$5:$R$10,2)</f>
        <v>₹1000 — ₹5000</v>
      </c>
      <c r="H558" s="1">
        <v>0.63</v>
      </c>
      <c r="I558" s="7">
        <f>((F558-E558)/F558)*100</f>
        <v>62.866123731961707</v>
      </c>
      <c r="J558" s="19" t="str">
        <f>VLOOKUP(Table1[[#This Row],[Calc. %Discount]],$Q$15:$R$22,2)</f>
        <v>56 — 70%</v>
      </c>
      <c r="K558" s="6">
        <v>4.5</v>
      </c>
      <c r="L558" s="6">
        <f>MROUND(Table1[[#This Row],[Rating]], 0.5)</f>
        <v>4.5</v>
      </c>
      <c r="M558" s="10">
        <v>1526</v>
      </c>
      <c r="N558" s="5">
        <f>F558*M558</f>
        <v>10680474</v>
      </c>
      <c r="O558" s="7">
        <f>(Table1[[#This Row],[Rating]]*Table1[[#This Row],[Rating Count]])/(MAX(Table1[Rating Count]))</f>
        <v>1.6082984169959225E-2</v>
      </c>
      <c r="P558"/>
    </row>
    <row r="559" spans="1:16" x14ac:dyDescent="0.25">
      <c r="A559" s="15">
        <v>585</v>
      </c>
      <c r="B559" t="s">
        <v>4814</v>
      </c>
      <c r="C559" t="s">
        <v>4815</v>
      </c>
      <c r="D559" t="s">
        <v>13075</v>
      </c>
      <c r="E559" s="5">
        <v>365</v>
      </c>
      <c r="F559" s="5">
        <v>999</v>
      </c>
      <c r="G559" s="5" t="str">
        <f>VLOOKUP(Table1[[#This Row],[Discounted Price]],$Q$5:$R$10,2)</f>
        <v>&lt;₹1000</v>
      </c>
      <c r="H559" s="1">
        <v>0.63</v>
      </c>
      <c r="I559" s="7">
        <f>((F559-E559)/F559)*100</f>
        <v>63.463463463463462</v>
      </c>
      <c r="J559" s="19" t="str">
        <f>VLOOKUP(Table1[[#This Row],[Calc. %Discount]],$Q$15:$R$22,2)</f>
        <v>56 — 70%</v>
      </c>
      <c r="K559" s="6">
        <v>4.0999999999999996</v>
      </c>
      <c r="L559" s="6">
        <f>MROUND(Table1[[#This Row],[Rating]], 0.5)</f>
        <v>4</v>
      </c>
      <c r="M559" s="10">
        <v>363711</v>
      </c>
      <c r="N559" s="5">
        <f>F559*M559</f>
        <v>363347289</v>
      </c>
      <c r="O559" s="7">
        <f>(Table1[[#This Row],[Rating]]*Table1[[#This Row],[Rating Count]])/(MAX(Table1[Rating Count]))</f>
        <v>3.4925278647595981</v>
      </c>
      <c r="P559"/>
    </row>
    <row r="560" spans="1:16" x14ac:dyDescent="0.25">
      <c r="A560" s="15">
        <v>586</v>
      </c>
      <c r="B560" t="s">
        <v>4818</v>
      </c>
      <c r="C560" t="s">
        <v>4819</v>
      </c>
      <c r="D560" t="s">
        <v>13075</v>
      </c>
      <c r="E560" s="5">
        <v>1499</v>
      </c>
      <c r="F560" s="5">
        <v>4490</v>
      </c>
      <c r="G560" s="5" t="str">
        <f>VLOOKUP(Table1[[#This Row],[Discounted Price]],$Q$5:$R$10,2)</f>
        <v>₹1000 — ₹5000</v>
      </c>
      <c r="H560" s="1">
        <v>0.67</v>
      </c>
      <c r="I560" s="7">
        <f>((F560-E560)/F560)*100</f>
        <v>66.614699331848541</v>
      </c>
      <c r="J560" s="19" t="str">
        <f>VLOOKUP(Table1[[#This Row],[Calc. %Discount]],$Q$15:$R$22,2)</f>
        <v>56 — 70%</v>
      </c>
      <c r="K560" s="6">
        <v>3.9</v>
      </c>
      <c r="L560" s="6">
        <f>MROUND(Table1[[#This Row],[Rating]], 0.5)</f>
        <v>4</v>
      </c>
      <c r="M560" s="10">
        <v>136954</v>
      </c>
      <c r="N560" s="5">
        <f>F560*M560</f>
        <v>614923460</v>
      </c>
      <c r="O560" s="7">
        <f>(Table1[[#This Row],[Rating]]*Table1[[#This Row],[Rating Count]])/(MAX(Table1[Rating Count]))</f>
        <v>1.2509470153850477</v>
      </c>
      <c r="P560"/>
    </row>
    <row r="561" spans="1:16" x14ac:dyDescent="0.25">
      <c r="A561" s="15">
        <v>589</v>
      </c>
      <c r="B561" t="s">
        <v>4832</v>
      </c>
      <c r="C561" t="s">
        <v>4833</v>
      </c>
      <c r="D561" t="s">
        <v>13121</v>
      </c>
      <c r="E561" s="5">
        <v>289</v>
      </c>
      <c r="F561" s="5">
        <v>650</v>
      </c>
      <c r="G561" s="5" t="str">
        <f>VLOOKUP(Table1[[#This Row],[Discounted Price]],$Q$5:$R$10,2)</f>
        <v>&lt;₹1000</v>
      </c>
      <c r="H561" s="1">
        <v>0.56000000000000005</v>
      </c>
      <c r="I561" s="7">
        <f>((F561-E561)/F561)*100</f>
        <v>55.538461538461533</v>
      </c>
      <c r="J561" s="19" t="str">
        <f>VLOOKUP(Table1[[#This Row],[Calc. %Discount]],$Q$15:$R$22,2)</f>
        <v>41 — 55%</v>
      </c>
      <c r="K561" s="6">
        <v>4.3</v>
      </c>
      <c r="L561" s="6">
        <f>MROUND(Table1[[#This Row],[Rating]], 0.5)</f>
        <v>4.5</v>
      </c>
      <c r="M561" s="10">
        <v>253105</v>
      </c>
      <c r="N561" s="5">
        <f>F561*M561</f>
        <v>164518250</v>
      </c>
      <c r="O561" s="7">
        <f>(Table1[[#This Row],[Rating]]*Table1[[#This Row],[Rating Count]])/(MAX(Table1[Rating Count]))</f>
        <v>2.548993730282711</v>
      </c>
      <c r="P561"/>
    </row>
    <row r="562" spans="1:16" x14ac:dyDescent="0.25">
      <c r="A562" s="15">
        <v>590</v>
      </c>
      <c r="B562" t="s">
        <v>4843</v>
      </c>
      <c r="C562" t="s">
        <v>4844</v>
      </c>
      <c r="D562" t="s">
        <v>13121</v>
      </c>
      <c r="E562" s="5">
        <v>599</v>
      </c>
      <c r="F562" s="5">
        <v>895</v>
      </c>
      <c r="G562" s="5" t="str">
        <f>VLOOKUP(Table1[[#This Row],[Discounted Price]],$Q$5:$R$10,2)</f>
        <v>&lt;₹1000</v>
      </c>
      <c r="H562" s="1">
        <v>0.33</v>
      </c>
      <c r="I562" s="7">
        <f>((F562-E562)/F562)*100</f>
        <v>33.072625698324018</v>
      </c>
      <c r="J562" s="19" t="str">
        <f>VLOOKUP(Table1[[#This Row],[Calc. %Discount]],$Q$15:$R$22,2)</f>
        <v>26 — 40%</v>
      </c>
      <c r="K562" s="6">
        <v>4.4000000000000004</v>
      </c>
      <c r="L562" s="6">
        <f>MROUND(Table1[[#This Row],[Rating]], 0.5)</f>
        <v>4.5</v>
      </c>
      <c r="M562" s="10">
        <v>61314</v>
      </c>
      <c r="N562" s="5">
        <f>F562*M562</f>
        <v>54876030</v>
      </c>
      <c r="O562" s="7">
        <f>(Table1[[#This Row],[Rating]]*Table1[[#This Row],[Rating Count]])/(MAX(Table1[Rating Count]))</f>
        <v>0.63184697861457295</v>
      </c>
      <c r="P562"/>
    </row>
    <row r="563" spans="1:16" x14ac:dyDescent="0.25">
      <c r="A563" s="15">
        <v>591</v>
      </c>
      <c r="B563" t="s">
        <v>4854</v>
      </c>
      <c r="C563" t="s">
        <v>4855</v>
      </c>
      <c r="D563" t="s">
        <v>13121</v>
      </c>
      <c r="E563" s="5">
        <v>217</v>
      </c>
      <c r="F563" s="5">
        <v>237</v>
      </c>
      <c r="G563" s="5" t="str">
        <f>VLOOKUP(Table1[[#This Row],[Discounted Price]],$Q$5:$R$10,2)</f>
        <v>&lt;₹1000</v>
      </c>
      <c r="H563" s="1">
        <v>0.08</v>
      </c>
      <c r="I563" s="7">
        <f>((F563-E563)/F563)*100</f>
        <v>8.4388185654008439</v>
      </c>
      <c r="J563" s="19" t="str">
        <f>VLOOKUP(Table1[[#This Row],[Calc. %Discount]],$Q$15:$R$22,2)</f>
        <v>1 — 10%</v>
      </c>
      <c r="K563" s="6">
        <v>3.8</v>
      </c>
      <c r="L563" s="6">
        <f>MROUND(Table1[[#This Row],[Rating]], 0.5)</f>
        <v>4</v>
      </c>
      <c r="M563" s="10">
        <v>7354</v>
      </c>
      <c r="N563" s="5">
        <f>F563*M563</f>
        <v>1742898</v>
      </c>
      <c r="O563" s="7">
        <f>(Table1[[#This Row],[Rating]]*Table1[[#This Row],[Rating Count]])/(MAX(Table1[Rating Count]))</f>
        <v>6.5449571752780614E-2</v>
      </c>
      <c r="P563"/>
    </row>
    <row r="564" spans="1:16" x14ac:dyDescent="0.25">
      <c r="A564" s="15">
        <v>592</v>
      </c>
      <c r="B564" t="s">
        <v>4865</v>
      </c>
      <c r="C564" t="s">
        <v>4866</v>
      </c>
      <c r="D564" t="s">
        <v>13075</v>
      </c>
      <c r="E564" s="5">
        <v>1299</v>
      </c>
      <c r="F564" s="5">
        <v>2990</v>
      </c>
      <c r="G564" s="5" t="str">
        <f>VLOOKUP(Table1[[#This Row],[Discounted Price]],$Q$5:$R$10,2)</f>
        <v>₹1000 — ₹5000</v>
      </c>
      <c r="H564" s="1">
        <v>0.56999999999999995</v>
      </c>
      <c r="I564" s="7">
        <f>((F564-E564)/F564)*100</f>
        <v>56.555183946488299</v>
      </c>
      <c r="J564" s="19" t="str">
        <f>VLOOKUP(Table1[[#This Row],[Calc. %Discount]],$Q$15:$R$22,2)</f>
        <v>56 — 70%</v>
      </c>
      <c r="K564" s="6">
        <v>3.8</v>
      </c>
      <c r="L564" s="6">
        <f>MROUND(Table1[[#This Row],[Rating]], 0.5)</f>
        <v>4</v>
      </c>
      <c r="M564" s="10">
        <v>180998</v>
      </c>
      <c r="N564" s="5">
        <f>F564*M564</f>
        <v>541184020</v>
      </c>
      <c r="O564" s="7">
        <f>(Table1[[#This Row],[Rating]]*Table1[[#This Row],[Rating Count]])/(MAX(Table1[Rating Count]))</f>
        <v>1.6108568925903981</v>
      </c>
      <c r="P564"/>
    </row>
    <row r="565" spans="1:16" x14ac:dyDescent="0.25">
      <c r="A565" s="15">
        <v>593</v>
      </c>
      <c r="B565" t="s">
        <v>4874</v>
      </c>
      <c r="C565" t="s">
        <v>4875</v>
      </c>
      <c r="D565" t="s">
        <v>13121</v>
      </c>
      <c r="E565" s="5">
        <v>263</v>
      </c>
      <c r="F565" s="5">
        <v>699</v>
      </c>
      <c r="G565" s="5" t="str">
        <f>VLOOKUP(Table1[[#This Row],[Discounted Price]],$Q$5:$R$10,2)</f>
        <v>&lt;₹1000</v>
      </c>
      <c r="H565" s="1">
        <v>0.62</v>
      </c>
      <c r="I565" s="7">
        <f>((F565-E565)/F565)*100</f>
        <v>62.374821173104436</v>
      </c>
      <c r="J565" s="19" t="str">
        <f>VLOOKUP(Table1[[#This Row],[Calc. %Discount]],$Q$15:$R$22,2)</f>
        <v>56 — 70%</v>
      </c>
      <c r="K565" s="6">
        <v>3.5</v>
      </c>
      <c r="L565" s="6">
        <f>MROUND(Table1[[#This Row],[Rating]], 0.5)</f>
        <v>3.5</v>
      </c>
      <c r="M565" s="10">
        <v>690</v>
      </c>
      <c r="N565" s="5">
        <f>F565*M565</f>
        <v>482310</v>
      </c>
      <c r="O565" s="7">
        <f>(Table1[[#This Row],[Rating]]*Table1[[#This Row],[Rating Count]])/(MAX(Table1[Rating Count]))</f>
        <v>5.6560953502914702E-3</v>
      </c>
      <c r="P565"/>
    </row>
    <row r="566" spans="1:16" x14ac:dyDescent="0.25">
      <c r="A566" s="15">
        <v>596</v>
      </c>
      <c r="B566" t="s">
        <v>4889</v>
      </c>
      <c r="C566" t="s">
        <v>4890</v>
      </c>
      <c r="D566" t="s">
        <v>13075</v>
      </c>
      <c r="E566" s="5">
        <v>1399</v>
      </c>
      <c r="F566" s="5">
        <v>3990</v>
      </c>
      <c r="G566" s="5" t="str">
        <f>VLOOKUP(Table1[[#This Row],[Discounted Price]],$Q$5:$R$10,2)</f>
        <v>₹1000 — ₹5000</v>
      </c>
      <c r="H566" s="1">
        <v>0.65</v>
      </c>
      <c r="I566" s="7">
        <f>((F566-E566)/F566)*100</f>
        <v>64.937343358395992</v>
      </c>
      <c r="J566" s="19" t="str">
        <f>VLOOKUP(Table1[[#This Row],[Calc. %Discount]],$Q$15:$R$22,2)</f>
        <v>56 — 70%</v>
      </c>
      <c r="K566" s="6">
        <v>4.0999999999999996</v>
      </c>
      <c r="L566" s="6">
        <f>MROUND(Table1[[#This Row],[Rating]], 0.5)</f>
        <v>4</v>
      </c>
      <c r="M566" s="10">
        <v>141841</v>
      </c>
      <c r="N566" s="5">
        <f>F566*M566</f>
        <v>565945590</v>
      </c>
      <c r="O566" s="7">
        <f>(Table1[[#This Row],[Rating]]*Table1[[#This Row],[Rating Count]])/(MAX(Table1[Rating Count]))</f>
        <v>1.3620254676525212</v>
      </c>
      <c r="P566"/>
    </row>
    <row r="567" spans="1:16" x14ac:dyDescent="0.25">
      <c r="A567" s="15">
        <v>597</v>
      </c>
      <c r="B567" t="s">
        <v>4899</v>
      </c>
      <c r="C567" t="s">
        <v>4900</v>
      </c>
      <c r="D567" t="s">
        <v>13121</v>
      </c>
      <c r="E567" s="5">
        <v>349</v>
      </c>
      <c r="F567" s="5">
        <v>1499</v>
      </c>
      <c r="G567" s="5" t="str">
        <f>VLOOKUP(Table1[[#This Row],[Discounted Price]],$Q$5:$R$10,2)</f>
        <v>&lt;₹1000</v>
      </c>
      <c r="H567" s="1">
        <v>0.77</v>
      </c>
      <c r="I567" s="7">
        <f>((F567-E567)/F567)*100</f>
        <v>76.717811874583049</v>
      </c>
      <c r="J567" s="19" t="str">
        <f>VLOOKUP(Table1[[#This Row],[Calc. %Discount]],$Q$15:$R$22,2)</f>
        <v>71 — 85%</v>
      </c>
      <c r="K567" s="6">
        <v>4.3</v>
      </c>
      <c r="L567" s="6">
        <f>MROUND(Table1[[#This Row],[Rating]], 0.5)</f>
        <v>4.5</v>
      </c>
      <c r="M567" s="10">
        <v>24791</v>
      </c>
      <c r="N567" s="5">
        <f>F567*M567</f>
        <v>37161709</v>
      </c>
      <c r="O567" s="7">
        <f>(Table1[[#This Row],[Rating]]*Table1[[#This Row],[Rating Count]])/(MAX(Table1[Rating Count]))</f>
        <v>0.24966754338096317</v>
      </c>
      <c r="P567"/>
    </row>
    <row r="568" spans="1:16" x14ac:dyDescent="0.25">
      <c r="A568" s="15">
        <v>598</v>
      </c>
      <c r="B568" t="s">
        <v>4910</v>
      </c>
      <c r="C568" t="s">
        <v>4911</v>
      </c>
      <c r="D568" t="s">
        <v>13075</v>
      </c>
      <c r="E568" s="5">
        <v>149</v>
      </c>
      <c r="F568" s="5">
        <v>399</v>
      </c>
      <c r="G568" s="5" t="str">
        <f>VLOOKUP(Table1[[#This Row],[Discounted Price]],$Q$5:$R$10,2)</f>
        <v>&lt;₹1000</v>
      </c>
      <c r="H568" s="1">
        <v>0.63</v>
      </c>
      <c r="I568" s="7">
        <f>((F568-E568)/F568)*100</f>
        <v>62.656641604010019</v>
      </c>
      <c r="J568" s="19" t="str">
        <f>VLOOKUP(Table1[[#This Row],[Calc. %Discount]],$Q$15:$R$22,2)</f>
        <v>56 — 70%</v>
      </c>
      <c r="K568" s="6">
        <v>3.5</v>
      </c>
      <c r="L568" s="6">
        <f>MROUND(Table1[[#This Row],[Rating]], 0.5)</f>
        <v>3.5</v>
      </c>
      <c r="M568" s="10">
        <v>21764</v>
      </c>
      <c r="N568" s="5">
        <f>F568*M568</f>
        <v>8683836</v>
      </c>
      <c r="O568" s="7">
        <f>(Table1[[#This Row],[Rating]]*Table1[[#This Row],[Rating Count]])/(MAX(Table1[Rating Count]))</f>
        <v>0.17840472348368633</v>
      </c>
      <c r="P568"/>
    </row>
    <row r="569" spans="1:16" x14ac:dyDescent="0.25">
      <c r="A569" s="15">
        <v>600</v>
      </c>
      <c r="B569" t="s">
        <v>4922</v>
      </c>
      <c r="C569" t="s">
        <v>4923</v>
      </c>
      <c r="D569" t="s">
        <v>13075</v>
      </c>
      <c r="E569" s="5">
        <v>1220</v>
      </c>
      <c r="F569" s="5">
        <v>3990</v>
      </c>
      <c r="G569" s="5" t="str">
        <f>VLOOKUP(Table1[[#This Row],[Discounted Price]],$Q$5:$R$10,2)</f>
        <v>₹1000 — ₹5000</v>
      </c>
      <c r="H569" s="1">
        <v>0.69</v>
      </c>
      <c r="I569" s="7">
        <f>((F569-E569)/F569)*100</f>
        <v>69.423558897243112</v>
      </c>
      <c r="J569" s="19" t="str">
        <f>VLOOKUP(Table1[[#This Row],[Calc. %Discount]],$Q$15:$R$22,2)</f>
        <v>56 — 70%</v>
      </c>
      <c r="K569" s="6">
        <v>4.0999999999999996</v>
      </c>
      <c r="L569" s="6">
        <f>MROUND(Table1[[#This Row],[Rating]], 0.5)</f>
        <v>4</v>
      </c>
      <c r="M569" s="10">
        <v>107151</v>
      </c>
      <c r="N569" s="5">
        <f>F569*M569</f>
        <v>427532490</v>
      </c>
      <c r="O569" s="7">
        <f>(Table1[[#This Row],[Rating]]*Table1[[#This Row],[Rating Count]])/(MAX(Table1[Rating Count]))</f>
        <v>1.02891541151314</v>
      </c>
      <c r="P569"/>
    </row>
    <row r="570" spans="1:16" x14ac:dyDescent="0.25">
      <c r="A570" s="15">
        <v>602</v>
      </c>
      <c r="B570" t="s">
        <v>4939</v>
      </c>
      <c r="C570" t="s">
        <v>4940</v>
      </c>
      <c r="D570" t="s">
        <v>13075</v>
      </c>
      <c r="E570" s="5">
        <v>499</v>
      </c>
      <c r="F570" s="5">
        <v>999</v>
      </c>
      <c r="G570" s="5" t="str">
        <f>VLOOKUP(Table1[[#This Row],[Discounted Price]],$Q$5:$R$10,2)</f>
        <v>&lt;₹1000</v>
      </c>
      <c r="H570" s="1">
        <v>0.5</v>
      </c>
      <c r="I570" s="7">
        <f>((F570-E570)/F570)*100</f>
        <v>50.050050050050054</v>
      </c>
      <c r="J570" s="19" t="str">
        <f>VLOOKUP(Table1[[#This Row],[Calc. %Discount]],$Q$15:$R$22,2)</f>
        <v>41 — 55%</v>
      </c>
      <c r="K570" s="6">
        <v>3.9</v>
      </c>
      <c r="L570" s="6">
        <f>MROUND(Table1[[#This Row],[Rating]], 0.5)</f>
        <v>4</v>
      </c>
      <c r="M570" s="10">
        <v>92995</v>
      </c>
      <c r="N570" s="5">
        <f>F570*M570</f>
        <v>92902005</v>
      </c>
      <c r="O570" s="7">
        <f>(Table1[[#This Row],[Rating]]*Table1[[#This Row],[Rating Count]])/(MAX(Table1[Rating Count]))</f>
        <v>0.84942256301920727</v>
      </c>
      <c r="P570"/>
    </row>
    <row r="571" spans="1:16" x14ac:dyDescent="0.25">
      <c r="A571" s="15">
        <v>603</v>
      </c>
      <c r="B571" t="s">
        <v>4949</v>
      </c>
      <c r="C571" t="s">
        <v>4950</v>
      </c>
      <c r="D571" t="s">
        <v>13121</v>
      </c>
      <c r="E571" s="5">
        <v>99</v>
      </c>
      <c r="F571" s="5">
        <v>999</v>
      </c>
      <c r="G571" s="5" t="str">
        <f>VLOOKUP(Table1[[#This Row],[Discounted Price]],$Q$5:$R$10,2)</f>
        <v>&lt;₹1000</v>
      </c>
      <c r="H571" s="1">
        <v>0.9</v>
      </c>
      <c r="I571" s="7">
        <f>((F571-E571)/F571)*100</f>
        <v>90.090090090090087</v>
      </c>
      <c r="J571" s="19" t="str">
        <f>VLOOKUP(Table1[[#This Row],[Calc. %Discount]],$Q$15:$R$22,2)</f>
        <v>86 — 100%</v>
      </c>
      <c r="K571" s="6">
        <v>4.0999999999999996</v>
      </c>
      <c r="L571" s="6">
        <f>MROUND(Table1[[#This Row],[Rating]], 0.5)</f>
        <v>4</v>
      </c>
      <c r="M571" s="10">
        <v>8751</v>
      </c>
      <c r="N571" s="5">
        <f>F571*M571</f>
        <v>8742249</v>
      </c>
      <c r="O571" s="7">
        <f>(Table1[[#This Row],[Rating]]*Table1[[#This Row],[Rating Count]])/(MAX(Table1[Rating Count]))</f>
        <v>8.4031308771280622E-2</v>
      </c>
      <c r="P571"/>
    </row>
    <row r="572" spans="1:16" x14ac:dyDescent="0.25">
      <c r="A572" s="15">
        <v>605</v>
      </c>
      <c r="B572" t="s">
        <v>4960</v>
      </c>
      <c r="C572" t="s">
        <v>4961</v>
      </c>
      <c r="D572" t="s">
        <v>13121</v>
      </c>
      <c r="E572" s="5">
        <v>475</v>
      </c>
      <c r="F572" s="5">
        <v>1500</v>
      </c>
      <c r="G572" s="5" t="str">
        <f>VLOOKUP(Table1[[#This Row],[Discounted Price]],$Q$5:$R$10,2)</f>
        <v>&lt;₹1000</v>
      </c>
      <c r="H572" s="1">
        <v>0.68</v>
      </c>
      <c r="I572" s="7">
        <f>((F572-E572)/F572)*100</f>
        <v>68.333333333333329</v>
      </c>
      <c r="J572" s="19" t="str">
        <f>VLOOKUP(Table1[[#This Row],[Calc. %Discount]],$Q$15:$R$22,2)</f>
        <v>56 — 70%</v>
      </c>
      <c r="K572" s="6">
        <v>4.2</v>
      </c>
      <c r="L572" s="6">
        <f>MROUND(Table1[[#This Row],[Rating]], 0.5)</f>
        <v>4</v>
      </c>
      <c r="M572" s="10">
        <v>64273</v>
      </c>
      <c r="N572" s="5">
        <f>F572*M572</f>
        <v>96409500</v>
      </c>
      <c r="O572" s="7">
        <f>(Table1[[#This Row],[Rating]]*Table1[[#This Row],[Rating Count]])/(MAX(Table1[Rating Count]))</f>
        <v>0.63223341991179782</v>
      </c>
      <c r="P572"/>
    </row>
    <row r="573" spans="1:16" x14ac:dyDescent="0.25">
      <c r="A573" s="15">
        <v>606</v>
      </c>
      <c r="B573" t="s">
        <v>4970</v>
      </c>
      <c r="C573" t="s">
        <v>4971</v>
      </c>
      <c r="D573" t="s">
        <v>13121</v>
      </c>
      <c r="E573" s="5">
        <v>269</v>
      </c>
      <c r="F573" s="5">
        <v>649</v>
      </c>
      <c r="G573" s="5" t="str">
        <f>VLOOKUP(Table1[[#This Row],[Discounted Price]],$Q$5:$R$10,2)</f>
        <v>&lt;₹1000</v>
      </c>
      <c r="H573" s="1">
        <v>0.59</v>
      </c>
      <c r="I573" s="7">
        <f>((F573-E573)/F573)*100</f>
        <v>58.551617873651772</v>
      </c>
      <c r="J573" s="19" t="str">
        <f>VLOOKUP(Table1[[#This Row],[Calc. %Discount]],$Q$15:$R$22,2)</f>
        <v>56 — 70%</v>
      </c>
      <c r="K573" s="6">
        <v>4.3</v>
      </c>
      <c r="L573" s="6">
        <f>MROUND(Table1[[#This Row],[Rating]], 0.5)</f>
        <v>4.5</v>
      </c>
      <c r="M573" s="10">
        <v>54315</v>
      </c>
      <c r="N573" s="5">
        <f>F573*M573</f>
        <v>35250435</v>
      </c>
      <c r="O573" s="7">
        <f>(Table1[[#This Row],[Rating]]*Table1[[#This Row],[Rating Count]])/(MAX(Table1[Rating Count]))</f>
        <v>0.54700063001641785</v>
      </c>
      <c r="P573"/>
    </row>
    <row r="574" spans="1:16" x14ac:dyDescent="0.25">
      <c r="A574" s="15">
        <v>607</v>
      </c>
      <c r="B574" t="s">
        <v>4980</v>
      </c>
      <c r="C574" t="s">
        <v>4981</v>
      </c>
      <c r="D574" t="s">
        <v>13121</v>
      </c>
      <c r="E574" s="5">
        <v>299</v>
      </c>
      <c r="F574" s="5">
        <v>599</v>
      </c>
      <c r="G574" s="5" t="str">
        <f>VLOOKUP(Table1[[#This Row],[Discounted Price]],$Q$5:$R$10,2)</f>
        <v>&lt;₹1000</v>
      </c>
      <c r="H574" s="1">
        <v>0.5</v>
      </c>
      <c r="I574" s="7">
        <f>((F574-E574)/F574)*100</f>
        <v>50.083472454090149</v>
      </c>
      <c r="J574" s="19" t="str">
        <f>VLOOKUP(Table1[[#This Row],[Calc. %Discount]],$Q$15:$R$22,2)</f>
        <v>41 — 55%</v>
      </c>
      <c r="K574" s="6">
        <v>4.0999999999999996</v>
      </c>
      <c r="L574" s="6">
        <f>MROUND(Table1[[#This Row],[Rating]], 0.5)</f>
        <v>4</v>
      </c>
      <c r="M574" s="10">
        <v>1597</v>
      </c>
      <c r="N574" s="5">
        <f>F574*M574</f>
        <v>956603</v>
      </c>
      <c r="O574" s="7">
        <f>(Table1[[#This Row],[Rating]]*Table1[[#This Row],[Rating Count]])/(MAX(Table1[Rating Count]))</f>
        <v>1.5335161708117375E-2</v>
      </c>
      <c r="P574"/>
    </row>
    <row r="575" spans="1:16" x14ac:dyDescent="0.25">
      <c r="A575" s="15">
        <v>610</v>
      </c>
      <c r="B575" t="s">
        <v>4994</v>
      </c>
      <c r="C575" t="s">
        <v>4995</v>
      </c>
      <c r="D575" t="s">
        <v>13075</v>
      </c>
      <c r="E575" s="5">
        <v>329</v>
      </c>
      <c r="F575" s="5">
        <v>999</v>
      </c>
      <c r="G575" s="5" t="str">
        <f>VLOOKUP(Table1[[#This Row],[Discounted Price]],$Q$5:$R$10,2)</f>
        <v>&lt;₹1000</v>
      </c>
      <c r="H575" s="1">
        <v>0.67</v>
      </c>
      <c r="I575" s="7">
        <f>((F575-E575)/F575)*100</f>
        <v>67.067067067067072</v>
      </c>
      <c r="J575" s="19" t="str">
        <f>VLOOKUP(Table1[[#This Row],[Calc. %Discount]],$Q$15:$R$22,2)</f>
        <v>56 — 70%</v>
      </c>
      <c r="K575" s="6">
        <v>3.9</v>
      </c>
      <c r="L575" s="6">
        <f>MROUND(Table1[[#This Row],[Rating]], 0.5)</f>
        <v>4</v>
      </c>
      <c r="M575" s="10">
        <v>77027</v>
      </c>
      <c r="N575" s="5">
        <f>F575*M575</f>
        <v>76949973</v>
      </c>
      <c r="O575" s="7">
        <f>(Table1[[#This Row],[Rating]]*Table1[[#This Row],[Rating Count]])/(MAX(Table1[Rating Count]))</f>
        <v>0.7035697807589707</v>
      </c>
      <c r="P575"/>
    </row>
    <row r="576" spans="1:16" x14ac:dyDescent="0.25">
      <c r="A576" s="15">
        <v>611</v>
      </c>
      <c r="B576" t="s">
        <v>5004</v>
      </c>
      <c r="C576" t="s">
        <v>5005</v>
      </c>
      <c r="D576" t="s">
        <v>13121</v>
      </c>
      <c r="E576" s="5">
        <v>549</v>
      </c>
      <c r="F576" s="5">
        <v>1799</v>
      </c>
      <c r="G576" s="5" t="str">
        <f>VLOOKUP(Table1[[#This Row],[Discounted Price]],$Q$5:$R$10,2)</f>
        <v>&lt;₹1000</v>
      </c>
      <c r="H576" s="1">
        <v>0.69</v>
      </c>
      <c r="I576" s="7">
        <f>((F576-E576)/F576)*100</f>
        <v>69.48304613674263</v>
      </c>
      <c r="J576" s="19" t="str">
        <f>VLOOKUP(Table1[[#This Row],[Calc. %Discount]],$Q$15:$R$22,2)</f>
        <v>56 — 70%</v>
      </c>
      <c r="K576" s="6">
        <v>4.3</v>
      </c>
      <c r="L576" s="6">
        <f>MROUND(Table1[[#This Row],[Rating]], 0.5)</f>
        <v>4.5</v>
      </c>
      <c r="M576" s="10">
        <v>28829</v>
      </c>
      <c r="N576" s="5">
        <f>F576*M576</f>
        <v>51863371</v>
      </c>
      <c r="O576" s="7">
        <f>(Table1[[#This Row],[Rating]]*Table1[[#This Row],[Rating Count]])/(MAX(Table1[Rating Count]))</f>
        <v>0.29033381501874828</v>
      </c>
      <c r="P576"/>
    </row>
    <row r="577" spans="1:16" x14ac:dyDescent="0.25">
      <c r="A577" s="15">
        <v>613</v>
      </c>
      <c r="B577" t="s">
        <v>5022</v>
      </c>
      <c r="C577" t="s">
        <v>5023</v>
      </c>
      <c r="D577" t="s">
        <v>13121</v>
      </c>
      <c r="E577" s="5">
        <v>299</v>
      </c>
      <c r="F577" s="5">
        <v>650</v>
      </c>
      <c r="G577" s="5" t="str">
        <f>VLOOKUP(Table1[[#This Row],[Discounted Price]],$Q$5:$R$10,2)</f>
        <v>&lt;₹1000</v>
      </c>
      <c r="H577" s="1">
        <v>0.54</v>
      </c>
      <c r="I577" s="7">
        <f>((F577-E577)/F577)*100</f>
        <v>54</v>
      </c>
      <c r="J577" s="19" t="str">
        <f>VLOOKUP(Table1[[#This Row],[Calc. %Discount]],$Q$15:$R$22,2)</f>
        <v>41 — 55%</v>
      </c>
      <c r="K577" s="6">
        <v>4.5</v>
      </c>
      <c r="L577" s="6">
        <f>MROUND(Table1[[#This Row],[Rating]], 0.5)</f>
        <v>4.5</v>
      </c>
      <c r="M577" s="10">
        <v>33176</v>
      </c>
      <c r="N577" s="5">
        <f>F577*M577</f>
        <v>21564400</v>
      </c>
      <c r="O577" s="7">
        <f>(Table1[[#This Row],[Rating]]*Table1[[#This Row],[Rating Count]])/(MAX(Table1[Rating Count]))</f>
        <v>0.34965208572907419</v>
      </c>
      <c r="P577"/>
    </row>
    <row r="578" spans="1:16" x14ac:dyDescent="0.25">
      <c r="A578" s="15">
        <v>614</v>
      </c>
      <c r="B578" t="s">
        <v>5032</v>
      </c>
      <c r="C578" t="s">
        <v>5033</v>
      </c>
      <c r="D578" t="s">
        <v>13122</v>
      </c>
      <c r="E578" s="5">
        <v>798</v>
      </c>
      <c r="F578" s="5">
        <v>1995</v>
      </c>
      <c r="G578" s="5" t="str">
        <f>VLOOKUP(Table1[[#This Row],[Discounted Price]],$Q$5:$R$10,2)</f>
        <v>&lt;₹1000</v>
      </c>
      <c r="H578" s="1">
        <v>0.6</v>
      </c>
      <c r="I578" s="7">
        <f>((F578-E578)/F578)*100</f>
        <v>60</v>
      </c>
      <c r="J578" s="19" t="str">
        <f>VLOOKUP(Table1[[#This Row],[Calc. %Discount]],$Q$15:$R$22,2)</f>
        <v>56 — 70%</v>
      </c>
      <c r="K578" s="6">
        <v>4</v>
      </c>
      <c r="L578" s="6">
        <f>MROUND(Table1[[#This Row],[Rating]], 0.5)</f>
        <v>4</v>
      </c>
      <c r="M578" s="10">
        <v>68664</v>
      </c>
      <c r="N578" s="5">
        <f>F578*M578</f>
        <v>136984680</v>
      </c>
      <c r="O578" s="7">
        <f>(Table1[[#This Row],[Rating]]*Table1[[#This Row],[Rating Count]])/(MAX(Table1[Rating Count]))</f>
        <v>0.64326315715513627</v>
      </c>
      <c r="P578"/>
    </row>
    <row r="579" spans="1:16" x14ac:dyDescent="0.25">
      <c r="A579" s="15">
        <v>616</v>
      </c>
      <c r="B579" t="s">
        <v>5045</v>
      </c>
      <c r="C579" t="s">
        <v>5046</v>
      </c>
      <c r="D579" t="s">
        <v>13075</v>
      </c>
      <c r="E579" s="5">
        <v>266</v>
      </c>
      <c r="F579" s="5">
        <v>315</v>
      </c>
      <c r="G579" s="5" t="str">
        <f>VLOOKUP(Table1[[#This Row],[Discounted Price]],$Q$5:$R$10,2)</f>
        <v>&lt;₹1000</v>
      </c>
      <c r="H579" s="1">
        <v>0.16</v>
      </c>
      <c r="I579" s="7">
        <f>((F579-E579)/F579)*100</f>
        <v>15.555555555555555</v>
      </c>
      <c r="J579" s="19" t="str">
        <f>VLOOKUP(Table1[[#This Row],[Calc. %Discount]],$Q$15:$R$22,2)</f>
        <v>11 — 25%</v>
      </c>
      <c r="K579" s="6">
        <v>4.5</v>
      </c>
      <c r="L579" s="6">
        <f>MROUND(Table1[[#This Row],[Rating]], 0.5)</f>
        <v>4.5</v>
      </c>
      <c r="M579" s="10">
        <v>28030</v>
      </c>
      <c r="N579" s="5">
        <f>F579*M579</f>
        <v>8829450</v>
      </c>
      <c r="O579" s="7">
        <f>(Table1[[#This Row],[Rating]]*Table1[[#This Row],[Rating Count]])/(MAX(Table1[Rating Count]))</f>
        <v>0.2954168062149129</v>
      </c>
      <c r="P579"/>
    </row>
    <row r="580" spans="1:16" x14ac:dyDescent="0.25">
      <c r="A580" s="15">
        <v>617</v>
      </c>
      <c r="B580" t="s">
        <v>5056</v>
      </c>
      <c r="C580" t="s">
        <v>5057</v>
      </c>
      <c r="D580" t="s">
        <v>13123</v>
      </c>
      <c r="E580" s="5">
        <v>50</v>
      </c>
      <c r="F580" s="5">
        <v>50</v>
      </c>
      <c r="G580" s="5" t="str">
        <f>VLOOKUP(Table1[[#This Row],[Discounted Price]],$Q$5:$R$10,2)</f>
        <v>&lt;₹1000</v>
      </c>
      <c r="H580" s="1">
        <v>0</v>
      </c>
      <c r="I580" s="7">
        <f>((F580-E580)/F580)*100</f>
        <v>0</v>
      </c>
      <c r="J580" s="19">
        <f>VLOOKUP(Table1[[#This Row],[Calc. %Discount]],$Q$15:$R$22,2)</f>
        <v>0</v>
      </c>
      <c r="K580" s="6">
        <v>4.3</v>
      </c>
      <c r="L580" s="6">
        <f>MROUND(Table1[[#This Row],[Rating]], 0.5)</f>
        <v>4.5</v>
      </c>
      <c r="M580" s="10">
        <v>5792</v>
      </c>
      <c r="N580" s="5">
        <f>F580*M580</f>
        <v>289600</v>
      </c>
      <c r="O580" s="7">
        <f>(Table1[[#This Row],[Rating]]*Table1[[#This Row],[Rating Count]])/(MAX(Table1[Rating Count]))</f>
        <v>5.8330620437357865E-2</v>
      </c>
      <c r="P580"/>
    </row>
    <row r="581" spans="1:16" x14ac:dyDescent="0.25">
      <c r="A581" s="15">
        <v>618</v>
      </c>
      <c r="B581" t="s">
        <v>5067</v>
      </c>
      <c r="C581" t="s">
        <v>5068</v>
      </c>
      <c r="D581" t="s">
        <v>13124</v>
      </c>
      <c r="E581" s="5">
        <v>130</v>
      </c>
      <c r="F581" s="5">
        <v>165</v>
      </c>
      <c r="G581" s="5" t="str">
        <f>VLOOKUP(Table1[[#This Row],[Discounted Price]],$Q$5:$R$10,2)</f>
        <v>&lt;₹1000</v>
      </c>
      <c r="H581" s="1">
        <v>0.21</v>
      </c>
      <c r="I581" s="7">
        <f>((F581-E581)/F581)*100</f>
        <v>21.212121212121211</v>
      </c>
      <c r="J581" s="19" t="str">
        <f>VLOOKUP(Table1[[#This Row],[Calc. %Discount]],$Q$15:$R$22,2)</f>
        <v>11 — 25%</v>
      </c>
      <c r="K581" s="6">
        <v>3.9</v>
      </c>
      <c r="L581" s="6">
        <f>MROUND(Table1[[#This Row],[Rating]], 0.5)</f>
        <v>4</v>
      </c>
      <c r="M581" s="10">
        <v>14778</v>
      </c>
      <c r="N581" s="5">
        <f>F581*M581</f>
        <v>2438370</v>
      </c>
      <c r="O581" s="7">
        <f>(Table1[[#This Row],[Rating]]*Table1[[#This Row],[Rating Count]])/(MAX(Table1[Rating Count]))</f>
        <v>0.13498324250011123</v>
      </c>
      <c r="P581"/>
    </row>
    <row r="582" spans="1:16" x14ac:dyDescent="0.25">
      <c r="A582" s="15">
        <v>619</v>
      </c>
      <c r="B582" t="s">
        <v>5078</v>
      </c>
      <c r="C582" t="s">
        <v>5079</v>
      </c>
      <c r="D582" t="s">
        <v>13075</v>
      </c>
      <c r="E582" s="5">
        <v>449</v>
      </c>
      <c r="F582" s="5">
        <v>1290</v>
      </c>
      <c r="G582" s="5" t="str">
        <f>VLOOKUP(Table1[[#This Row],[Discounted Price]],$Q$5:$R$10,2)</f>
        <v>&lt;₹1000</v>
      </c>
      <c r="H582" s="1">
        <v>0.65</v>
      </c>
      <c r="I582" s="7">
        <f>((F582-E582)/F582)*100</f>
        <v>65.193798449612402</v>
      </c>
      <c r="J582" s="19" t="str">
        <f>VLOOKUP(Table1[[#This Row],[Calc. %Discount]],$Q$15:$R$22,2)</f>
        <v>56 — 70%</v>
      </c>
      <c r="K582" s="6">
        <v>4.0999999999999996</v>
      </c>
      <c r="L582" s="6">
        <f>MROUND(Table1[[#This Row],[Rating]], 0.5)</f>
        <v>4</v>
      </c>
      <c r="M582" s="10">
        <v>91770</v>
      </c>
      <c r="N582" s="5">
        <f>F582*M582</f>
        <v>118383300</v>
      </c>
      <c r="O582" s="7">
        <f>(Table1[[#This Row],[Rating]]*Table1[[#This Row],[Rating Count]])/(MAX(Table1[Rating Count]))</f>
        <v>0.88121965557541093</v>
      </c>
      <c r="P582"/>
    </row>
    <row r="583" spans="1:16" x14ac:dyDescent="0.25">
      <c r="A583" s="15">
        <v>621</v>
      </c>
      <c r="B583" t="s">
        <v>5090</v>
      </c>
      <c r="C583" t="s">
        <v>5091</v>
      </c>
      <c r="D583" t="s">
        <v>13075</v>
      </c>
      <c r="E583" s="5">
        <v>399</v>
      </c>
      <c r="F583" s="5">
        <v>1290</v>
      </c>
      <c r="G583" s="5" t="str">
        <f>VLOOKUP(Table1[[#This Row],[Discounted Price]],$Q$5:$R$10,2)</f>
        <v>&lt;₹1000</v>
      </c>
      <c r="H583" s="1">
        <v>0.69</v>
      </c>
      <c r="I583" s="7">
        <f>((F583-E583)/F583)*100</f>
        <v>69.069767441860463</v>
      </c>
      <c r="J583" s="19" t="str">
        <f>VLOOKUP(Table1[[#This Row],[Calc. %Discount]],$Q$15:$R$22,2)</f>
        <v>56 — 70%</v>
      </c>
      <c r="K583" s="6">
        <v>4.2</v>
      </c>
      <c r="L583" s="6">
        <f>MROUND(Table1[[#This Row],[Rating]], 0.5)</f>
        <v>4</v>
      </c>
      <c r="M583" s="10">
        <v>206</v>
      </c>
      <c r="N583" s="5">
        <f>F583*M583</f>
        <v>265740</v>
      </c>
      <c r="O583" s="7">
        <f>(Table1[[#This Row],[Rating]]*Table1[[#This Row],[Rating Count]])/(MAX(Table1[Rating Count]))</f>
        <v>2.0263576385392053E-3</v>
      </c>
      <c r="P583"/>
    </row>
    <row r="584" spans="1:16" x14ac:dyDescent="0.25">
      <c r="A584" s="15">
        <v>622</v>
      </c>
      <c r="B584" t="s">
        <v>5100</v>
      </c>
      <c r="C584" t="s">
        <v>5101</v>
      </c>
      <c r="D584" t="s">
        <v>13121</v>
      </c>
      <c r="E584" s="5">
        <v>1399</v>
      </c>
      <c r="F584" s="5">
        <v>2498</v>
      </c>
      <c r="G584" s="5" t="str">
        <f>VLOOKUP(Table1[[#This Row],[Discounted Price]],$Q$5:$R$10,2)</f>
        <v>₹1000 — ₹5000</v>
      </c>
      <c r="H584" s="1">
        <v>0.44</v>
      </c>
      <c r="I584" s="7">
        <f>((F584-E584)/F584)*100</f>
        <v>43.995196156925545</v>
      </c>
      <c r="J584" s="19" t="str">
        <f>VLOOKUP(Table1[[#This Row],[Calc. %Discount]],$Q$15:$R$22,2)</f>
        <v>41 — 55%</v>
      </c>
      <c r="K584" s="6">
        <v>4.2</v>
      </c>
      <c r="L584" s="6">
        <f>MROUND(Table1[[#This Row],[Rating]], 0.5)</f>
        <v>4</v>
      </c>
      <c r="M584" s="10">
        <v>33717</v>
      </c>
      <c r="N584" s="5">
        <f>F584*M584</f>
        <v>84225066</v>
      </c>
      <c r="O584" s="7">
        <f>(Table1[[#This Row],[Rating]]*Table1[[#This Row],[Rating Count]])/(MAX(Table1[Rating Count]))</f>
        <v>0.33166359465352607</v>
      </c>
      <c r="P584"/>
    </row>
    <row r="585" spans="1:16" x14ac:dyDescent="0.25">
      <c r="A585" s="15">
        <v>626</v>
      </c>
      <c r="B585" t="s">
        <v>5120</v>
      </c>
      <c r="C585" t="s">
        <v>5121</v>
      </c>
      <c r="D585" t="s">
        <v>13121</v>
      </c>
      <c r="E585" s="5">
        <v>4098</v>
      </c>
      <c r="F585" s="5">
        <v>4999</v>
      </c>
      <c r="G585" s="5" t="str">
        <f>VLOOKUP(Table1[[#This Row],[Discounted Price]],$Q$5:$R$10,2)</f>
        <v>₹1000 — ₹5000</v>
      </c>
      <c r="H585" s="1">
        <v>0.18</v>
      </c>
      <c r="I585" s="7">
        <f>((F585-E585)/F585)*100</f>
        <v>18.023604720944189</v>
      </c>
      <c r="J585" s="19" t="str">
        <f>VLOOKUP(Table1[[#This Row],[Calc. %Discount]],$Q$15:$R$22,2)</f>
        <v>11 — 25%</v>
      </c>
      <c r="K585" s="6">
        <v>4.5</v>
      </c>
      <c r="L585" s="6">
        <f>MROUND(Table1[[#This Row],[Rating]], 0.5)</f>
        <v>4.5</v>
      </c>
      <c r="M585" s="10">
        <v>50810</v>
      </c>
      <c r="N585" s="5">
        <f>F585*M585</f>
        <v>253999190</v>
      </c>
      <c r="O585" s="7">
        <f>(Table1[[#This Row],[Rating]]*Table1[[#This Row],[Rating Count]])/(MAX(Table1[Rating Count]))</f>
        <v>0.53550224487262665</v>
      </c>
      <c r="P585"/>
    </row>
    <row r="586" spans="1:16" x14ac:dyDescent="0.25">
      <c r="A586" s="15">
        <v>627</v>
      </c>
      <c r="B586" t="s">
        <v>5131</v>
      </c>
      <c r="C586" t="s">
        <v>5132</v>
      </c>
      <c r="D586" t="s">
        <v>13075</v>
      </c>
      <c r="E586" s="5">
        <v>499</v>
      </c>
      <c r="F586" s="5">
        <v>1999</v>
      </c>
      <c r="G586" s="5" t="str">
        <f>VLOOKUP(Table1[[#This Row],[Discounted Price]],$Q$5:$R$10,2)</f>
        <v>&lt;₹1000</v>
      </c>
      <c r="H586" s="1">
        <v>0.75</v>
      </c>
      <c r="I586" s="7">
        <f>((F586-E586)/F586)*100</f>
        <v>75.03751875937968</v>
      </c>
      <c r="J586" s="19" t="str">
        <f>VLOOKUP(Table1[[#This Row],[Calc. %Discount]],$Q$15:$R$22,2)</f>
        <v>71 — 85%</v>
      </c>
      <c r="K586" s="6">
        <v>3.7</v>
      </c>
      <c r="L586" s="6">
        <f>MROUND(Table1[[#This Row],[Rating]], 0.5)</f>
        <v>3.5</v>
      </c>
      <c r="M586" s="10">
        <v>3369</v>
      </c>
      <c r="N586" s="5">
        <f>F586*M586</f>
        <v>6734631</v>
      </c>
      <c r="O586" s="7">
        <f>(Table1[[#This Row],[Rating]]*Table1[[#This Row],[Rating Count]])/(MAX(Table1[Rating Count]))</f>
        <v>2.9194586074529304E-2</v>
      </c>
      <c r="P586"/>
    </row>
    <row r="587" spans="1:16" x14ac:dyDescent="0.25">
      <c r="A587" s="15">
        <v>628</v>
      </c>
      <c r="B587" t="s">
        <v>5142</v>
      </c>
      <c r="C587" t="s">
        <v>5143</v>
      </c>
      <c r="D587" t="s">
        <v>13121</v>
      </c>
      <c r="E587" s="5">
        <v>299</v>
      </c>
      <c r="F587" s="5">
        <v>449</v>
      </c>
      <c r="G587" s="5" t="str">
        <f>VLOOKUP(Table1[[#This Row],[Discounted Price]],$Q$5:$R$10,2)</f>
        <v>&lt;₹1000</v>
      </c>
      <c r="H587" s="1">
        <v>0.33</v>
      </c>
      <c r="I587" s="7">
        <f>((F587-E587)/F587)*100</f>
        <v>33.4075723830735</v>
      </c>
      <c r="J587" s="19" t="str">
        <f>VLOOKUP(Table1[[#This Row],[Calc. %Discount]],$Q$15:$R$22,2)</f>
        <v>26 — 40%</v>
      </c>
      <c r="K587" s="6">
        <v>3.5</v>
      </c>
      <c r="L587" s="6">
        <f>MROUND(Table1[[#This Row],[Rating]], 0.5)</f>
        <v>3.5</v>
      </c>
      <c r="M587" s="10">
        <v>11827</v>
      </c>
      <c r="N587" s="5">
        <f>F587*M587</f>
        <v>5310323</v>
      </c>
      <c r="O587" s="7">
        <f>(Table1[[#This Row],[Rating]]*Table1[[#This Row],[Rating Count]])/(MAX(Table1[Rating Count]))</f>
        <v>9.6948753199851051E-2</v>
      </c>
      <c r="P587"/>
    </row>
    <row r="588" spans="1:16" x14ac:dyDescent="0.25">
      <c r="A588" s="15">
        <v>630</v>
      </c>
      <c r="B588" t="s">
        <v>5154</v>
      </c>
      <c r="C588" t="s">
        <v>5155</v>
      </c>
      <c r="D588" t="s">
        <v>13121</v>
      </c>
      <c r="E588" s="5">
        <v>699</v>
      </c>
      <c r="F588" s="5">
        <v>999</v>
      </c>
      <c r="G588" s="5" t="str">
        <f>VLOOKUP(Table1[[#This Row],[Discounted Price]],$Q$5:$R$10,2)</f>
        <v>&lt;₹1000</v>
      </c>
      <c r="H588" s="1">
        <v>0.3</v>
      </c>
      <c r="I588" s="7">
        <f>((F588-E588)/F588)*100</f>
        <v>30.03003003003003</v>
      </c>
      <c r="J588" s="19" t="str">
        <f>VLOOKUP(Table1[[#This Row],[Calc. %Discount]],$Q$15:$R$22,2)</f>
        <v>26 — 40%</v>
      </c>
      <c r="K588" s="6">
        <v>3.5</v>
      </c>
      <c r="L588" s="6">
        <f>MROUND(Table1[[#This Row],[Rating]], 0.5)</f>
        <v>3.5</v>
      </c>
      <c r="M588" s="10">
        <v>15295</v>
      </c>
      <c r="N588" s="5">
        <f>F588*M588</f>
        <v>15279705</v>
      </c>
      <c r="O588" s="7">
        <f>(Table1[[#This Row],[Rating]]*Table1[[#This Row],[Rating Count]])/(MAX(Table1[Rating Count]))</f>
        <v>0.12537678026479426</v>
      </c>
      <c r="P588"/>
    </row>
    <row r="589" spans="1:16" x14ac:dyDescent="0.25">
      <c r="A589" s="15">
        <v>631</v>
      </c>
      <c r="B589" t="s">
        <v>5164</v>
      </c>
      <c r="C589" t="s">
        <v>5165</v>
      </c>
      <c r="D589" t="s">
        <v>13075</v>
      </c>
      <c r="E589" s="5">
        <v>799</v>
      </c>
      <c r="F589" s="5">
        <v>3990</v>
      </c>
      <c r="G589" s="5" t="str">
        <f>VLOOKUP(Table1[[#This Row],[Discounted Price]],$Q$5:$R$10,2)</f>
        <v>&lt;₹1000</v>
      </c>
      <c r="H589" s="1">
        <v>0.8</v>
      </c>
      <c r="I589" s="7">
        <f>((F589-E589)/F589)*100</f>
        <v>79.974937343358405</v>
      </c>
      <c r="J589" s="19" t="str">
        <f>VLOOKUP(Table1[[#This Row],[Calc. %Discount]],$Q$15:$R$22,2)</f>
        <v>71 — 85%</v>
      </c>
      <c r="K589" s="6">
        <v>4.3</v>
      </c>
      <c r="L589" s="6">
        <f>MROUND(Table1[[#This Row],[Rating]], 0.5)</f>
        <v>4.5</v>
      </c>
      <c r="M589" s="10">
        <v>27139</v>
      </c>
      <c r="N589" s="5">
        <f>F589*M589</f>
        <v>108284610</v>
      </c>
      <c r="O589" s="7">
        <f>(Table1[[#This Row],[Rating]]*Table1[[#This Row],[Rating Count]])/(MAX(Table1[Rating Count]))</f>
        <v>0.27331400346157719</v>
      </c>
      <c r="P589"/>
    </row>
    <row r="590" spans="1:16" x14ac:dyDescent="0.25">
      <c r="A590" s="15">
        <v>632</v>
      </c>
      <c r="B590" t="s">
        <v>5175</v>
      </c>
      <c r="C590" t="s">
        <v>5176</v>
      </c>
      <c r="D590" t="s">
        <v>13075</v>
      </c>
      <c r="E590" s="5">
        <v>1399</v>
      </c>
      <c r="F590" s="5">
        <v>5499</v>
      </c>
      <c r="G590" s="5" t="str">
        <f>VLOOKUP(Table1[[#This Row],[Discounted Price]],$Q$5:$R$10,2)</f>
        <v>₹1000 — ₹5000</v>
      </c>
      <c r="H590" s="1">
        <v>0.75</v>
      </c>
      <c r="I590" s="7">
        <f>((F590-E590)/F590)*100</f>
        <v>74.559010729223502</v>
      </c>
      <c r="J590" s="19" t="str">
        <f>VLOOKUP(Table1[[#This Row],[Calc. %Discount]],$Q$15:$R$22,2)</f>
        <v>71 — 85%</v>
      </c>
      <c r="K590" s="6">
        <v>3.9</v>
      </c>
      <c r="L590" s="6">
        <f>MROUND(Table1[[#This Row],[Rating]], 0.5)</f>
        <v>4</v>
      </c>
      <c r="M590" s="10">
        <v>9504</v>
      </c>
      <c r="N590" s="5">
        <f>F590*M590</f>
        <v>52262496</v>
      </c>
      <c r="O590" s="7">
        <f>(Table1[[#This Row],[Rating]]*Table1[[#This Row],[Rating Count]])/(MAX(Table1[Rating Count]))</f>
        <v>8.6810173008597724E-2</v>
      </c>
      <c r="P590"/>
    </row>
    <row r="591" spans="1:16" x14ac:dyDescent="0.25">
      <c r="A591" s="15">
        <v>634</v>
      </c>
      <c r="B591" t="s">
        <v>5187</v>
      </c>
      <c r="C591" t="s">
        <v>5188</v>
      </c>
      <c r="D591" t="s">
        <v>13121</v>
      </c>
      <c r="E591" s="5">
        <v>519</v>
      </c>
      <c r="F591" s="5">
        <v>1350</v>
      </c>
      <c r="G591" s="5" t="str">
        <f>VLOOKUP(Table1[[#This Row],[Discounted Price]],$Q$5:$R$10,2)</f>
        <v>&lt;₹1000</v>
      </c>
      <c r="H591" s="1">
        <v>0.62</v>
      </c>
      <c r="I591" s="7">
        <f>((F591-E591)/F591)*100</f>
        <v>61.55555555555555</v>
      </c>
      <c r="J591" s="19" t="str">
        <f>VLOOKUP(Table1[[#This Row],[Calc. %Discount]],$Q$15:$R$22,2)</f>
        <v>56 — 70%</v>
      </c>
      <c r="K591" s="6">
        <v>4.3</v>
      </c>
      <c r="L591" s="6">
        <f>MROUND(Table1[[#This Row],[Rating]], 0.5)</f>
        <v>4.5</v>
      </c>
      <c r="M591" s="10">
        <v>30058</v>
      </c>
      <c r="N591" s="5">
        <f>F591*M591</f>
        <v>40578300</v>
      </c>
      <c r="O591" s="7">
        <f>(Table1[[#This Row],[Rating]]*Table1[[#This Row],[Rating Count]])/(MAX(Table1[Rating Count]))</f>
        <v>0.30271094425174422</v>
      </c>
      <c r="P591"/>
    </row>
    <row r="592" spans="1:16" x14ac:dyDescent="0.25">
      <c r="A592" s="15">
        <v>637</v>
      </c>
      <c r="B592" t="s">
        <v>5201</v>
      </c>
      <c r="C592" t="s">
        <v>5202</v>
      </c>
      <c r="D592" t="s">
        <v>13075</v>
      </c>
      <c r="E592" s="5">
        <v>1499</v>
      </c>
      <c r="F592" s="5">
        <v>3990</v>
      </c>
      <c r="G592" s="5" t="str">
        <f>VLOOKUP(Table1[[#This Row],[Discounted Price]],$Q$5:$R$10,2)</f>
        <v>₹1000 — ₹5000</v>
      </c>
      <c r="H592" s="1">
        <v>0.62</v>
      </c>
      <c r="I592" s="7">
        <f>((F592-E592)/F592)*100</f>
        <v>62.43107769423559</v>
      </c>
      <c r="J592" s="19" t="str">
        <f>VLOOKUP(Table1[[#This Row],[Calc. %Discount]],$Q$15:$R$22,2)</f>
        <v>56 — 70%</v>
      </c>
      <c r="K592" s="6">
        <v>4.0999999999999996</v>
      </c>
      <c r="L592" s="6">
        <f>MROUND(Table1[[#This Row],[Rating]], 0.5)</f>
        <v>4</v>
      </c>
      <c r="M592" s="10">
        <v>109864</v>
      </c>
      <c r="N592" s="5">
        <f>F592*M592</f>
        <v>438357360</v>
      </c>
      <c r="O592" s="7">
        <f>(Table1[[#This Row],[Rating]]*Table1[[#This Row],[Rating Count]])/(MAX(Table1[Rating Count]))</f>
        <v>1.0549669417035736</v>
      </c>
      <c r="P592"/>
    </row>
    <row r="593" spans="1:16" x14ac:dyDescent="0.25">
      <c r="A593" s="15">
        <v>638</v>
      </c>
      <c r="B593" t="s">
        <v>5211</v>
      </c>
      <c r="C593" t="s">
        <v>5212</v>
      </c>
      <c r="D593" t="s">
        <v>13123</v>
      </c>
      <c r="E593" s="5">
        <v>1295</v>
      </c>
      <c r="F593" s="5">
        <v>1295</v>
      </c>
      <c r="G593" s="5" t="str">
        <f>VLOOKUP(Table1[[#This Row],[Discounted Price]],$Q$5:$R$10,2)</f>
        <v>₹1000 — ₹5000</v>
      </c>
      <c r="H593" s="1">
        <v>0</v>
      </c>
      <c r="I593" s="7">
        <f>((F593-E593)/F593)*100</f>
        <v>0</v>
      </c>
      <c r="J593" s="19">
        <f>VLOOKUP(Table1[[#This Row],[Calc. %Discount]],$Q$15:$R$22,2)</f>
        <v>0</v>
      </c>
      <c r="K593" s="6">
        <v>4.5</v>
      </c>
      <c r="L593" s="6">
        <f>MROUND(Table1[[#This Row],[Rating]], 0.5)</f>
        <v>4.5</v>
      </c>
      <c r="M593" s="10">
        <v>5760</v>
      </c>
      <c r="N593" s="5">
        <f>F593*M593</f>
        <v>7459200</v>
      </c>
      <c r="O593" s="7">
        <f>(Table1[[#This Row],[Rating]]*Table1[[#This Row],[Rating Count]])/(MAX(Table1[Rating Count]))</f>
        <v>6.0706414691327086E-2</v>
      </c>
      <c r="P593"/>
    </row>
    <row r="594" spans="1:16" x14ac:dyDescent="0.25">
      <c r="A594" s="15">
        <v>639</v>
      </c>
      <c r="B594" t="s">
        <v>5221</v>
      </c>
      <c r="C594" t="s">
        <v>5222</v>
      </c>
      <c r="D594" t="s">
        <v>13121</v>
      </c>
      <c r="E594" s="5">
        <v>1889</v>
      </c>
      <c r="F594" s="5">
        <v>5499</v>
      </c>
      <c r="G594" s="5" t="str">
        <f>VLOOKUP(Table1[[#This Row],[Discounted Price]],$Q$5:$R$10,2)</f>
        <v>₹1000 — ₹5000</v>
      </c>
      <c r="H594" s="1">
        <v>0.66</v>
      </c>
      <c r="I594" s="7">
        <f>((F594-E594)/F594)*100</f>
        <v>65.64829969085288</v>
      </c>
      <c r="J594" s="19" t="str">
        <f>VLOOKUP(Table1[[#This Row],[Calc. %Discount]],$Q$15:$R$22,2)</f>
        <v>56 — 70%</v>
      </c>
      <c r="K594" s="6">
        <v>4.2</v>
      </c>
      <c r="L594" s="6">
        <f>MROUND(Table1[[#This Row],[Rating]], 0.5)</f>
        <v>4</v>
      </c>
      <c r="M594" s="10">
        <v>49551</v>
      </c>
      <c r="N594" s="5">
        <f>F594*M594</f>
        <v>272480949</v>
      </c>
      <c r="O594" s="7">
        <f>(Table1[[#This Row],[Rating]]*Table1[[#This Row],[Rating Count]])/(MAX(Table1[Rating Count]))</f>
        <v>0.48741770556920466</v>
      </c>
      <c r="P594"/>
    </row>
    <row r="595" spans="1:16" x14ac:dyDescent="0.25">
      <c r="A595" s="15">
        <v>640</v>
      </c>
      <c r="B595" t="s">
        <v>5232</v>
      </c>
      <c r="C595" t="s">
        <v>5233</v>
      </c>
      <c r="D595" t="s">
        <v>13075</v>
      </c>
      <c r="E595" s="5">
        <v>455</v>
      </c>
      <c r="F595" s="5">
        <v>1490</v>
      </c>
      <c r="G595" s="5" t="str">
        <f>VLOOKUP(Table1[[#This Row],[Discounted Price]],$Q$5:$R$10,2)</f>
        <v>&lt;₹1000</v>
      </c>
      <c r="H595" s="1">
        <v>0.69</v>
      </c>
      <c r="I595" s="7">
        <f>((F595-E595)/F595)*100</f>
        <v>69.463087248322154</v>
      </c>
      <c r="J595" s="19" t="str">
        <f>VLOOKUP(Table1[[#This Row],[Calc. %Discount]],$Q$15:$R$22,2)</f>
        <v>56 — 70%</v>
      </c>
      <c r="K595" s="6">
        <v>4.0999999999999996</v>
      </c>
      <c r="L595" s="6">
        <f>MROUND(Table1[[#This Row],[Rating]], 0.5)</f>
        <v>4</v>
      </c>
      <c r="M595" s="10">
        <v>161677</v>
      </c>
      <c r="N595" s="5">
        <f>F595*M595</f>
        <v>240898730</v>
      </c>
      <c r="O595" s="7">
        <f>(Table1[[#This Row],[Rating]]*Table1[[#This Row],[Rating Count]])/(MAX(Table1[Rating Count]))</f>
        <v>1.5525002751930448</v>
      </c>
      <c r="P595"/>
    </row>
    <row r="596" spans="1:16" x14ac:dyDescent="0.25">
      <c r="A596" s="15">
        <v>641</v>
      </c>
      <c r="B596" t="s">
        <v>5242</v>
      </c>
      <c r="C596" t="s">
        <v>5243</v>
      </c>
      <c r="D596" t="s">
        <v>13075</v>
      </c>
      <c r="E596" s="5">
        <v>399</v>
      </c>
      <c r="F596" s="5">
        <v>995</v>
      </c>
      <c r="G596" s="5" t="str">
        <f>VLOOKUP(Table1[[#This Row],[Discounted Price]],$Q$5:$R$10,2)</f>
        <v>&lt;₹1000</v>
      </c>
      <c r="H596" s="1">
        <v>0.6</v>
      </c>
      <c r="I596" s="7">
        <f>((F596-E596)/F596)*100</f>
        <v>59.899497487437181</v>
      </c>
      <c r="J596" s="19" t="str">
        <f>VLOOKUP(Table1[[#This Row],[Calc. %Discount]],$Q$15:$R$22,2)</f>
        <v>56 — 70%</v>
      </c>
      <c r="K596" s="6">
        <v>3.9</v>
      </c>
      <c r="L596" s="6">
        <f>MROUND(Table1[[#This Row],[Rating]], 0.5)</f>
        <v>4</v>
      </c>
      <c r="M596" s="10">
        <v>21372</v>
      </c>
      <c r="N596" s="5">
        <f>F596*M596</f>
        <v>21265140</v>
      </c>
      <c r="O596" s="7">
        <f>(Table1[[#This Row],[Rating]]*Table1[[#This Row],[Rating Count]])/(MAX(Table1[Rating Count]))</f>
        <v>0.19521328046504113</v>
      </c>
      <c r="P596"/>
    </row>
    <row r="597" spans="1:16" x14ac:dyDescent="0.25">
      <c r="A597" s="15">
        <v>644</v>
      </c>
      <c r="B597" t="s">
        <v>5260</v>
      </c>
      <c r="C597" t="s">
        <v>5261</v>
      </c>
      <c r="D597" t="s">
        <v>13121</v>
      </c>
      <c r="E597" s="5">
        <v>717</v>
      </c>
      <c r="F597" s="5">
        <v>761</v>
      </c>
      <c r="G597" s="5" t="str">
        <f>VLOOKUP(Table1[[#This Row],[Discounted Price]],$Q$5:$R$10,2)</f>
        <v>&lt;₹1000</v>
      </c>
      <c r="H597" s="1">
        <v>0.06</v>
      </c>
      <c r="I597" s="7">
        <f>((F597-E597)/F597)*100</f>
        <v>5.7818659658344282</v>
      </c>
      <c r="J597" s="19" t="str">
        <f>VLOOKUP(Table1[[#This Row],[Calc. %Discount]],$Q$15:$R$22,2)</f>
        <v>1 — 10%</v>
      </c>
      <c r="K597" s="6">
        <v>4</v>
      </c>
      <c r="L597" s="6">
        <f>MROUND(Table1[[#This Row],[Rating]], 0.5)</f>
        <v>4</v>
      </c>
      <c r="M597" s="10">
        <v>7199</v>
      </c>
      <c r="N597" s="5">
        <f>F597*M597</f>
        <v>5478439</v>
      </c>
      <c r="O597" s="7">
        <f>(Table1[[#This Row],[Rating]]*Table1[[#This Row],[Rating Count]])/(MAX(Table1[Rating Count]))</f>
        <v>6.7442203605380197E-2</v>
      </c>
      <c r="P597"/>
    </row>
    <row r="598" spans="1:16" x14ac:dyDescent="0.25">
      <c r="A598" s="15">
        <v>646</v>
      </c>
      <c r="B598" t="s">
        <v>5273</v>
      </c>
      <c r="C598" t="s">
        <v>5274</v>
      </c>
      <c r="D598" t="s">
        <v>13121</v>
      </c>
      <c r="E598" s="5">
        <v>39</v>
      </c>
      <c r="F598" s="5">
        <v>299</v>
      </c>
      <c r="G598" s="5" t="str">
        <f>VLOOKUP(Table1[[#This Row],[Discounted Price]],$Q$5:$R$10,2)</f>
        <v>&lt;₹1000</v>
      </c>
      <c r="H598" s="1">
        <v>0.87</v>
      </c>
      <c r="I598" s="7">
        <f>((F598-E598)/F598)*100</f>
        <v>86.956521739130437</v>
      </c>
      <c r="J598" s="19" t="str">
        <f>VLOOKUP(Table1[[#This Row],[Calc. %Discount]],$Q$15:$R$22,2)</f>
        <v>86 — 100%</v>
      </c>
      <c r="K598" s="6">
        <v>3.5</v>
      </c>
      <c r="L598" s="6">
        <f>MROUND(Table1[[#This Row],[Rating]], 0.5)</f>
        <v>3.5</v>
      </c>
      <c r="M598" s="10">
        <v>15233</v>
      </c>
      <c r="N598" s="5">
        <f>F598*M598</f>
        <v>4554667</v>
      </c>
      <c r="O598" s="7">
        <f>(Table1[[#This Row],[Rating]]*Table1[[#This Row],[Rating Count]])/(MAX(Table1[Rating Count]))</f>
        <v>0.12486855140723184</v>
      </c>
      <c r="P598"/>
    </row>
    <row r="599" spans="1:16" x14ac:dyDescent="0.25">
      <c r="A599" s="15">
        <v>647</v>
      </c>
      <c r="B599" t="s">
        <v>5284</v>
      </c>
      <c r="C599" t="s">
        <v>5285</v>
      </c>
      <c r="D599" t="s">
        <v>13121</v>
      </c>
      <c r="E599" s="5">
        <v>889</v>
      </c>
      <c r="F599" s="5">
        <v>2500</v>
      </c>
      <c r="G599" s="5" t="str">
        <f>VLOOKUP(Table1[[#This Row],[Discounted Price]],$Q$5:$R$10,2)</f>
        <v>&lt;₹1000</v>
      </c>
      <c r="H599" s="1">
        <v>0.64</v>
      </c>
      <c r="I599" s="7">
        <f>((F599-E599)/F599)*100</f>
        <v>64.44</v>
      </c>
      <c r="J599" s="19" t="str">
        <f>VLOOKUP(Table1[[#This Row],[Calc. %Discount]],$Q$15:$R$22,2)</f>
        <v>56 — 70%</v>
      </c>
      <c r="K599" s="6">
        <v>4.3</v>
      </c>
      <c r="L599" s="6">
        <f>MROUND(Table1[[#This Row],[Rating]], 0.5)</f>
        <v>4.5</v>
      </c>
      <c r="M599" s="10">
        <v>55747</v>
      </c>
      <c r="N599" s="5">
        <f>F599*M599</f>
        <v>139367500</v>
      </c>
      <c r="O599" s="7">
        <f>(Table1[[#This Row],[Rating]]*Table1[[#This Row],[Rating Count]])/(MAX(Table1[Rating Count]))</f>
        <v>0.5614221508151569</v>
      </c>
      <c r="P599"/>
    </row>
    <row r="600" spans="1:16" x14ac:dyDescent="0.25">
      <c r="A600" s="15">
        <v>648</v>
      </c>
      <c r="B600" t="s">
        <v>5294</v>
      </c>
      <c r="C600" t="s">
        <v>5295</v>
      </c>
      <c r="D600" t="s">
        <v>13075</v>
      </c>
      <c r="E600" s="5">
        <v>1199</v>
      </c>
      <c r="F600" s="5">
        <v>4999</v>
      </c>
      <c r="G600" s="5" t="str">
        <f>VLOOKUP(Table1[[#This Row],[Discounted Price]],$Q$5:$R$10,2)</f>
        <v>₹1000 — ₹5000</v>
      </c>
      <c r="H600" s="1">
        <v>0.76</v>
      </c>
      <c r="I600" s="7">
        <f>((F600-E600)/F600)*100</f>
        <v>76.015203040608128</v>
      </c>
      <c r="J600" s="19" t="str">
        <f>VLOOKUP(Table1[[#This Row],[Calc. %Discount]],$Q$15:$R$22,2)</f>
        <v>71 — 85%</v>
      </c>
      <c r="K600" s="6">
        <v>3.8</v>
      </c>
      <c r="L600" s="6">
        <f>MROUND(Table1[[#This Row],[Rating]], 0.5)</f>
        <v>4</v>
      </c>
      <c r="M600" s="10">
        <v>14961</v>
      </c>
      <c r="N600" s="5">
        <f>F600*M600</f>
        <v>74790039</v>
      </c>
      <c r="O600" s="7">
        <f>(Table1[[#This Row],[Rating]]*Table1[[#This Row],[Rating Count]])/(MAX(Table1[Rating Count]))</f>
        <v>0.13315080813072488</v>
      </c>
      <c r="P600"/>
    </row>
    <row r="601" spans="1:16" x14ac:dyDescent="0.25">
      <c r="A601" s="15">
        <v>649</v>
      </c>
      <c r="B601" t="s">
        <v>5304</v>
      </c>
      <c r="C601" t="s">
        <v>5305</v>
      </c>
      <c r="D601" t="s">
        <v>13121</v>
      </c>
      <c r="E601" s="5">
        <v>569</v>
      </c>
      <c r="F601" s="5">
        <v>1299</v>
      </c>
      <c r="G601" s="5" t="str">
        <f>VLOOKUP(Table1[[#This Row],[Discounted Price]],$Q$5:$R$10,2)</f>
        <v>&lt;₹1000</v>
      </c>
      <c r="H601" s="1">
        <v>0.56000000000000005</v>
      </c>
      <c r="I601" s="7">
        <f>((F601-E601)/F601)*100</f>
        <v>56.197074672825252</v>
      </c>
      <c r="J601" s="19" t="str">
        <f>VLOOKUP(Table1[[#This Row],[Calc. %Discount]],$Q$15:$R$22,2)</f>
        <v>56 — 70%</v>
      </c>
      <c r="K601" s="6">
        <v>4.4000000000000004</v>
      </c>
      <c r="L601" s="6">
        <f>MROUND(Table1[[#This Row],[Rating]], 0.5)</f>
        <v>4.5</v>
      </c>
      <c r="M601" s="10">
        <v>9275</v>
      </c>
      <c r="N601" s="5">
        <f>F601*M601</f>
        <v>12048225</v>
      </c>
      <c r="O601" s="7">
        <f>(Table1[[#This Row],[Rating]]*Table1[[#This Row],[Rating Count]])/(MAX(Table1[Rating Count]))</f>
        <v>9.5579814180287742E-2</v>
      </c>
      <c r="P601"/>
    </row>
    <row r="602" spans="1:16" x14ac:dyDescent="0.25">
      <c r="A602" s="15">
        <v>650</v>
      </c>
      <c r="B602" t="s">
        <v>5314</v>
      </c>
      <c r="C602" t="s">
        <v>5315</v>
      </c>
      <c r="D602" t="s">
        <v>13075</v>
      </c>
      <c r="E602" s="5">
        <v>1499</v>
      </c>
      <c r="F602" s="5">
        <v>8999</v>
      </c>
      <c r="G602" s="5" t="str">
        <f>VLOOKUP(Table1[[#This Row],[Discounted Price]],$Q$5:$R$10,2)</f>
        <v>₹1000 — ₹5000</v>
      </c>
      <c r="H602" s="1">
        <v>0.83</v>
      </c>
      <c r="I602" s="7">
        <f>((F602-E602)/F602)*100</f>
        <v>83.342593621513501</v>
      </c>
      <c r="J602" s="19" t="str">
        <f>VLOOKUP(Table1[[#This Row],[Calc. %Discount]],$Q$15:$R$22,2)</f>
        <v>71 — 85%</v>
      </c>
      <c r="K602" s="6">
        <v>3.7</v>
      </c>
      <c r="L602" s="6">
        <f>MROUND(Table1[[#This Row],[Rating]], 0.5)</f>
        <v>3.5</v>
      </c>
      <c r="M602" s="10">
        <v>28324</v>
      </c>
      <c r="N602" s="5">
        <f>F602*M602</f>
        <v>254887676</v>
      </c>
      <c r="O602" s="7">
        <f>(Table1[[#This Row],[Rating]]*Table1[[#This Row],[Rating Count]])/(MAX(Table1[Rating Count]))</f>
        <v>0.24544596496733986</v>
      </c>
      <c r="P602"/>
    </row>
    <row r="603" spans="1:16" x14ac:dyDescent="0.25">
      <c r="A603" s="15">
        <v>651</v>
      </c>
      <c r="B603" t="s">
        <v>5324</v>
      </c>
      <c r="C603" t="s">
        <v>5325</v>
      </c>
      <c r="D603" t="s">
        <v>13075</v>
      </c>
      <c r="E603" s="5">
        <v>149</v>
      </c>
      <c r="F603" s="5">
        <v>180</v>
      </c>
      <c r="G603" s="5" t="str">
        <f>VLOOKUP(Table1[[#This Row],[Discounted Price]],$Q$5:$R$10,2)</f>
        <v>&lt;₹1000</v>
      </c>
      <c r="H603" s="1">
        <v>0.17</v>
      </c>
      <c r="I603" s="7">
        <f>((F603-E603)/F603)*100</f>
        <v>17.222222222222221</v>
      </c>
      <c r="J603" s="19" t="str">
        <f>VLOOKUP(Table1[[#This Row],[Calc. %Discount]],$Q$15:$R$22,2)</f>
        <v>11 — 25%</v>
      </c>
      <c r="K603" s="6">
        <v>4.4000000000000004</v>
      </c>
      <c r="L603" s="6">
        <f>MROUND(Table1[[#This Row],[Rating]], 0.5)</f>
        <v>4.5</v>
      </c>
      <c r="M603" s="10">
        <v>644</v>
      </c>
      <c r="N603" s="5">
        <f>F603*M603</f>
        <v>115920</v>
      </c>
      <c r="O603" s="7">
        <f>(Table1[[#This Row],[Rating]]*Table1[[#This Row],[Rating Count]])/(MAX(Table1[Rating Count]))</f>
        <v>6.6364852110086595E-3</v>
      </c>
      <c r="P603"/>
    </row>
    <row r="604" spans="1:16" x14ac:dyDescent="0.25">
      <c r="A604" s="15">
        <v>652</v>
      </c>
      <c r="B604" t="s">
        <v>5334</v>
      </c>
      <c r="C604" t="s">
        <v>5335</v>
      </c>
      <c r="D604" t="s">
        <v>13121</v>
      </c>
      <c r="E604" s="5">
        <v>399</v>
      </c>
      <c r="F604" s="5">
        <v>549</v>
      </c>
      <c r="G604" s="5" t="str">
        <f>VLOOKUP(Table1[[#This Row],[Discounted Price]],$Q$5:$R$10,2)</f>
        <v>&lt;₹1000</v>
      </c>
      <c r="H604" s="1">
        <v>0.27</v>
      </c>
      <c r="I604" s="7">
        <f>((F604-E604)/F604)*100</f>
        <v>27.322404371584703</v>
      </c>
      <c r="J604" s="19" t="str">
        <f>VLOOKUP(Table1[[#This Row],[Calc. %Discount]],$Q$15:$R$22,2)</f>
        <v>26 — 40%</v>
      </c>
      <c r="K604" s="6">
        <v>4.4000000000000004</v>
      </c>
      <c r="L604" s="6">
        <f>MROUND(Table1[[#This Row],[Rating]], 0.5)</f>
        <v>4.5</v>
      </c>
      <c r="M604" s="10">
        <v>18139</v>
      </c>
      <c r="N604" s="5">
        <f>F604*M604</f>
        <v>9958311</v>
      </c>
      <c r="O604" s="7">
        <f>(Table1[[#This Row],[Rating]]*Table1[[#This Row],[Rating Count]])/(MAX(Table1[Rating Count]))</f>
        <v>0.18692423174299078</v>
      </c>
      <c r="P604"/>
    </row>
    <row r="605" spans="1:16" x14ac:dyDescent="0.25">
      <c r="A605" s="15">
        <v>653</v>
      </c>
      <c r="B605" t="s">
        <v>5345</v>
      </c>
      <c r="C605" t="s">
        <v>5346</v>
      </c>
      <c r="D605" t="s">
        <v>13124</v>
      </c>
      <c r="E605" s="5">
        <v>191</v>
      </c>
      <c r="F605" s="5">
        <v>225</v>
      </c>
      <c r="G605" s="5" t="str">
        <f>VLOOKUP(Table1[[#This Row],[Discounted Price]],$Q$5:$R$10,2)</f>
        <v>&lt;₹1000</v>
      </c>
      <c r="H605" s="1">
        <v>0.15</v>
      </c>
      <c r="I605" s="7">
        <f>((F605-E605)/F605)*100</f>
        <v>15.111111111111111</v>
      </c>
      <c r="J605" s="19" t="str">
        <f>VLOOKUP(Table1[[#This Row],[Calc. %Discount]],$Q$15:$R$22,2)</f>
        <v>11 — 25%</v>
      </c>
      <c r="K605" s="6">
        <v>4.4000000000000004</v>
      </c>
      <c r="L605" s="6">
        <f>MROUND(Table1[[#This Row],[Rating]], 0.5)</f>
        <v>4.5</v>
      </c>
      <c r="M605" s="10">
        <v>7203</v>
      </c>
      <c r="N605" s="5">
        <f>F605*M605</f>
        <v>1620675</v>
      </c>
      <c r="O605" s="7">
        <f>(Table1[[#This Row],[Rating]]*Table1[[#This Row],[Rating Count]])/(MAX(Table1[Rating Count]))</f>
        <v>7.4227644370955553E-2</v>
      </c>
      <c r="P605"/>
    </row>
    <row r="606" spans="1:16" x14ac:dyDescent="0.25">
      <c r="A606" s="15">
        <v>654</v>
      </c>
      <c r="B606" t="s">
        <v>5356</v>
      </c>
      <c r="C606" t="s">
        <v>5357</v>
      </c>
      <c r="D606" t="s">
        <v>13121</v>
      </c>
      <c r="E606" s="5">
        <v>129</v>
      </c>
      <c r="F606" s="5">
        <v>999</v>
      </c>
      <c r="G606" s="5" t="str">
        <f>VLOOKUP(Table1[[#This Row],[Discounted Price]],$Q$5:$R$10,2)</f>
        <v>&lt;₹1000</v>
      </c>
      <c r="H606" s="1">
        <v>0.87</v>
      </c>
      <c r="I606" s="7">
        <f>((F606-E606)/F606)*100</f>
        <v>87.087087087087085</v>
      </c>
      <c r="J606" s="19" t="str">
        <f>VLOOKUP(Table1[[#This Row],[Calc. %Discount]],$Q$15:$R$22,2)</f>
        <v>86 — 100%</v>
      </c>
      <c r="K606" s="6">
        <v>4.2</v>
      </c>
      <c r="L606" s="6">
        <f>MROUND(Table1[[#This Row],[Rating]], 0.5)</f>
        <v>4</v>
      </c>
      <c r="M606" s="10">
        <v>491</v>
      </c>
      <c r="N606" s="5">
        <f>F606*M606</f>
        <v>490509</v>
      </c>
      <c r="O606" s="7">
        <f>(Table1[[#This Row],[Rating]]*Table1[[#This Row],[Rating Count]])/(MAX(Table1[Rating Count]))</f>
        <v>4.82981359477063E-3</v>
      </c>
      <c r="P606"/>
    </row>
    <row r="607" spans="1:16" x14ac:dyDescent="0.25">
      <c r="A607" s="15">
        <v>655</v>
      </c>
      <c r="B607" t="s">
        <v>5367</v>
      </c>
      <c r="C607" t="s">
        <v>5368</v>
      </c>
      <c r="D607" t="s">
        <v>13121</v>
      </c>
      <c r="E607" s="5">
        <v>199</v>
      </c>
      <c r="F607" s="5">
        <v>599</v>
      </c>
      <c r="G607" s="5" t="str">
        <f>VLOOKUP(Table1[[#This Row],[Discounted Price]],$Q$5:$R$10,2)</f>
        <v>&lt;₹1000</v>
      </c>
      <c r="H607" s="1">
        <v>0.67</v>
      </c>
      <c r="I607" s="7">
        <f>((F607-E607)/F607)*100</f>
        <v>66.777963272120203</v>
      </c>
      <c r="J607" s="19" t="str">
        <f>VLOOKUP(Table1[[#This Row],[Calc. %Discount]],$Q$15:$R$22,2)</f>
        <v>56 — 70%</v>
      </c>
      <c r="K607" s="6">
        <v>4.5</v>
      </c>
      <c r="L607" s="6">
        <f>MROUND(Table1[[#This Row],[Rating]], 0.5)</f>
        <v>4.5</v>
      </c>
      <c r="M607" s="10">
        <v>13568</v>
      </c>
      <c r="N607" s="5">
        <f>F607*M607</f>
        <v>8127232</v>
      </c>
      <c r="O607" s="7">
        <f>(Table1[[#This Row],[Rating]]*Table1[[#This Row],[Rating Count]])/(MAX(Table1[Rating Count]))</f>
        <v>0.14299733238401491</v>
      </c>
      <c r="P607"/>
    </row>
    <row r="608" spans="1:16" x14ac:dyDescent="0.25">
      <c r="A608" s="15">
        <v>656</v>
      </c>
      <c r="B608" t="s">
        <v>5378</v>
      </c>
      <c r="C608" t="s">
        <v>5379</v>
      </c>
      <c r="D608" t="s">
        <v>13075</v>
      </c>
      <c r="E608" s="5">
        <v>999</v>
      </c>
      <c r="F608" s="5">
        <v>4499</v>
      </c>
      <c r="G608" s="5" t="str">
        <f>VLOOKUP(Table1[[#This Row],[Discounted Price]],$Q$5:$R$10,2)</f>
        <v>&lt;₹1000</v>
      </c>
      <c r="H608" s="1">
        <v>0.78</v>
      </c>
      <c r="I608" s="7">
        <f>((F608-E608)/F608)*100</f>
        <v>77.795065570126695</v>
      </c>
      <c r="J608" s="19" t="str">
        <f>VLOOKUP(Table1[[#This Row],[Calc. %Discount]],$Q$15:$R$22,2)</f>
        <v>71 — 85%</v>
      </c>
      <c r="K608" s="6">
        <v>3.8</v>
      </c>
      <c r="L608" s="6">
        <f>MROUND(Table1[[#This Row],[Rating]], 0.5)</f>
        <v>4</v>
      </c>
      <c r="M608" s="10">
        <v>3390</v>
      </c>
      <c r="N608" s="5">
        <f>F608*M608</f>
        <v>15251610</v>
      </c>
      <c r="O608" s="7">
        <f>(Table1[[#This Row],[Rating]]*Table1[[#This Row],[Rating Count]])/(MAX(Table1[Rating Count]))</f>
        <v>3.0170526005157235E-2</v>
      </c>
      <c r="P608"/>
    </row>
    <row r="609" spans="1:16" x14ac:dyDescent="0.25">
      <c r="A609" s="15">
        <v>657</v>
      </c>
      <c r="B609" t="s">
        <v>5388</v>
      </c>
      <c r="C609" t="s">
        <v>5389</v>
      </c>
      <c r="D609" t="s">
        <v>13075</v>
      </c>
      <c r="E609" s="5">
        <v>899</v>
      </c>
      <c r="F609" s="5">
        <v>4499</v>
      </c>
      <c r="G609" s="5" t="str">
        <f>VLOOKUP(Table1[[#This Row],[Discounted Price]],$Q$5:$R$10,2)</f>
        <v>&lt;₹1000</v>
      </c>
      <c r="H609" s="1">
        <v>0.8</v>
      </c>
      <c r="I609" s="7">
        <f>((F609-E609)/F609)*100</f>
        <v>80.017781729273167</v>
      </c>
      <c r="J609" s="19" t="str">
        <f>VLOOKUP(Table1[[#This Row],[Calc. %Discount]],$Q$15:$R$22,2)</f>
        <v>71 — 85%</v>
      </c>
      <c r="K609" s="6">
        <v>3.8</v>
      </c>
      <c r="L609" s="6">
        <f>MROUND(Table1[[#This Row],[Rating]], 0.5)</f>
        <v>4</v>
      </c>
      <c r="M609" s="10">
        <v>103052</v>
      </c>
      <c r="N609" s="5">
        <f>F609*M609</f>
        <v>463630948</v>
      </c>
      <c r="O609" s="7">
        <f>(Table1[[#This Row],[Rating]]*Table1[[#This Row],[Rating Count]])/(MAX(Table1[Rating Count]))</f>
        <v>0.91714839111606583</v>
      </c>
      <c r="P609"/>
    </row>
    <row r="610" spans="1:16" x14ac:dyDescent="0.25">
      <c r="A610" s="15">
        <v>660</v>
      </c>
      <c r="B610" t="s">
        <v>5400</v>
      </c>
      <c r="C610" t="s">
        <v>5401</v>
      </c>
      <c r="D610" t="s">
        <v>13123</v>
      </c>
      <c r="E610" s="5">
        <v>522</v>
      </c>
      <c r="F610" s="5">
        <v>550</v>
      </c>
      <c r="G610" s="5" t="str">
        <f>VLOOKUP(Table1[[#This Row],[Discounted Price]],$Q$5:$R$10,2)</f>
        <v>&lt;₹1000</v>
      </c>
      <c r="H610" s="1">
        <v>0.05</v>
      </c>
      <c r="I610" s="7">
        <f>((F610-E610)/F610)*100</f>
        <v>5.0909090909090908</v>
      </c>
      <c r="J610" s="19" t="str">
        <f>VLOOKUP(Table1[[#This Row],[Calc. %Discount]],$Q$15:$R$22,2)</f>
        <v>1 — 10%</v>
      </c>
      <c r="K610" s="6">
        <v>4.4000000000000004</v>
      </c>
      <c r="L610" s="6">
        <f>MROUND(Table1[[#This Row],[Rating]], 0.5)</f>
        <v>4.5</v>
      </c>
      <c r="M610" s="10">
        <v>12179</v>
      </c>
      <c r="N610" s="5">
        <f>F610*M610</f>
        <v>6698450</v>
      </c>
      <c r="O610" s="7">
        <f>(Table1[[#This Row],[Rating]]*Table1[[#This Row],[Rating Count]])/(MAX(Table1[Rating Count]))</f>
        <v>0.12550582823738271</v>
      </c>
      <c r="P610"/>
    </row>
    <row r="611" spans="1:16" x14ac:dyDescent="0.25">
      <c r="A611" s="15">
        <v>661</v>
      </c>
      <c r="B611" t="s">
        <v>5410</v>
      </c>
      <c r="C611" t="s">
        <v>5411</v>
      </c>
      <c r="D611" t="s">
        <v>13075</v>
      </c>
      <c r="E611" s="5">
        <v>799</v>
      </c>
      <c r="F611" s="5">
        <v>1999</v>
      </c>
      <c r="G611" s="5" t="str">
        <f>VLOOKUP(Table1[[#This Row],[Discounted Price]],$Q$5:$R$10,2)</f>
        <v>&lt;₹1000</v>
      </c>
      <c r="H611" s="1">
        <v>0.6</v>
      </c>
      <c r="I611" s="7">
        <f>((F611-E611)/F611)*100</f>
        <v>60.030015007503756</v>
      </c>
      <c r="J611" s="19" t="str">
        <f>VLOOKUP(Table1[[#This Row],[Calc. %Discount]],$Q$15:$R$22,2)</f>
        <v>56 — 70%</v>
      </c>
      <c r="K611" s="6">
        <v>3.8</v>
      </c>
      <c r="L611" s="6">
        <f>MROUND(Table1[[#This Row],[Rating]], 0.5)</f>
        <v>4</v>
      </c>
      <c r="M611" s="10">
        <v>12958</v>
      </c>
      <c r="N611" s="5">
        <f>F611*M611</f>
        <v>25903042</v>
      </c>
      <c r="O611" s="7">
        <f>(Table1[[#This Row],[Rating]]*Table1[[#This Row],[Rating Count]])/(MAX(Table1[Rating Count]))</f>
        <v>0.11532438819316443</v>
      </c>
      <c r="P611"/>
    </row>
    <row r="612" spans="1:16" x14ac:dyDescent="0.25">
      <c r="A612" s="15">
        <v>662</v>
      </c>
      <c r="B612" t="s">
        <v>5421</v>
      </c>
      <c r="C612" t="s">
        <v>5422</v>
      </c>
      <c r="D612" t="s">
        <v>13121</v>
      </c>
      <c r="E612" s="5">
        <v>681</v>
      </c>
      <c r="F612" s="5">
        <v>1199</v>
      </c>
      <c r="G612" s="5" t="str">
        <f>VLOOKUP(Table1[[#This Row],[Discounted Price]],$Q$5:$R$10,2)</f>
        <v>&lt;₹1000</v>
      </c>
      <c r="H612" s="1">
        <v>0.43</v>
      </c>
      <c r="I612" s="7">
        <f>((F612-E612)/F612)*100</f>
        <v>43.202668890742288</v>
      </c>
      <c r="J612" s="19" t="str">
        <f>VLOOKUP(Table1[[#This Row],[Calc. %Discount]],$Q$15:$R$22,2)</f>
        <v>41 — 55%</v>
      </c>
      <c r="K612" s="6">
        <v>4.2</v>
      </c>
      <c r="L612" s="6">
        <f>MROUND(Table1[[#This Row],[Rating]], 0.5)</f>
        <v>4</v>
      </c>
      <c r="M612" s="10">
        <v>8258</v>
      </c>
      <c r="N612" s="5">
        <f>F612*M612</f>
        <v>9901342</v>
      </c>
      <c r="O612" s="7">
        <f>(Table1[[#This Row],[Rating]]*Table1[[#This Row],[Rating Count]])/(MAX(Table1[Rating Count]))</f>
        <v>8.1231365917751236E-2</v>
      </c>
      <c r="P612"/>
    </row>
    <row r="613" spans="1:16" x14ac:dyDescent="0.25">
      <c r="A613" s="15">
        <v>663</v>
      </c>
      <c r="B613" t="s">
        <v>5430</v>
      </c>
      <c r="C613" t="s">
        <v>5431</v>
      </c>
      <c r="D613" t="s">
        <v>13121</v>
      </c>
      <c r="E613" s="5">
        <v>1199</v>
      </c>
      <c r="F613" s="5">
        <v>3490</v>
      </c>
      <c r="G613" s="5" t="str">
        <f>VLOOKUP(Table1[[#This Row],[Discounted Price]],$Q$5:$R$10,2)</f>
        <v>₹1000 — ₹5000</v>
      </c>
      <c r="H613" s="1">
        <v>0.66</v>
      </c>
      <c r="I613" s="7">
        <f>((F613-E613)/F613)*100</f>
        <v>65.644699140401144</v>
      </c>
      <c r="J613" s="19" t="str">
        <f>VLOOKUP(Table1[[#This Row],[Calc. %Discount]],$Q$15:$R$22,2)</f>
        <v>56 — 70%</v>
      </c>
      <c r="K613" s="6">
        <v>4.0999999999999996</v>
      </c>
      <c r="L613" s="6">
        <f>MROUND(Table1[[#This Row],[Rating]], 0.5)</f>
        <v>4</v>
      </c>
      <c r="M613" s="10">
        <v>11716</v>
      </c>
      <c r="N613" s="5">
        <f>F613*M613</f>
        <v>40888840</v>
      </c>
      <c r="O613" s="7">
        <f>(Table1[[#This Row],[Rating]]*Table1[[#This Row],[Rating Count]])/(MAX(Table1[Rating Count]))</f>
        <v>0.11250266410288239</v>
      </c>
      <c r="P613"/>
    </row>
    <row r="614" spans="1:16" x14ac:dyDescent="0.25">
      <c r="A614" s="15">
        <v>664</v>
      </c>
      <c r="B614" t="s">
        <v>5441</v>
      </c>
      <c r="C614" t="s">
        <v>5442</v>
      </c>
      <c r="D614" t="s">
        <v>13121</v>
      </c>
      <c r="E614" s="5">
        <v>2499</v>
      </c>
      <c r="F614" s="5">
        <v>4999</v>
      </c>
      <c r="G614" s="5" t="str">
        <f>VLOOKUP(Table1[[#This Row],[Discounted Price]],$Q$5:$R$10,2)</f>
        <v>₹1000 — ₹5000</v>
      </c>
      <c r="H614" s="1">
        <v>0.5</v>
      </c>
      <c r="I614" s="7">
        <f>((F614-E614)/F614)*100</f>
        <v>50.010002000400078</v>
      </c>
      <c r="J614" s="19" t="str">
        <f>VLOOKUP(Table1[[#This Row],[Calc. %Discount]],$Q$15:$R$22,2)</f>
        <v>41 — 55%</v>
      </c>
      <c r="K614" s="6">
        <v>4.4000000000000004</v>
      </c>
      <c r="L614" s="6">
        <f>MROUND(Table1[[#This Row],[Rating]], 0.5)</f>
        <v>4.5</v>
      </c>
      <c r="M614" s="10">
        <v>35024</v>
      </c>
      <c r="N614" s="5">
        <f>F614*M614</f>
        <v>175084976</v>
      </c>
      <c r="O614" s="7">
        <f>(Table1[[#This Row],[Rating]]*Table1[[#This Row],[Rating Count]])/(MAX(Table1[Rating Count]))</f>
        <v>0.36092586650678149</v>
      </c>
      <c r="P614"/>
    </row>
    <row r="615" spans="1:16" x14ac:dyDescent="0.25">
      <c r="A615" s="15">
        <v>665</v>
      </c>
      <c r="B615" t="s">
        <v>5452</v>
      </c>
      <c r="C615" t="s">
        <v>5453</v>
      </c>
      <c r="D615" t="s">
        <v>13075</v>
      </c>
      <c r="E615" s="5">
        <v>1799</v>
      </c>
      <c r="F615" s="5">
        <v>4999</v>
      </c>
      <c r="G615" s="5" t="str">
        <f>VLOOKUP(Table1[[#This Row],[Discounted Price]],$Q$5:$R$10,2)</f>
        <v>₹1000 — ₹5000</v>
      </c>
      <c r="H615" s="1">
        <v>0.64</v>
      </c>
      <c r="I615" s="7">
        <f>((F615-E615)/F615)*100</f>
        <v>64.0128025605121</v>
      </c>
      <c r="J615" s="19" t="str">
        <f>VLOOKUP(Table1[[#This Row],[Calc. %Discount]],$Q$15:$R$22,2)</f>
        <v>56 — 70%</v>
      </c>
      <c r="K615" s="6">
        <v>4.0999999999999996</v>
      </c>
      <c r="L615" s="6">
        <f>MROUND(Table1[[#This Row],[Rating]], 0.5)</f>
        <v>4</v>
      </c>
      <c r="M615" s="10">
        <v>55192</v>
      </c>
      <c r="N615" s="5">
        <f>F615*M615</f>
        <v>275904808</v>
      </c>
      <c r="O615" s="7">
        <f>(Table1[[#This Row],[Rating]]*Table1[[#This Row],[Rating Count]])/(MAX(Table1[Rating Count]))</f>
        <v>0.52998011583870641</v>
      </c>
      <c r="P615"/>
    </row>
    <row r="616" spans="1:16" x14ac:dyDescent="0.25">
      <c r="A616" s="15">
        <v>666</v>
      </c>
      <c r="B616" t="s">
        <v>5463</v>
      </c>
      <c r="C616" t="s">
        <v>5464</v>
      </c>
      <c r="D616" t="s">
        <v>13075</v>
      </c>
      <c r="E616" s="5">
        <v>429</v>
      </c>
      <c r="F616" s="5">
        <v>599</v>
      </c>
      <c r="G616" s="5" t="str">
        <f>VLOOKUP(Table1[[#This Row],[Discounted Price]],$Q$5:$R$10,2)</f>
        <v>&lt;₹1000</v>
      </c>
      <c r="H616" s="1">
        <v>0.28000000000000003</v>
      </c>
      <c r="I616" s="7">
        <f>((F616-E616)/F616)*100</f>
        <v>28.380634390651082</v>
      </c>
      <c r="J616" s="19" t="str">
        <f>VLOOKUP(Table1[[#This Row],[Calc. %Discount]],$Q$15:$R$22,2)</f>
        <v>26 — 40%</v>
      </c>
      <c r="K616" s="6">
        <v>4.0999999999999996</v>
      </c>
      <c r="L616" s="6">
        <f>MROUND(Table1[[#This Row],[Rating]], 0.5)</f>
        <v>4</v>
      </c>
      <c r="M616" s="10">
        <v>119466</v>
      </c>
      <c r="N616" s="5">
        <f>F616*M616</f>
        <v>71560134</v>
      </c>
      <c r="O616" s="7">
        <f>(Table1[[#This Row],[Rating]]*Table1[[#This Row],[Rating Count]])/(MAX(Table1[Rating Count]))</f>
        <v>1.1471699615666564</v>
      </c>
      <c r="P616"/>
    </row>
    <row r="617" spans="1:16" x14ac:dyDescent="0.25">
      <c r="A617" s="15">
        <v>667</v>
      </c>
      <c r="B617" t="s">
        <v>5472</v>
      </c>
      <c r="C617" t="s">
        <v>5473</v>
      </c>
      <c r="D617" t="s">
        <v>13121</v>
      </c>
      <c r="E617" s="5">
        <v>100</v>
      </c>
      <c r="F617" s="5">
        <v>499</v>
      </c>
      <c r="G617" s="5" t="str">
        <f>VLOOKUP(Table1[[#This Row],[Discounted Price]],$Q$5:$R$10,2)</f>
        <v>&lt;₹1000</v>
      </c>
      <c r="H617" s="1">
        <v>0.8</v>
      </c>
      <c r="I617" s="7">
        <f>((F617-E617)/F617)*100</f>
        <v>79.959919839679358</v>
      </c>
      <c r="J617" s="19" t="str">
        <f>VLOOKUP(Table1[[#This Row],[Calc. %Discount]],$Q$15:$R$22,2)</f>
        <v>71 — 85%</v>
      </c>
      <c r="K617" s="6">
        <v>3.5</v>
      </c>
      <c r="L617" s="6">
        <f>MROUND(Table1[[#This Row],[Rating]], 0.5)</f>
        <v>3.5</v>
      </c>
      <c r="M617" s="10">
        <v>9638</v>
      </c>
      <c r="N617" s="5">
        <f>F617*M617</f>
        <v>4809362</v>
      </c>
      <c r="O617" s="7">
        <f>(Table1[[#This Row],[Rating]]*Table1[[#This Row],[Rating Count]])/(MAX(Table1[Rating Count]))</f>
        <v>7.9004995632042302E-2</v>
      </c>
      <c r="P617"/>
    </row>
    <row r="618" spans="1:16" x14ac:dyDescent="0.25">
      <c r="A618" s="15">
        <v>668</v>
      </c>
      <c r="B618" t="s">
        <v>5482</v>
      </c>
      <c r="C618" t="s">
        <v>5483</v>
      </c>
      <c r="D618" t="s">
        <v>13121</v>
      </c>
      <c r="E618" s="5">
        <v>329</v>
      </c>
      <c r="F618" s="5">
        <v>399</v>
      </c>
      <c r="G618" s="5" t="str">
        <f>VLOOKUP(Table1[[#This Row],[Discounted Price]],$Q$5:$R$10,2)</f>
        <v>&lt;₹1000</v>
      </c>
      <c r="H618" s="1">
        <v>0.18</v>
      </c>
      <c r="I618" s="7">
        <f>((F618-E618)/F618)*100</f>
        <v>17.543859649122805</v>
      </c>
      <c r="J618" s="19" t="str">
        <f>VLOOKUP(Table1[[#This Row],[Calc. %Discount]],$Q$15:$R$22,2)</f>
        <v>11 — 25%</v>
      </c>
      <c r="K618" s="6">
        <v>3.6</v>
      </c>
      <c r="L618" s="6">
        <f>MROUND(Table1[[#This Row],[Rating]], 0.5)</f>
        <v>3.5</v>
      </c>
      <c r="M618" s="10">
        <v>33735</v>
      </c>
      <c r="N618" s="5">
        <f>F618*M618</f>
        <v>13460265</v>
      </c>
      <c r="O618" s="7">
        <f>(Table1[[#This Row],[Rating]]*Table1[[#This Row],[Rating Count]])/(MAX(Table1[Rating Count]))</f>
        <v>0.28443484716832212</v>
      </c>
      <c r="P618"/>
    </row>
    <row r="619" spans="1:16" x14ac:dyDescent="0.25">
      <c r="A619" s="15">
        <v>670</v>
      </c>
      <c r="B619" t="s">
        <v>5493</v>
      </c>
      <c r="C619" t="s">
        <v>5494</v>
      </c>
      <c r="D619" t="s">
        <v>13121</v>
      </c>
      <c r="E619" s="5">
        <v>139</v>
      </c>
      <c r="F619" s="5">
        <v>299</v>
      </c>
      <c r="G619" s="5" t="str">
        <f>VLOOKUP(Table1[[#This Row],[Discounted Price]],$Q$5:$R$10,2)</f>
        <v>&lt;₹1000</v>
      </c>
      <c r="H619" s="1">
        <v>0.54</v>
      </c>
      <c r="I619" s="7">
        <f>((F619-E619)/F619)*100</f>
        <v>53.511705685618729</v>
      </c>
      <c r="J619" s="19" t="str">
        <f>VLOOKUP(Table1[[#This Row],[Calc. %Discount]],$Q$15:$R$22,2)</f>
        <v>41 — 55%</v>
      </c>
      <c r="K619" s="6">
        <v>3.8</v>
      </c>
      <c r="L619" s="6">
        <f>MROUND(Table1[[#This Row],[Rating]], 0.5)</f>
        <v>4</v>
      </c>
      <c r="M619" s="10">
        <v>3044</v>
      </c>
      <c r="N619" s="5">
        <f>F619*M619</f>
        <v>910156</v>
      </c>
      <c r="O619" s="7">
        <f>(Table1[[#This Row],[Rating]]*Table1[[#This Row],[Rating Count]])/(MAX(Table1[Rating Count]))</f>
        <v>2.7091174383391921E-2</v>
      </c>
      <c r="P619"/>
    </row>
    <row r="620" spans="1:16" x14ac:dyDescent="0.25">
      <c r="A620" s="15">
        <v>671</v>
      </c>
      <c r="B620" t="s">
        <v>5503</v>
      </c>
      <c r="C620" t="s">
        <v>5504</v>
      </c>
      <c r="D620" t="s">
        <v>13075</v>
      </c>
      <c r="E620" s="5">
        <v>1199</v>
      </c>
      <c r="F620" s="5">
        <v>2499</v>
      </c>
      <c r="G620" s="5" t="str">
        <f>VLOOKUP(Table1[[#This Row],[Discounted Price]],$Q$5:$R$10,2)</f>
        <v>₹1000 — ₹5000</v>
      </c>
      <c r="H620" s="1">
        <v>0.52</v>
      </c>
      <c r="I620" s="7">
        <f>((F620-E620)/F620)*100</f>
        <v>52.020808323329334</v>
      </c>
      <c r="J620" s="19" t="str">
        <f>VLOOKUP(Table1[[#This Row],[Calc. %Discount]],$Q$15:$R$22,2)</f>
        <v>41 — 55%</v>
      </c>
      <c r="K620" s="6">
        <v>4</v>
      </c>
      <c r="L620" s="6">
        <f>MROUND(Table1[[#This Row],[Rating]], 0.5)</f>
        <v>4</v>
      </c>
      <c r="M620" s="10">
        <v>33584</v>
      </c>
      <c r="N620" s="5">
        <f>F620*M620</f>
        <v>83926416</v>
      </c>
      <c r="O620" s="7">
        <f>(Table1[[#This Row],[Rating]]*Table1[[#This Row],[Rating Count]])/(MAX(Table1[Rating Count]))</f>
        <v>0.31462410972122357</v>
      </c>
      <c r="P620"/>
    </row>
    <row r="621" spans="1:16" x14ac:dyDescent="0.25">
      <c r="A621" s="15">
        <v>672</v>
      </c>
      <c r="B621" t="s">
        <v>5513</v>
      </c>
      <c r="C621" t="s">
        <v>5514</v>
      </c>
      <c r="D621" t="s">
        <v>13075</v>
      </c>
      <c r="E621" s="5">
        <v>1049</v>
      </c>
      <c r="F621" s="5">
        <v>2299</v>
      </c>
      <c r="G621" s="5" t="str">
        <f>VLOOKUP(Table1[[#This Row],[Discounted Price]],$Q$5:$R$10,2)</f>
        <v>₹1000 — ₹5000</v>
      </c>
      <c r="H621" s="1">
        <v>0.54</v>
      </c>
      <c r="I621" s="7">
        <f>((F621-E621)/F621)*100</f>
        <v>54.371465854719446</v>
      </c>
      <c r="J621" s="19" t="str">
        <f>VLOOKUP(Table1[[#This Row],[Calc. %Discount]],$Q$15:$R$22,2)</f>
        <v>41 — 55%</v>
      </c>
      <c r="K621" s="6">
        <v>3.9</v>
      </c>
      <c r="L621" s="6">
        <f>MROUND(Table1[[#This Row],[Rating]], 0.5)</f>
        <v>4</v>
      </c>
      <c r="M621" s="10">
        <v>1779</v>
      </c>
      <c r="N621" s="5">
        <f>F621*M621</f>
        <v>4089921</v>
      </c>
      <c r="O621" s="7">
        <f>(Table1[[#This Row],[Rating]]*Table1[[#This Row],[Rating Count]])/(MAX(Table1[Rating Count]))</f>
        <v>1.6249505238036126E-2</v>
      </c>
      <c r="P621"/>
    </row>
    <row r="622" spans="1:16" x14ac:dyDescent="0.25">
      <c r="A622" s="15">
        <v>675</v>
      </c>
      <c r="B622" t="s">
        <v>5529</v>
      </c>
      <c r="C622" t="s">
        <v>5530</v>
      </c>
      <c r="D622" t="s">
        <v>13075</v>
      </c>
      <c r="E622" s="5">
        <v>225</v>
      </c>
      <c r="F622" s="5">
        <v>250</v>
      </c>
      <c r="G622" s="5" t="str">
        <f>VLOOKUP(Table1[[#This Row],[Discounted Price]],$Q$5:$R$10,2)</f>
        <v>&lt;₹1000</v>
      </c>
      <c r="H622" s="1">
        <v>0.1</v>
      </c>
      <c r="I622" s="7">
        <f>((F622-E622)/F622)*100</f>
        <v>10</v>
      </c>
      <c r="J622" s="19" t="str">
        <f>VLOOKUP(Table1[[#This Row],[Calc. %Discount]],$Q$15:$R$22,2)</f>
        <v>1 — 10%</v>
      </c>
      <c r="K622" s="6">
        <v>4.4000000000000004</v>
      </c>
      <c r="L622" s="6">
        <f>MROUND(Table1[[#This Row],[Rating]], 0.5)</f>
        <v>4.5</v>
      </c>
      <c r="M622" s="10">
        <v>26556</v>
      </c>
      <c r="N622" s="5">
        <f>F622*M622</f>
        <v>6639000</v>
      </c>
      <c r="O622" s="7">
        <f>(Table1[[#This Row],[Rating]]*Table1[[#This Row],[Rating Count]])/(MAX(Table1[Rating Count]))</f>
        <v>0.27366226904277324</v>
      </c>
      <c r="P622"/>
    </row>
    <row r="623" spans="1:16" x14ac:dyDescent="0.25">
      <c r="A623" s="15">
        <v>676</v>
      </c>
      <c r="B623" t="s">
        <v>5540</v>
      </c>
      <c r="C623" t="s">
        <v>5541</v>
      </c>
      <c r="D623" t="s">
        <v>13121</v>
      </c>
      <c r="E623" s="5">
        <v>656</v>
      </c>
      <c r="F623" s="5">
        <v>1499</v>
      </c>
      <c r="G623" s="5" t="str">
        <f>VLOOKUP(Table1[[#This Row],[Discounted Price]],$Q$5:$R$10,2)</f>
        <v>&lt;₹1000</v>
      </c>
      <c r="H623" s="1">
        <v>0.56000000000000005</v>
      </c>
      <c r="I623" s="7">
        <f>((F623-E623)/F623)*100</f>
        <v>56.237491661107406</v>
      </c>
      <c r="J623" s="19" t="str">
        <f>VLOOKUP(Table1[[#This Row],[Calc. %Discount]],$Q$15:$R$22,2)</f>
        <v>56 — 70%</v>
      </c>
      <c r="K623" s="6">
        <v>4.3</v>
      </c>
      <c r="L623" s="6">
        <f>MROUND(Table1[[#This Row],[Rating]], 0.5)</f>
        <v>4.5</v>
      </c>
      <c r="M623" s="10">
        <v>25903</v>
      </c>
      <c r="N623" s="5">
        <f>F623*M623</f>
        <v>38828597</v>
      </c>
      <c r="O623" s="7">
        <f>(Table1[[#This Row],[Rating]]*Table1[[#This Row],[Rating Count]])/(MAX(Table1[Rating Count]))</f>
        <v>0.26086637796769352</v>
      </c>
      <c r="P623"/>
    </row>
    <row r="624" spans="1:16" x14ac:dyDescent="0.25">
      <c r="A624" s="15">
        <v>677</v>
      </c>
      <c r="B624" t="s">
        <v>5550</v>
      </c>
      <c r="C624" t="s">
        <v>5551</v>
      </c>
      <c r="D624" t="s">
        <v>13121</v>
      </c>
      <c r="E624" s="5">
        <v>1109</v>
      </c>
      <c r="F624" s="5">
        <v>2800</v>
      </c>
      <c r="G624" s="5" t="str">
        <f>VLOOKUP(Table1[[#This Row],[Discounted Price]],$Q$5:$R$10,2)</f>
        <v>₹1000 — ₹5000</v>
      </c>
      <c r="H624" s="1">
        <v>0.6</v>
      </c>
      <c r="I624" s="7">
        <f>((F624-E624)/F624)*100</f>
        <v>60.392857142857146</v>
      </c>
      <c r="J624" s="19" t="str">
        <f>VLOOKUP(Table1[[#This Row],[Calc. %Discount]],$Q$15:$R$22,2)</f>
        <v>56 — 70%</v>
      </c>
      <c r="K624" s="6">
        <v>4.3</v>
      </c>
      <c r="L624" s="6">
        <f>MROUND(Table1[[#This Row],[Rating]], 0.5)</f>
        <v>4.5</v>
      </c>
      <c r="M624" s="10">
        <v>53464</v>
      </c>
      <c r="N624" s="5">
        <f>F624*M624</f>
        <v>149699200</v>
      </c>
      <c r="O624" s="7">
        <f>(Table1[[#This Row],[Rating]]*Table1[[#This Row],[Rating Count]])/(MAX(Table1[Rating Count]))</f>
        <v>0.53843029887135718</v>
      </c>
      <c r="P624"/>
    </row>
    <row r="625" spans="1:16" x14ac:dyDescent="0.25">
      <c r="A625" s="15">
        <v>679</v>
      </c>
      <c r="B625" t="s">
        <v>5561</v>
      </c>
      <c r="C625" t="s">
        <v>5562</v>
      </c>
      <c r="D625" t="s">
        <v>13121</v>
      </c>
      <c r="E625" s="5">
        <v>169</v>
      </c>
      <c r="F625" s="5">
        <v>299</v>
      </c>
      <c r="G625" s="5" t="str">
        <f>VLOOKUP(Table1[[#This Row],[Discounted Price]],$Q$5:$R$10,2)</f>
        <v>&lt;₹1000</v>
      </c>
      <c r="H625" s="1">
        <v>0.43</v>
      </c>
      <c r="I625" s="7">
        <f>((F625-E625)/F625)*100</f>
        <v>43.478260869565219</v>
      </c>
      <c r="J625" s="19" t="str">
        <f>VLOOKUP(Table1[[#This Row],[Calc. %Discount]],$Q$15:$R$22,2)</f>
        <v>41 — 55%</v>
      </c>
      <c r="K625" s="6">
        <v>4.4000000000000004</v>
      </c>
      <c r="L625" s="6">
        <f>MROUND(Table1[[#This Row],[Rating]], 0.5)</f>
        <v>4.5</v>
      </c>
      <c r="M625" s="10">
        <v>5176</v>
      </c>
      <c r="N625" s="5">
        <f>F625*M625</f>
        <v>1547624</v>
      </c>
      <c r="O625" s="7">
        <f>(Table1[[#This Row],[Rating]]*Table1[[#This Row],[Rating Count]])/(MAX(Table1[Rating Count]))</f>
        <v>5.3339204118293196E-2</v>
      </c>
      <c r="P625"/>
    </row>
    <row r="626" spans="1:16" x14ac:dyDescent="0.25">
      <c r="A626" s="15">
        <v>680</v>
      </c>
      <c r="B626" t="s">
        <v>5571</v>
      </c>
      <c r="C626" t="s">
        <v>5572</v>
      </c>
      <c r="D626" t="s">
        <v>13121</v>
      </c>
      <c r="E626" s="5">
        <v>309</v>
      </c>
      <c r="F626" s="5">
        <v>404</v>
      </c>
      <c r="G626" s="5" t="str">
        <f>VLOOKUP(Table1[[#This Row],[Discounted Price]],$Q$5:$R$10,2)</f>
        <v>&lt;₹1000</v>
      </c>
      <c r="H626" s="1">
        <v>0.24</v>
      </c>
      <c r="I626" s="7">
        <f>((F626-E626)/F626)*100</f>
        <v>23.514851485148512</v>
      </c>
      <c r="J626" s="19" t="str">
        <f>VLOOKUP(Table1[[#This Row],[Calc. %Discount]],$Q$15:$R$22,2)</f>
        <v>11 — 25%</v>
      </c>
      <c r="K626" s="6">
        <v>4.4000000000000004</v>
      </c>
      <c r="L626" s="6">
        <f>MROUND(Table1[[#This Row],[Rating]], 0.5)</f>
        <v>4.5</v>
      </c>
      <c r="M626" s="10">
        <v>8614</v>
      </c>
      <c r="N626" s="5">
        <f>F626*M626</f>
        <v>3480056</v>
      </c>
      <c r="O626" s="7">
        <f>(Table1[[#This Row],[Rating]]*Table1[[#This Row],[Rating Count]])/(MAX(Table1[Rating Count]))</f>
        <v>8.8768142247870482E-2</v>
      </c>
      <c r="P626"/>
    </row>
    <row r="627" spans="1:16" x14ac:dyDescent="0.25">
      <c r="A627" s="15">
        <v>681</v>
      </c>
      <c r="B627" t="s">
        <v>5581</v>
      </c>
      <c r="C627" t="s">
        <v>5582</v>
      </c>
      <c r="D627" t="s">
        <v>13075</v>
      </c>
      <c r="E627" s="5">
        <v>599</v>
      </c>
      <c r="F627" s="5">
        <v>1399</v>
      </c>
      <c r="G627" s="5" t="str">
        <f>VLOOKUP(Table1[[#This Row],[Discounted Price]],$Q$5:$R$10,2)</f>
        <v>&lt;₹1000</v>
      </c>
      <c r="H627" s="1">
        <v>0.56999999999999995</v>
      </c>
      <c r="I627" s="7">
        <f>((F627-E627)/F627)*100</f>
        <v>57.183702644746248</v>
      </c>
      <c r="J627" s="19" t="str">
        <f>VLOOKUP(Table1[[#This Row],[Calc. %Discount]],$Q$15:$R$22,2)</f>
        <v>56 — 70%</v>
      </c>
      <c r="K627" s="6">
        <v>3.8</v>
      </c>
      <c r="L627" s="6">
        <f>MROUND(Table1[[#This Row],[Rating]], 0.5)</f>
        <v>4</v>
      </c>
      <c r="M627" s="10">
        <v>60026</v>
      </c>
      <c r="N627" s="5">
        <f>F627*M627</f>
        <v>83976374</v>
      </c>
      <c r="O627" s="7">
        <f>(Table1[[#This Row],[Rating]]*Table1[[#This Row],[Rating Count]])/(MAX(Table1[Rating Count]))</f>
        <v>0.53422300707538883</v>
      </c>
      <c r="P627"/>
    </row>
    <row r="628" spans="1:16" x14ac:dyDescent="0.25">
      <c r="A628" s="15">
        <v>682</v>
      </c>
      <c r="B628" t="s">
        <v>5591</v>
      </c>
      <c r="C628" t="s">
        <v>13051</v>
      </c>
      <c r="D628" t="s">
        <v>13121</v>
      </c>
      <c r="E628" s="5">
        <v>299</v>
      </c>
      <c r="F628" s="5">
        <v>599</v>
      </c>
      <c r="G628" s="5" t="str">
        <f>VLOOKUP(Table1[[#This Row],[Discounted Price]],$Q$5:$R$10,2)</f>
        <v>&lt;₹1000</v>
      </c>
      <c r="H628" s="1">
        <v>0.5</v>
      </c>
      <c r="I628" s="7">
        <f>((F628-E628)/F628)*100</f>
        <v>50.083472454090149</v>
      </c>
      <c r="J628" s="19" t="str">
        <f>VLOOKUP(Table1[[#This Row],[Calc. %Discount]],$Q$15:$R$22,2)</f>
        <v>41 — 55%</v>
      </c>
      <c r="K628" s="6">
        <v>3.8</v>
      </c>
      <c r="L628" s="6">
        <f>MROUND(Table1[[#This Row],[Rating]], 0.5)</f>
        <v>4</v>
      </c>
      <c r="M628" s="10">
        <v>3066</v>
      </c>
      <c r="N628" s="5">
        <f>F628*M628</f>
        <v>1836534</v>
      </c>
      <c r="O628" s="7">
        <f>(Table1[[#This Row],[Rating]]*Table1[[#This Row],[Rating Count]])/(MAX(Table1[Rating Count]))</f>
        <v>2.7286971307319198E-2</v>
      </c>
      <c r="P628"/>
    </row>
    <row r="629" spans="1:16" x14ac:dyDescent="0.25">
      <c r="A629" s="15">
        <v>683</v>
      </c>
      <c r="B629" t="s">
        <v>5600</v>
      </c>
      <c r="C629" t="s">
        <v>5601</v>
      </c>
      <c r="D629" t="s">
        <v>13121</v>
      </c>
      <c r="E629" s="5">
        <v>449</v>
      </c>
      <c r="F629" s="5">
        <v>999</v>
      </c>
      <c r="G629" s="5" t="str">
        <f>VLOOKUP(Table1[[#This Row],[Discounted Price]],$Q$5:$R$10,2)</f>
        <v>&lt;₹1000</v>
      </c>
      <c r="H629" s="1">
        <v>0.55000000000000004</v>
      </c>
      <c r="I629" s="7">
        <f>((F629-E629)/F629)*100</f>
        <v>55.055055055055057</v>
      </c>
      <c r="J629" s="19" t="str">
        <f>VLOOKUP(Table1[[#This Row],[Calc. %Discount]],$Q$15:$R$22,2)</f>
        <v>41 — 55%</v>
      </c>
      <c r="K629" s="6">
        <v>4</v>
      </c>
      <c r="L629" s="6">
        <f>MROUND(Table1[[#This Row],[Rating]], 0.5)</f>
        <v>4</v>
      </c>
      <c r="M629" s="10">
        <v>2102</v>
      </c>
      <c r="N629" s="5">
        <f>F629*M629</f>
        <v>2099898</v>
      </c>
      <c r="O629" s="7">
        <f>(Table1[[#This Row],[Rating]]*Table1[[#This Row],[Rating Count]])/(MAX(Table1[Rating Count]))</f>
        <v>1.9692111679192829E-2</v>
      </c>
      <c r="P629"/>
    </row>
    <row r="630" spans="1:16" x14ac:dyDescent="0.25">
      <c r="A630" s="15">
        <v>684</v>
      </c>
      <c r="B630" t="s">
        <v>5610</v>
      </c>
      <c r="C630" t="s">
        <v>5611</v>
      </c>
      <c r="D630" t="s">
        <v>13121</v>
      </c>
      <c r="E630" s="5">
        <v>799</v>
      </c>
      <c r="F630" s="5">
        <v>1295</v>
      </c>
      <c r="G630" s="5" t="str">
        <f>VLOOKUP(Table1[[#This Row],[Discounted Price]],$Q$5:$R$10,2)</f>
        <v>&lt;₹1000</v>
      </c>
      <c r="H630" s="1">
        <v>0.38</v>
      </c>
      <c r="I630" s="7">
        <f>((F630-E630)/F630)*100</f>
        <v>38.301158301158303</v>
      </c>
      <c r="J630" s="19" t="str">
        <f>VLOOKUP(Table1[[#This Row],[Calc. %Discount]],$Q$15:$R$22,2)</f>
        <v>26 — 40%</v>
      </c>
      <c r="K630" s="6">
        <v>4.4000000000000004</v>
      </c>
      <c r="L630" s="6">
        <f>MROUND(Table1[[#This Row],[Rating]], 0.5)</f>
        <v>4.5</v>
      </c>
      <c r="M630" s="10">
        <v>34852</v>
      </c>
      <c r="N630" s="5">
        <f>F630*M630</f>
        <v>45133340</v>
      </c>
      <c r="O630" s="7">
        <f>(Table1[[#This Row],[Rating]]*Table1[[#This Row],[Rating Count]])/(MAX(Table1[Rating Count]))</f>
        <v>0.35915338909017669</v>
      </c>
      <c r="P630"/>
    </row>
    <row r="631" spans="1:16" x14ac:dyDescent="0.25">
      <c r="A631" s="15">
        <v>686</v>
      </c>
      <c r="B631" t="s">
        <v>5621</v>
      </c>
      <c r="C631" t="s">
        <v>5622</v>
      </c>
      <c r="D631" t="s">
        <v>13123</v>
      </c>
      <c r="E631" s="5">
        <v>157</v>
      </c>
      <c r="F631" s="5">
        <v>160</v>
      </c>
      <c r="G631" s="5" t="str">
        <f>VLOOKUP(Table1[[#This Row],[Discounted Price]],$Q$5:$R$10,2)</f>
        <v>&lt;₹1000</v>
      </c>
      <c r="H631" s="1">
        <v>0.02</v>
      </c>
      <c r="I631" s="7">
        <f>((F631-E631)/F631)*100</f>
        <v>1.875</v>
      </c>
      <c r="J631" s="19" t="str">
        <f>VLOOKUP(Table1[[#This Row],[Calc. %Discount]],$Q$15:$R$22,2)</f>
        <v>1 — 10%</v>
      </c>
      <c r="K631" s="6">
        <v>4.5</v>
      </c>
      <c r="L631" s="6">
        <f>MROUND(Table1[[#This Row],[Rating]], 0.5)</f>
        <v>4.5</v>
      </c>
      <c r="M631" s="10">
        <v>8618</v>
      </c>
      <c r="N631" s="5">
        <f>F631*M631</f>
        <v>1378880</v>
      </c>
      <c r="O631" s="7">
        <f>(Table1[[#This Row],[Rating]]*Table1[[#This Row],[Rating Count]])/(MAX(Table1[Rating Count]))</f>
        <v>9.0827757258655703E-2</v>
      </c>
      <c r="P631"/>
    </row>
    <row r="632" spans="1:16" x14ac:dyDescent="0.25">
      <c r="A632" s="15">
        <v>688</v>
      </c>
      <c r="B632" t="s">
        <v>5635</v>
      </c>
      <c r="C632" t="s">
        <v>5636</v>
      </c>
      <c r="D632" t="s">
        <v>13121</v>
      </c>
      <c r="E632" s="5">
        <v>599</v>
      </c>
      <c r="F632" s="5">
        <v>899</v>
      </c>
      <c r="G632" s="5" t="str">
        <f>VLOOKUP(Table1[[#This Row],[Discounted Price]],$Q$5:$R$10,2)</f>
        <v>&lt;₹1000</v>
      </c>
      <c r="H632" s="1">
        <v>0.33</v>
      </c>
      <c r="I632" s="7">
        <f>((F632-E632)/F632)*100</f>
        <v>33.370411568409338</v>
      </c>
      <c r="J632" s="19" t="str">
        <f>VLOOKUP(Table1[[#This Row],[Calc. %Discount]],$Q$15:$R$22,2)</f>
        <v>26 — 40%</v>
      </c>
      <c r="K632" s="6">
        <v>4</v>
      </c>
      <c r="L632" s="6">
        <f>MROUND(Table1[[#This Row],[Rating]], 0.5)</f>
        <v>4</v>
      </c>
      <c r="M632" s="10">
        <v>4018</v>
      </c>
      <c r="N632" s="5">
        <f>F632*M632</f>
        <v>3612182</v>
      </c>
      <c r="O632" s="7">
        <f>(Table1[[#This Row],[Rating]]*Table1[[#This Row],[Rating Count]])/(MAX(Table1[Rating Count]))</f>
        <v>3.7641724418171638E-2</v>
      </c>
      <c r="P632"/>
    </row>
    <row r="633" spans="1:16" x14ac:dyDescent="0.25">
      <c r="A633" s="15">
        <v>689</v>
      </c>
      <c r="B633" t="s">
        <v>5645</v>
      </c>
      <c r="C633" t="s">
        <v>5646</v>
      </c>
      <c r="D633" t="s">
        <v>13075</v>
      </c>
      <c r="E633" s="5">
        <v>479</v>
      </c>
      <c r="F633" s="5">
        <v>599</v>
      </c>
      <c r="G633" s="5" t="str">
        <f>VLOOKUP(Table1[[#This Row],[Discounted Price]],$Q$5:$R$10,2)</f>
        <v>&lt;₹1000</v>
      </c>
      <c r="H633" s="1">
        <v>0.2</v>
      </c>
      <c r="I633" s="7">
        <f>((F633-E633)/F633)*100</f>
        <v>20.033388981636062</v>
      </c>
      <c r="J633" s="19" t="str">
        <f>VLOOKUP(Table1[[#This Row],[Calc. %Discount]],$Q$15:$R$22,2)</f>
        <v>11 — 25%</v>
      </c>
      <c r="K633" s="6">
        <v>4.3</v>
      </c>
      <c r="L633" s="6">
        <f>MROUND(Table1[[#This Row],[Rating]], 0.5)</f>
        <v>4.5</v>
      </c>
      <c r="M633" s="10">
        <v>11687</v>
      </c>
      <c r="N633" s="5">
        <f>F633*M633</f>
        <v>7000513</v>
      </c>
      <c r="O633" s="7">
        <f>(Table1[[#This Row],[Rating]]*Table1[[#This Row],[Rating Count]])/(MAX(Table1[Rating Count]))</f>
        <v>0.11769854299920604</v>
      </c>
      <c r="P633"/>
    </row>
    <row r="634" spans="1:16" x14ac:dyDescent="0.25">
      <c r="A634" s="15">
        <v>691</v>
      </c>
      <c r="B634" t="s">
        <v>5657</v>
      </c>
      <c r="C634" t="s">
        <v>5658</v>
      </c>
      <c r="D634" t="s">
        <v>13075</v>
      </c>
      <c r="E634" s="5">
        <v>1598</v>
      </c>
      <c r="F634" s="5">
        <v>2990</v>
      </c>
      <c r="G634" s="5" t="str">
        <f>VLOOKUP(Table1[[#This Row],[Discounted Price]],$Q$5:$R$10,2)</f>
        <v>₹1000 — ₹5000</v>
      </c>
      <c r="H634" s="1">
        <v>0.47</v>
      </c>
      <c r="I634" s="7">
        <f>((F634-E634)/F634)*100</f>
        <v>46.555183946488292</v>
      </c>
      <c r="J634" s="19" t="str">
        <f>VLOOKUP(Table1[[#This Row],[Calc. %Discount]],$Q$15:$R$22,2)</f>
        <v>41 — 55%</v>
      </c>
      <c r="K634" s="6">
        <v>3.8</v>
      </c>
      <c r="L634" s="6">
        <f>MROUND(Table1[[#This Row],[Rating]], 0.5)</f>
        <v>4</v>
      </c>
      <c r="M634" s="10">
        <v>11015</v>
      </c>
      <c r="N634" s="5">
        <f>F634*M634</f>
        <v>32934850</v>
      </c>
      <c r="O634" s="7">
        <f>(Table1[[#This Row],[Rating]]*Table1[[#This Row],[Rating Count]])/(MAX(Table1[Rating Count]))</f>
        <v>9.803195986631473E-2</v>
      </c>
      <c r="P634"/>
    </row>
    <row r="635" spans="1:16" x14ac:dyDescent="0.25">
      <c r="A635" s="15">
        <v>692</v>
      </c>
      <c r="B635" t="s">
        <v>5667</v>
      </c>
      <c r="C635" t="s">
        <v>5668</v>
      </c>
      <c r="D635" t="s">
        <v>13121</v>
      </c>
      <c r="E635" s="5">
        <v>599</v>
      </c>
      <c r="F635" s="5">
        <v>899</v>
      </c>
      <c r="G635" s="5" t="str">
        <f>VLOOKUP(Table1[[#This Row],[Discounted Price]],$Q$5:$R$10,2)</f>
        <v>&lt;₹1000</v>
      </c>
      <c r="H635" s="1">
        <v>0.33</v>
      </c>
      <c r="I635" s="7">
        <f>((F635-E635)/F635)*100</f>
        <v>33.370411568409338</v>
      </c>
      <c r="J635" s="19" t="str">
        <f>VLOOKUP(Table1[[#This Row],[Calc. %Discount]],$Q$15:$R$22,2)</f>
        <v>26 — 40%</v>
      </c>
      <c r="K635" s="6">
        <v>4.3</v>
      </c>
      <c r="L635" s="6">
        <f>MROUND(Table1[[#This Row],[Rating]], 0.5)</f>
        <v>4.5</v>
      </c>
      <c r="M635" s="10">
        <v>95116</v>
      </c>
      <c r="N635" s="5">
        <f>F635*M635</f>
        <v>85509284</v>
      </c>
      <c r="O635" s="7">
        <f>(Table1[[#This Row],[Rating]]*Table1[[#This Row],[Rating Count]])/(MAX(Table1[Rating Count]))</f>
        <v>0.95790319294194248</v>
      </c>
      <c r="P635"/>
    </row>
    <row r="636" spans="1:16" x14ac:dyDescent="0.25">
      <c r="A636" s="15">
        <v>694</v>
      </c>
      <c r="B636" t="s">
        <v>5679</v>
      </c>
      <c r="C636" t="s">
        <v>5680</v>
      </c>
      <c r="D636" t="s">
        <v>13121</v>
      </c>
      <c r="E636" s="5">
        <v>1299</v>
      </c>
      <c r="F636" s="5">
        <v>3000</v>
      </c>
      <c r="G636" s="5" t="str">
        <f>VLOOKUP(Table1[[#This Row],[Discounted Price]],$Q$5:$R$10,2)</f>
        <v>₹1000 — ₹5000</v>
      </c>
      <c r="H636" s="1">
        <v>0.56999999999999995</v>
      </c>
      <c r="I636" s="7">
        <f>((F636-E636)/F636)*100</f>
        <v>56.699999999999996</v>
      </c>
      <c r="J636" s="19" t="str">
        <f>VLOOKUP(Table1[[#This Row],[Calc. %Discount]],$Q$15:$R$22,2)</f>
        <v>56 — 70%</v>
      </c>
      <c r="K636" s="6">
        <v>4.3</v>
      </c>
      <c r="L636" s="6">
        <f>MROUND(Table1[[#This Row],[Rating]], 0.5)</f>
        <v>4.5</v>
      </c>
      <c r="M636" s="10">
        <v>23022</v>
      </c>
      <c r="N636" s="5">
        <f>F636*M636</f>
        <v>69066000</v>
      </c>
      <c r="O636" s="7">
        <f>(Table1[[#This Row],[Rating]]*Table1[[#This Row],[Rating Count]])/(MAX(Table1[Rating Count]))</f>
        <v>0.23185213116520245</v>
      </c>
      <c r="P636"/>
    </row>
    <row r="637" spans="1:16" x14ac:dyDescent="0.25">
      <c r="A637" s="15">
        <v>696</v>
      </c>
      <c r="B637" t="s">
        <v>5696</v>
      </c>
      <c r="C637" t="s">
        <v>5697</v>
      </c>
      <c r="D637" t="s">
        <v>13121</v>
      </c>
      <c r="E637" s="5">
        <v>294</v>
      </c>
      <c r="F637" s="5">
        <v>4999</v>
      </c>
      <c r="G637" s="5" t="str">
        <f>VLOOKUP(Table1[[#This Row],[Discounted Price]],$Q$5:$R$10,2)</f>
        <v>&lt;₹1000</v>
      </c>
      <c r="H637" s="1">
        <v>0.94</v>
      </c>
      <c r="I637" s="7">
        <f>((F637-E637)/F637)*100</f>
        <v>94.118823764752946</v>
      </c>
      <c r="J637" s="19" t="str">
        <f>VLOOKUP(Table1[[#This Row],[Calc. %Discount]],$Q$15:$R$22,2)</f>
        <v>86 — 100%</v>
      </c>
      <c r="K637" s="6">
        <v>4.3</v>
      </c>
      <c r="L637" s="6">
        <f>MROUND(Table1[[#This Row],[Rating]], 0.5)</f>
        <v>4.5</v>
      </c>
      <c r="M637" s="10">
        <v>4426</v>
      </c>
      <c r="N637" s="5">
        <f>F637*M637</f>
        <v>22125574</v>
      </c>
      <c r="O637" s="7">
        <f>(Table1[[#This Row],[Rating]]*Table1[[#This Row],[Rating Count]])/(MAX(Table1[Rating Count]))</f>
        <v>4.4573778669845632E-2</v>
      </c>
      <c r="P637"/>
    </row>
    <row r="638" spans="1:16" x14ac:dyDescent="0.25">
      <c r="A638" s="15">
        <v>697</v>
      </c>
      <c r="B638" t="s">
        <v>5707</v>
      </c>
      <c r="C638" t="s">
        <v>5708</v>
      </c>
      <c r="D638" t="s">
        <v>13121</v>
      </c>
      <c r="E638" s="5">
        <v>828</v>
      </c>
      <c r="F638" s="5">
        <v>861</v>
      </c>
      <c r="G638" s="5" t="str">
        <f>VLOOKUP(Table1[[#This Row],[Discounted Price]],$Q$5:$R$10,2)</f>
        <v>&lt;₹1000</v>
      </c>
      <c r="H638" s="1">
        <v>0.04</v>
      </c>
      <c r="I638" s="7">
        <f>((F638-E638)/F638)*100</f>
        <v>3.8327526132404177</v>
      </c>
      <c r="J638" s="19" t="str">
        <f>VLOOKUP(Table1[[#This Row],[Calc. %Discount]],$Q$15:$R$22,2)</f>
        <v>1 — 10%</v>
      </c>
      <c r="K638" s="6">
        <v>4.2</v>
      </c>
      <c r="L638" s="6">
        <f>MROUND(Table1[[#This Row],[Rating]], 0.5)</f>
        <v>4</v>
      </c>
      <c r="M638" s="10">
        <v>4567</v>
      </c>
      <c r="N638" s="5">
        <f>F638*M638</f>
        <v>3932187</v>
      </c>
      <c r="O638" s="7">
        <f>(Table1[[#This Row],[Rating]]*Table1[[#This Row],[Rating Count]])/(MAX(Table1[Rating Count]))</f>
        <v>4.4924152112662867E-2</v>
      </c>
      <c r="P638"/>
    </row>
    <row r="639" spans="1:16" x14ac:dyDescent="0.25">
      <c r="A639" s="15">
        <v>698</v>
      </c>
      <c r="B639" t="s">
        <v>5717</v>
      </c>
      <c r="C639" t="s">
        <v>5718</v>
      </c>
      <c r="D639" t="s">
        <v>13075</v>
      </c>
      <c r="E639" s="5">
        <v>745</v>
      </c>
      <c r="F639" s="5">
        <v>795</v>
      </c>
      <c r="G639" s="5" t="str">
        <f>VLOOKUP(Table1[[#This Row],[Discounted Price]],$Q$5:$R$10,2)</f>
        <v>&lt;₹1000</v>
      </c>
      <c r="H639" s="1">
        <v>0.06</v>
      </c>
      <c r="I639" s="7">
        <f>((F639-E639)/F639)*100</f>
        <v>6.2893081761006293</v>
      </c>
      <c r="J639" s="19" t="str">
        <f>VLOOKUP(Table1[[#This Row],[Calc. %Discount]],$Q$15:$R$22,2)</f>
        <v>1 — 10%</v>
      </c>
      <c r="K639" s="6">
        <v>4</v>
      </c>
      <c r="L639" s="6">
        <f>MROUND(Table1[[#This Row],[Rating]], 0.5)</f>
        <v>4</v>
      </c>
      <c r="M639" s="10">
        <v>13797</v>
      </c>
      <c r="N639" s="5">
        <f>F639*M639</f>
        <v>10968615</v>
      </c>
      <c r="O639" s="7">
        <f>(Table1[[#This Row],[Rating]]*Table1[[#This Row],[Rating Count]])/(MAX(Table1[Rating Count]))</f>
        <v>0.12925407461361726</v>
      </c>
      <c r="P639"/>
    </row>
    <row r="640" spans="1:16" x14ac:dyDescent="0.25">
      <c r="A640" s="15">
        <v>699</v>
      </c>
      <c r="B640" t="s">
        <v>5727</v>
      </c>
      <c r="C640" t="s">
        <v>5728</v>
      </c>
      <c r="D640" t="s">
        <v>13075</v>
      </c>
      <c r="E640" s="5">
        <v>1549</v>
      </c>
      <c r="F640" s="5">
        <v>2495</v>
      </c>
      <c r="G640" s="5" t="str">
        <f>VLOOKUP(Table1[[#This Row],[Discounted Price]],$Q$5:$R$10,2)</f>
        <v>₹1000 — ₹5000</v>
      </c>
      <c r="H640" s="1">
        <v>0.38</v>
      </c>
      <c r="I640" s="7">
        <f>((F640-E640)/F640)*100</f>
        <v>37.915831663326657</v>
      </c>
      <c r="J640" s="19" t="str">
        <f>VLOOKUP(Table1[[#This Row],[Calc. %Discount]],$Q$15:$R$22,2)</f>
        <v>26 — 40%</v>
      </c>
      <c r="K640" s="6">
        <v>4.4000000000000004</v>
      </c>
      <c r="L640" s="6">
        <f>MROUND(Table1[[#This Row],[Rating]], 0.5)</f>
        <v>4.5</v>
      </c>
      <c r="M640" s="10">
        <v>15137</v>
      </c>
      <c r="N640" s="5">
        <f>F640*M640</f>
        <v>37766815</v>
      </c>
      <c r="O640" s="7">
        <f>(Table1[[#This Row],[Rating]]*Table1[[#This Row],[Rating Count]])/(MAX(Table1[Rating Count]))</f>
        <v>0.15598831776248148</v>
      </c>
      <c r="P640"/>
    </row>
    <row r="641" spans="1:16" x14ac:dyDescent="0.25">
      <c r="A641" s="15">
        <v>702</v>
      </c>
      <c r="B641" t="s">
        <v>5743</v>
      </c>
      <c r="C641" t="s">
        <v>5744</v>
      </c>
      <c r="D641" t="s">
        <v>13121</v>
      </c>
      <c r="E641" s="5">
        <v>1469</v>
      </c>
      <c r="F641" s="5">
        <v>2499</v>
      </c>
      <c r="G641" s="5" t="str">
        <f>VLOOKUP(Table1[[#This Row],[Discounted Price]],$Q$5:$R$10,2)</f>
        <v>₹1000 — ₹5000</v>
      </c>
      <c r="H641" s="1">
        <v>0.41</v>
      </c>
      <c r="I641" s="7">
        <f>((F641-E641)/F641)*100</f>
        <v>41.216486594637857</v>
      </c>
      <c r="J641" s="19" t="str">
        <f>VLOOKUP(Table1[[#This Row],[Calc. %Discount]],$Q$15:$R$22,2)</f>
        <v>41 — 55%</v>
      </c>
      <c r="K641" s="6">
        <v>4.2</v>
      </c>
      <c r="L641" s="6">
        <f>MROUND(Table1[[#This Row],[Rating]], 0.5)</f>
        <v>4</v>
      </c>
      <c r="M641" s="10">
        <v>156638</v>
      </c>
      <c r="N641" s="5">
        <f>F641*M641</f>
        <v>391438362</v>
      </c>
      <c r="O641" s="7">
        <f>(Table1[[#This Row],[Rating]]*Table1[[#This Row],[Rating Count]])/(MAX(Table1[Rating Count]))</f>
        <v>1.5407990669199223</v>
      </c>
      <c r="P641"/>
    </row>
    <row r="642" spans="1:16" x14ac:dyDescent="0.25">
      <c r="A642" s="15">
        <v>703</v>
      </c>
      <c r="B642" t="s">
        <v>5753</v>
      </c>
      <c r="C642" t="s">
        <v>5754</v>
      </c>
      <c r="D642" t="s">
        <v>13123</v>
      </c>
      <c r="E642" s="5">
        <v>198</v>
      </c>
      <c r="F642" s="5">
        <v>800</v>
      </c>
      <c r="G642" s="5" t="str">
        <f>VLOOKUP(Table1[[#This Row],[Discounted Price]],$Q$5:$R$10,2)</f>
        <v>&lt;₹1000</v>
      </c>
      <c r="H642" s="1">
        <v>0.75</v>
      </c>
      <c r="I642" s="7">
        <f>((F642-E642)/F642)*100</f>
        <v>75.25</v>
      </c>
      <c r="J642" s="19" t="str">
        <f>VLOOKUP(Table1[[#This Row],[Calc. %Discount]],$Q$15:$R$22,2)</f>
        <v>71 — 85%</v>
      </c>
      <c r="K642" s="6">
        <v>4.0999999999999996</v>
      </c>
      <c r="L642" s="6">
        <f>MROUND(Table1[[#This Row],[Rating]], 0.5)</f>
        <v>4</v>
      </c>
      <c r="M642" s="10">
        <v>9344</v>
      </c>
      <c r="N642" s="5">
        <f>F642*M642</f>
        <v>7475200</v>
      </c>
      <c r="O642" s="7">
        <f>(Table1[[#This Row],[Rating]]*Table1[[#This Row],[Rating Count]])/(MAX(Table1[Rating Count]))</f>
        <v>8.9725579837600961E-2</v>
      </c>
      <c r="P642"/>
    </row>
    <row r="643" spans="1:16" x14ac:dyDescent="0.25">
      <c r="A643" s="15">
        <v>704</v>
      </c>
      <c r="B643" t="s">
        <v>5764</v>
      </c>
      <c r="C643" t="s">
        <v>5765</v>
      </c>
      <c r="D643" t="s">
        <v>13075</v>
      </c>
      <c r="E643" s="5">
        <v>549</v>
      </c>
      <c r="F643" s="5">
        <v>549</v>
      </c>
      <c r="G643" s="5" t="str">
        <f>VLOOKUP(Table1[[#This Row],[Discounted Price]],$Q$5:$R$10,2)</f>
        <v>&lt;₹1000</v>
      </c>
      <c r="H643" s="1">
        <v>0</v>
      </c>
      <c r="I643" s="7">
        <f>((F643-E643)/F643)*100</f>
        <v>0</v>
      </c>
      <c r="J643" s="19">
        <f>VLOOKUP(Table1[[#This Row],[Calc. %Discount]],$Q$15:$R$22,2)</f>
        <v>0</v>
      </c>
      <c r="K643" s="6">
        <v>4.5</v>
      </c>
      <c r="L643" s="6">
        <f>MROUND(Table1[[#This Row],[Rating]], 0.5)</f>
        <v>4.5</v>
      </c>
      <c r="M643" s="10">
        <v>4875</v>
      </c>
      <c r="N643" s="5">
        <f>F643*M643</f>
        <v>2676375</v>
      </c>
      <c r="O643" s="7">
        <f>(Table1[[#This Row],[Rating]]*Table1[[#This Row],[Rating Count]])/(MAX(Table1[Rating Count]))</f>
        <v>5.1379127017399225E-2</v>
      </c>
      <c r="P643"/>
    </row>
    <row r="644" spans="1:16" x14ac:dyDescent="0.25">
      <c r="A644" s="15">
        <v>706</v>
      </c>
      <c r="B644" t="s">
        <v>5777</v>
      </c>
      <c r="C644" t="s">
        <v>5778</v>
      </c>
      <c r="D644" t="s">
        <v>13075</v>
      </c>
      <c r="E644" s="5">
        <v>12000</v>
      </c>
      <c r="F644" s="5">
        <v>29999</v>
      </c>
      <c r="G644" s="5" t="str">
        <f>VLOOKUP(Table1[[#This Row],[Discounted Price]],$Q$5:$R$10,2)</f>
        <v>₹10001 — ₹25000</v>
      </c>
      <c r="H644" s="1">
        <v>0.6</v>
      </c>
      <c r="I644" s="7">
        <f>((F644-E644)/F644)*100</f>
        <v>59.998666622220739</v>
      </c>
      <c r="J644" s="19" t="str">
        <f>VLOOKUP(Table1[[#This Row],[Calc. %Discount]],$Q$15:$R$22,2)</f>
        <v>56 — 70%</v>
      </c>
      <c r="K644" s="6">
        <v>4.3</v>
      </c>
      <c r="L644" s="6">
        <f>MROUND(Table1[[#This Row],[Rating]], 0.5)</f>
        <v>4.5</v>
      </c>
      <c r="M644" s="10">
        <v>4744</v>
      </c>
      <c r="N644" s="5">
        <f>F644*M644</f>
        <v>142315256</v>
      </c>
      <c r="O644" s="7">
        <f>(Table1[[#This Row],[Rating]]*Table1[[#This Row],[Rating Count]])/(MAX(Table1[Rating Count]))</f>
        <v>4.7776323093029302E-2</v>
      </c>
      <c r="P644"/>
    </row>
    <row r="645" spans="1:16" x14ac:dyDescent="0.25">
      <c r="A645" s="15">
        <v>707</v>
      </c>
      <c r="B645" t="s">
        <v>5787</v>
      </c>
      <c r="C645" t="s">
        <v>5788</v>
      </c>
      <c r="D645" t="s">
        <v>13075</v>
      </c>
      <c r="E645" s="5">
        <v>1299</v>
      </c>
      <c r="F645" s="5">
        <v>3499</v>
      </c>
      <c r="G645" s="5" t="str">
        <f>VLOOKUP(Table1[[#This Row],[Discounted Price]],$Q$5:$R$10,2)</f>
        <v>₹1000 — ₹5000</v>
      </c>
      <c r="H645" s="1">
        <v>0.63</v>
      </c>
      <c r="I645" s="7">
        <f>((F645-E645)/F645)*100</f>
        <v>62.875107173478142</v>
      </c>
      <c r="J645" s="19" t="str">
        <f>VLOOKUP(Table1[[#This Row],[Calc. %Discount]],$Q$15:$R$22,2)</f>
        <v>56 — 70%</v>
      </c>
      <c r="K645" s="6">
        <v>3.9</v>
      </c>
      <c r="L645" s="6">
        <f>MROUND(Table1[[#This Row],[Rating]], 0.5)</f>
        <v>4</v>
      </c>
      <c r="M645" s="10">
        <v>12452</v>
      </c>
      <c r="N645" s="5">
        <f>F645*M645</f>
        <v>43569548</v>
      </c>
      <c r="O645" s="7">
        <f>(Table1[[#This Row],[Rating]]*Table1[[#This Row],[Rating Count]])/(MAX(Table1[Rating Count]))</f>
        <v>0.11373740259922757</v>
      </c>
      <c r="P645"/>
    </row>
    <row r="646" spans="1:16" x14ac:dyDescent="0.25">
      <c r="A646" s="15">
        <v>708</v>
      </c>
      <c r="B646" t="s">
        <v>5796</v>
      </c>
      <c r="C646" t="s">
        <v>5797</v>
      </c>
      <c r="D646" t="s">
        <v>13075</v>
      </c>
      <c r="E646" s="5">
        <v>269</v>
      </c>
      <c r="F646" s="5">
        <v>315</v>
      </c>
      <c r="G646" s="5" t="str">
        <f>VLOOKUP(Table1[[#This Row],[Discounted Price]],$Q$5:$R$10,2)</f>
        <v>&lt;₹1000</v>
      </c>
      <c r="H646" s="1">
        <v>0.15</v>
      </c>
      <c r="I646" s="7">
        <f>((F646-E646)/F646)*100</f>
        <v>14.603174603174605</v>
      </c>
      <c r="J646" s="19" t="str">
        <f>VLOOKUP(Table1[[#This Row],[Calc. %Discount]],$Q$15:$R$22,2)</f>
        <v>11 — 25%</v>
      </c>
      <c r="K646" s="6">
        <v>4.5</v>
      </c>
      <c r="L646" s="6">
        <f>MROUND(Table1[[#This Row],[Rating]], 0.5)</f>
        <v>4.5</v>
      </c>
      <c r="M646" s="10">
        <v>17810</v>
      </c>
      <c r="N646" s="5">
        <f>F646*M646</f>
        <v>5610150</v>
      </c>
      <c r="O646" s="7">
        <f>(Table1[[#This Row],[Rating]]*Table1[[#This Row],[Rating Count]])/(MAX(Table1[Rating Count]))</f>
        <v>0.18770507737023184</v>
      </c>
      <c r="P646"/>
    </row>
    <row r="647" spans="1:16" x14ac:dyDescent="0.25">
      <c r="A647" s="15">
        <v>709</v>
      </c>
      <c r="B647" t="s">
        <v>5806</v>
      </c>
      <c r="C647" t="s">
        <v>5807</v>
      </c>
      <c r="D647" t="s">
        <v>13075</v>
      </c>
      <c r="E647" s="5">
        <v>799</v>
      </c>
      <c r="F647" s="5">
        <v>1499</v>
      </c>
      <c r="G647" s="5" t="str">
        <f>VLOOKUP(Table1[[#This Row],[Discounted Price]],$Q$5:$R$10,2)</f>
        <v>&lt;₹1000</v>
      </c>
      <c r="H647" s="1">
        <v>0.47</v>
      </c>
      <c r="I647" s="7">
        <f>((F647-E647)/F647)*100</f>
        <v>46.697798532354902</v>
      </c>
      <c r="J647" s="19" t="str">
        <f>VLOOKUP(Table1[[#This Row],[Calc. %Discount]],$Q$15:$R$22,2)</f>
        <v>41 — 55%</v>
      </c>
      <c r="K647" s="6">
        <v>4.0999999999999996</v>
      </c>
      <c r="L647" s="6">
        <f>MROUND(Table1[[#This Row],[Rating]], 0.5)</f>
        <v>4</v>
      </c>
      <c r="M647" s="10">
        <v>53648</v>
      </c>
      <c r="N647" s="5">
        <f>F647*M647</f>
        <v>80418352</v>
      </c>
      <c r="O647" s="7">
        <f>(Table1[[#This Row],[Rating]]*Table1[[#This Row],[Rating Count]])/(MAX(Table1[Rating Count]))</f>
        <v>0.51515388560869191</v>
      </c>
      <c r="P647"/>
    </row>
    <row r="648" spans="1:16" x14ac:dyDescent="0.25">
      <c r="A648" s="15">
        <v>710</v>
      </c>
      <c r="B648" t="s">
        <v>5816</v>
      </c>
      <c r="C648" t="s">
        <v>5817</v>
      </c>
      <c r="D648" t="s">
        <v>13121</v>
      </c>
      <c r="E648" s="5">
        <v>6299</v>
      </c>
      <c r="F648" s="5">
        <v>13750</v>
      </c>
      <c r="G648" s="5" t="str">
        <f>VLOOKUP(Table1[[#This Row],[Discounted Price]],$Q$5:$R$10,2)</f>
        <v>₹5001 — ₹10000</v>
      </c>
      <c r="H648" s="1">
        <v>0.54</v>
      </c>
      <c r="I648" s="7">
        <f>((F648-E648)/F648)*100</f>
        <v>54.189090909090908</v>
      </c>
      <c r="J648" s="19" t="str">
        <f>VLOOKUP(Table1[[#This Row],[Calc. %Discount]],$Q$15:$R$22,2)</f>
        <v>41 — 55%</v>
      </c>
      <c r="K648" s="6">
        <v>4.2</v>
      </c>
      <c r="L648" s="6">
        <f>MROUND(Table1[[#This Row],[Rating]], 0.5)</f>
        <v>4</v>
      </c>
      <c r="M648" s="10">
        <v>2014</v>
      </c>
      <c r="N648" s="5">
        <f>F648*M648</f>
        <v>27692500</v>
      </c>
      <c r="O648" s="7">
        <f>(Table1[[#This Row],[Rating]]*Table1[[#This Row],[Rating Count]])/(MAX(Table1[Rating Count]))</f>
        <v>1.9811088757368735E-2</v>
      </c>
      <c r="P648"/>
    </row>
    <row r="649" spans="1:16" x14ac:dyDescent="0.25">
      <c r="A649" s="15">
        <v>711</v>
      </c>
      <c r="B649" t="s">
        <v>5827</v>
      </c>
      <c r="C649" t="s">
        <v>5828</v>
      </c>
      <c r="D649" t="s">
        <v>13121</v>
      </c>
      <c r="E649" s="5">
        <v>59</v>
      </c>
      <c r="F649" s="5">
        <v>59</v>
      </c>
      <c r="G649" s="5" t="str">
        <f>VLOOKUP(Table1[[#This Row],[Discounted Price]],$Q$5:$R$10,2)</f>
        <v>&lt;₹1000</v>
      </c>
      <c r="H649" s="1">
        <v>0</v>
      </c>
      <c r="I649" s="7">
        <f>((F649-E649)/F649)*100</f>
        <v>0</v>
      </c>
      <c r="J649" s="19">
        <f>VLOOKUP(Table1[[#This Row],[Calc. %Discount]],$Q$15:$R$22,2)</f>
        <v>0</v>
      </c>
      <c r="K649" s="6">
        <v>3.8</v>
      </c>
      <c r="L649" s="6">
        <f>MROUND(Table1[[#This Row],[Rating]], 0.5)</f>
        <v>4</v>
      </c>
      <c r="M649" s="10">
        <v>5958</v>
      </c>
      <c r="N649" s="5">
        <f>F649*M649</f>
        <v>351522</v>
      </c>
      <c r="O649" s="7">
        <f>(Table1[[#This Row],[Rating]]*Table1[[#This Row],[Rating Count]])/(MAX(Table1[Rating Count]))</f>
        <v>5.3025366943577221E-2</v>
      </c>
      <c r="P649"/>
    </row>
    <row r="650" spans="1:16" x14ac:dyDescent="0.25">
      <c r="A650" s="15">
        <v>712</v>
      </c>
      <c r="B650" t="s">
        <v>5838</v>
      </c>
      <c r="C650" t="s">
        <v>5839</v>
      </c>
      <c r="D650" t="s">
        <v>13075</v>
      </c>
      <c r="E650" s="5">
        <v>571</v>
      </c>
      <c r="F650" s="5">
        <v>999</v>
      </c>
      <c r="G650" s="5" t="str">
        <f>VLOOKUP(Table1[[#This Row],[Discounted Price]],$Q$5:$R$10,2)</f>
        <v>&lt;₹1000</v>
      </c>
      <c r="H650" s="1">
        <v>0.43</v>
      </c>
      <c r="I650" s="7">
        <f>((F650-E650)/F650)*100</f>
        <v>42.842842842842842</v>
      </c>
      <c r="J650" s="19" t="str">
        <f>VLOOKUP(Table1[[#This Row],[Calc. %Discount]],$Q$15:$R$22,2)</f>
        <v>41 — 55%</v>
      </c>
      <c r="K650" s="6">
        <v>4.3</v>
      </c>
      <c r="L650" s="6">
        <f>MROUND(Table1[[#This Row],[Rating]], 0.5)</f>
        <v>4.5</v>
      </c>
      <c r="M650" s="10">
        <v>38221</v>
      </c>
      <c r="N650" s="5">
        <f>F650*M650</f>
        <v>38182779</v>
      </c>
      <c r="O650" s="7">
        <f>(Table1[[#This Row],[Rating]]*Table1[[#This Row],[Rating Count]])/(MAX(Table1[Rating Count]))</f>
        <v>0.3849196553412042</v>
      </c>
      <c r="P650"/>
    </row>
    <row r="651" spans="1:16" x14ac:dyDescent="0.25">
      <c r="A651" s="15">
        <v>713</v>
      </c>
      <c r="B651" t="s">
        <v>5848</v>
      </c>
      <c r="C651" t="s">
        <v>5849</v>
      </c>
      <c r="D651" t="s">
        <v>13075</v>
      </c>
      <c r="E651" s="5">
        <v>549</v>
      </c>
      <c r="F651" s="5">
        <v>999</v>
      </c>
      <c r="G651" s="5" t="str">
        <f>VLOOKUP(Table1[[#This Row],[Discounted Price]],$Q$5:$R$10,2)</f>
        <v>&lt;₹1000</v>
      </c>
      <c r="H651" s="1">
        <v>0.45</v>
      </c>
      <c r="I651" s="7">
        <f>((F651-E651)/F651)*100</f>
        <v>45.045045045045043</v>
      </c>
      <c r="J651" s="19" t="str">
        <f>VLOOKUP(Table1[[#This Row],[Calc. %Discount]],$Q$15:$R$22,2)</f>
        <v>41 — 55%</v>
      </c>
      <c r="K651" s="6">
        <v>3.9</v>
      </c>
      <c r="L651" s="6">
        <f>MROUND(Table1[[#This Row],[Rating]], 0.5)</f>
        <v>4</v>
      </c>
      <c r="M651" s="10">
        <v>64705</v>
      </c>
      <c r="N651" s="5">
        <f>F651*M651</f>
        <v>64640295</v>
      </c>
      <c r="O651" s="7">
        <f>(Table1[[#This Row],[Rating]]*Table1[[#This Row],[Rating Count]])/(MAX(Table1[Rating Count]))</f>
        <v>0.59101980687303413</v>
      </c>
      <c r="P651"/>
    </row>
    <row r="652" spans="1:16" x14ac:dyDescent="0.25">
      <c r="A652" s="15">
        <v>716</v>
      </c>
      <c r="B652" t="s">
        <v>5861</v>
      </c>
      <c r="C652" t="s">
        <v>5862</v>
      </c>
      <c r="D652" t="s">
        <v>13121</v>
      </c>
      <c r="E652" s="5">
        <v>448</v>
      </c>
      <c r="F652" s="5">
        <v>699</v>
      </c>
      <c r="G652" s="5" t="str">
        <f>VLOOKUP(Table1[[#This Row],[Discounted Price]],$Q$5:$R$10,2)</f>
        <v>&lt;₹1000</v>
      </c>
      <c r="H652" s="1">
        <v>0.36</v>
      </c>
      <c r="I652" s="7">
        <f>((F652-E652)/F652)*100</f>
        <v>35.908440629470675</v>
      </c>
      <c r="J652" s="19" t="str">
        <f>VLOOKUP(Table1[[#This Row],[Calc. %Discount]],$Q$15:$R$22,2)</f>
        <v>26 — 40%</v>
      </c>
      <c r="K652" s="6">
        <v>3.9</v>
      </c>
      <c r="L652" s="6">
        <f>MROUND(Table1[[#This Row],[Rating]], 0.5)</f>
        <v>4</v>
      </c>
      <c r="M652" s="10">
        <v>17348</v>
      </c>
      <c r="N652" s="5">
        <f>F652*M652</f>
        <v>12126252</v>
      </c>
      <c r="O652" s="7">
        <f>(Table1[[#This Row],[Rating]]*Table1[[#This Row],[Rating Count]])/(MAX(Table1[Rating Count]))</f>
        <v>0.15845779475517185</v>
      </c>
      <c r="P652"/>
    </row>
    <row r="653" spans="1:16" x14ac:dyDescent="0.25">
      <c r="A653" s="15">
        <v>717</v>
      </c>
      <c r="B653" t="s">
        <v>5871</v>
      </c>
      <c r="C653" t="s">
        <v>5872</v>
      </c>
      <c r="D653" t="s">
        <v>13075</v>
      </c>
      <c r="E653" s="5">
        <v>1499</v>
      </c>
      <c r="F653" s="5">
        <v>2999</v>
      </c>
      <c r="G653" s="5" t="str">
        <f>VLOOKUP(Table1[[#This Row],[Discounted Price]],$Q$5:$R$10,2)</f>
        <v>₹1000 — ₹5000</v>
      </c>
      <c r="H653" s="1">
        <v>0.5</v>
      </c>
      <c r="I653" s="7">
        <f>((F653-E653)/F653)*100</f>
        <v>50.016672224074689</v>
      </c>
      <c r="J653" s="19" t="str">
        <f>VLOOKUP(Table1[[#This Row],[Calc. %Discount]],$Q$15:$R$22,2)</f>
        <v>41 — 55%</v>
      </c>
      <c r="K653" s="6">
        <v>3.7</v>
      </c>
      <c r="L653" s="6">
        <f>MROUND(Table1[[#This Row],[Rating]], 0.5)</f>
        <v>3.5</v>
      </c>
      <c r="M653" s="10">
        <v>87798</v>
      </c>
      <c r="N653" s="5">
        <f>F653*M653</f>
        <v>263306202</v>
      </c>
      <c r="O653" s="7">
        <f>(Table1[[#This Row],[Rating]]*Table1[[#This Row],[Rating Count]])/(MAX(Table1[Rating Count]))</f>
        <v>0.76082703121743067</v>
      </c>
      <c r="P653"/>
    </row>
    <row r="654" spans="1:16" x14ac:dyDescent="0.25">
      <c r="A654" s="15">
        <v>718</v>
      </c>
      <c r="B654" t="s">
        <v>5881</v>
      </c>
      <c r="C654" t="s">
        <v>5882</v>
      </c>
      <c r="D654" t="s">
        <v>13075</v>
      </c>
      <c r="E654" s="5">
        <v>299</v>
      </c>
      <c r="F654" s="5">
        <v>499</v>
      </c>
      <c r="G654" s="5" t="str">
        <f>VLOOKUP(Table1[[#This Row],[Discounted Price]],$Q$5:$R$10,2)</f>
        <v>&lt;₹1000</v>
      </c>
      <c r="H654" s="1">
        <v>0.4</v>
      </c>
      <c r="I654" s="7">
        <f>((F654-E654)/F654)*100</f>
        <v>40.080160320641284</v>
      </c>
      <c r="J654" s="19" t="str">
        <f>VLOOKUP(Table1[[#This Row],[Calc. %Discount]],$Q$15:$R$22,2)</f>
        <v>26 — 40%</v>
      </c>
      <c r="K654" s="6">
        <v>4.2</v>
      </c>
      <c r="L654" s="6">
        <f>MROUND(Table1[[#This Row],[Rating]], 0.5)</f>
        <v>4</v>
      </c>
      <c r="M654" s="10">
        <v>24432</v>
      </c>
      <c r="N654" s="5">
        <f>F654*M654</f>
        <v>12191568</v>
      </c>
      <c r="O654" s="7">
        <f>(Table1[[#This Row],[Rating]]*Table1[[#This Row],[Rating Count]])/(MAX(Table1[Rating Count]))</f>
        <v>0.24032995060577603</v>
      </c>
      <c r="P654"/>
    </row>
    <row r="655" spans="1:16" x14ac:dyDescent="0.25">
      <c r="A655" s="15">
        <v>719</v>
      </c>
      <c r="B655" t="s">
        <v>5892</v>
      </c>
      <c r="C655" t="s">
        <v>5893</v>
      </c>
      <c r="D655" t="s">
        <v>13121</v>
      </c>
      <c r="E655" s="5">
        <v>579</v>
      </c>
      <c r="F655" s="5">
        <v>1400</v>
      </c>
      <c r="G655" s="5" t="str">
        <f>VLOOKUP(Table1[[#This Row],[Discounted Price]],$Q$5:$R$10,2)</f>
        <v>&lt;₹1000</v>
      </c>
      <c r="H655" s="1">
        <v>0.59</v>
      </c>
      <c r="I655" s="7">
        <f>((F655-E655)/F655)*100</f>
        <v>58.642857142857139</v>
      </c>
      <c r="J655" s="19" t="str">
        <f>VLOOKUP(Table1[[#This Row],[Calc. %Discount]],$Q$15:$R$22,2)</f>
        <v>56 — 70%</v>
      </c>
      <c r="K655" s="6">
        <v>4.3</v>
      </c>
      <c r="L655" s="6">
        <f>MROUND(Table1[[#This Row],[Rating]], 0.5)</f>
        <v>4.5</v>
      </c>
      <c r="M655" s="10">
        <v>189104</v>
      </c>
      <c r="N655" s="5">
        <f>F655*M655</f>
        <v>264745600</v>
      </c>
      <c r="O655" s="7">
        <f>(Table1[[#This Row],[Rating]]*Table1[[#This Row],[Rating Count]])/(MAX(Table1[Rating Count]))</f>
        <v>1.904446416986554</v>
      </c>
      <c r="P655"/>
    </row>
    <row r="656" spans="1:16" x14ac:dyDescent="0.25">
      <c r="A656" s="15">
        <v>720</v>
      </c>
      <c r="B656" t="s">
        <v>5902</v>
      </c>
      <c r="C656" t="s">
        <v>5903</v>
      </c>
      <c r="D656" t="s">
        <v>13075</v>
      </c>
      <c r="E656" s="5">
        <v>2499</v>
      </c>
      <c r="F656" s="5">
        <v>3299</v>
      </c>
      <c r="G656" s="5" t="str">
        <f>VLOOKUP(Table1[[#This Row],[Discounted Price]],$Q$5:$R$10,2)</f>
        <v>₹1000 — ₹5000</v>
      </c>
      <c r="H656" s="1">
        <v>0.24</v>
      </c>
      <c r="I656" s="7">
        <f>((F656-E656)/F656)*100</f>
        <v>24.249772658381328</v>
      </c>
      <c r="J656" s="19" t="str">
        <f>VLOOKUP(Table1[[#This Row],[Calc. %Discount]],$Q$15:$R$22,2)</f>
        <v>11 — 25%</v>
      </c>
      <c r="K656" s="6">
        <v>4.2</v>
      </c>
      <c r="L656" s="6">
        <f>MROUND(Table1[[#This Row],[Rating]], 0.5)</f>
        <v>4</v>
      </c>
      <c r="M656" s="10">
        <v>93112</v>
      </c>
      <c r="N656" s="5">
        <f>F656*M656</f>
        <v>307176488</v>
      </c>
      <c r="O656" s="7">
        <f>(Table1[[#This Row],[Rating]]*Table1[[#This Row],[Rating Count]])/(MAX(Table1[Rating Count]))</f>
        <v>0.91591365261972069</v>
      </c>
      <c r="P656"/>
    </row>
    <row r="657" spans="1:16" x14ac:dyDescent="0.25">
      <c r="A657" s="15">
        <v>721</v>
      </c>
      <c r="B657" t="s">
        <v>5913</v>
      </c>
      <c r="C657" t="s">
        <v>5914</v>
      </c>
      <c r="D657" t="s">
        <v>13075</v>
      </c>
      <c r="E657" s="5">
        <v>1199</v>
      </c>
      <c r="F657" s="5">
        <v>5999</v>
      </c>
      <c r="G657" s="5" t="str">
        <f>VLOOKUP(Table1[[#This Row],[Discounted Price]],$Q$5:$R$10,2)</f>
        <v>₹1000 — ₹5000</v>
      </c>
      <c r="H657" s="1">
        <v>0.8</v>
      </c>
      <c r="I657" s="7">
        <f>((F657-E657)/F657)*100</f>
        <v>80.013335555925991</v>
      </c>
      <c r="J657" s="19" t="str">
        <f>VLOOKUP(Table1[[#This Row],[Calc. %Discount]],$Q$15:$R$22,2)</f>
        <v>71 — 85%</v>
      </c>
      <c r="K657" s="6">
        <v>3.9</v>
      </c>
      <c r="L657" s="6">
        <f>MROUND(Table1[[#This Row],[Rating]], 0.5)</f>
        <v>4</v>
      </c>
      <c r="M657" s="10">
        <v>47521</v>
      </c>
      <c r="N657" s="5">
        <f>F657*M657</f>
        <v>285078479</v>
      </c>
      <c r="O657" s="7">
        <f>(Table1[[#This Row],[Rating]]*Table1[[#This Row],[Rating Count]])/(MAX(Table1[Rating Count]))</f>
        <v>0.43405999911001397</v>
      </c>
      <c r="P657"/>
    </row>
    <row r="658" spans="1:16" x14ac:dyDescent="0.25">
      <c r="A658" s="15">
        <v>722</v>
      </c>
      <c r="B658" t="s">
        <v>5923</v>
      </c>
      <c r="C658" t="s">
        <v>5924</v>
      </c>
      <c r="D658" t="s">
        <v>13075</v>
      </c>
      <c r="E658" s="5">
        <v>399</v>
      </c>
      <c r="F658" s="5">
        <v>499</v>
      </c>
      <c r="G658" s="5" t="str">
        <f>VLOOKUP(Table1[[#This Row],[Discounted Price]],$Q$5:$R$10,2)</f>
        <v>&lt;₹1000</v>
      </c>
      <c r="H658" s="1">
        <v>0.2</v>
      </c>
      <c r="I658" s="7">
        <f>((F658-E658)/F658)*100</f>
        <v>20.040080160320642</v>
      </c>
      <c r="J658" s="19" t="str">
        <f>VLOOKUP(Table1[[#This Row],[Calc. %Discount]],$Q$15:$R$22,2)</f>
        <v>11 — 25%</v>
      </c>
      <c r="K658" s="6">
        <v>4.3</v>
      </c>
      <c r="L658" s="6">
        <f>MROUND(Table1[[#This Row],[Rating]], 0.5)</f>
        <v>4.5</v>
      </c>
      <c r="M658" s="10">
        <v>27201</v>
      </c>
      <c r="N658" s="5">
        <f>F658*M658</f>
        <v>13573299</v>
      </c>
      <c r="O658" s="7">
        <f>(Table1[[#This Row],[Rating]]*Table1[[#This Row],[Rating Count]])/(MAX(Table1[Rating Count]))</f>
        <v>0.27393839891515387</v>
      </c>
      <c r="P658"/>
    </row>
    <row r="659" spans="1:16" x14ac:dyDescent="0.25">
      <c r="A659" s="15">
        <v>725</v>
      </c>
      <c r="B659" t="s">
        <v>5937</v>
      </c>
      <c r="C659" t="s">
        <v>5938</v>
      </c>
      <c r="D659" t="s">
        <v>13121</v>
      </c>
      <c r="E659" s="5">
        <v>279</v>
      </c>
      <c r="F659" s="5">
        <v>375</v>
      </c>
      <c r="G659" s="5" t="str">
        <f>VLOOKUP(Table1[[#This Row],[Discounted Price]],$Q$5:$R$10,2)</f>
        <v>&lt;₹1000</v>
      </c>
      <c r="H659" s="1">
        <v>0.26</v>
      </c>
      <c r="I659" s="7">
        <f>((F659-E659)/F659)*100</f>
        <v>25.6</v>
      </c>
      <c r="J659" s="19" t="str">
        <f>VLOOKUP(Table1[[#This Row],[Calc. %Discount]],$Q$15:$R$22,2)</f>
        <v>11 — 25%</v>
      </c>
      <c r="K659" s="6">
        <v>4.3</v>
      </c>
      <c r="L659" s="6">
        <f>MROUND(Table1[[#This Row],[Rating]], 0.5)</f>
        <v>4.5</v>
      </c>
      <c r="M659" s="10">
        <v>31534</v>
      </c>
      <c r="N659" s="5">
        <f>F659*M659</f>
        <v>11825250</v>
      </c>
      <c r="O659" s="7">
        <f>(Table1[[#This Row],[Rating]]*Table1[[#This Row],[Rating Count]])/(MAX(Table1[Rating Count]))</f>
        <v>0.31757558440463446</v>
      </c>
      <c r="P659"/>
    </row>
    <row r="660" spans="1:16" x14ac:dyDescent="0.25">
      <c r="A660" s="15">
        <v>726</v>
      </c>
      <c r="B660" t="s">
        <v>5947</v>
      </c>
      <c r="C660" t="s">
        <v>5948</v>
      </c>
      <c r="D660" t="s">
        <v>13075</v>
      </c>
      <c r="E660" s="5">
        <v>2499</v>
      </c>
      <c r="F660" s="5">
        <v>4999</v>
      </c>
      <c r="G660" s="5" t="str">
        <f>VLOOKUP(Table1[[#This Row],[Discounted Price]],$Q$5:$R$10,2)</f>
        <v>₹1000 — ₹5000</v>
      </c>
      <c r="H660" s="1">
        <v>0.5</v>
      </c>
      <c r="I660" s="7">
        <f>((F660-E660)/F660)*100</f>
        <v>50.010002000400078</v>
      </c>
      <c r="J660" s="19" t="str">
        <f>VLOOKUP(Table1[[#This Row],[Calc. %Discount]],$Q$15:$R$22,2)</f>
        <v>41 — 55%</v>
      </c>
      <c r="K660" s="6">
        <v>3.9</v>
      </c>
      <c r="L660" s="6">
        <f>MROUND(Table1[[#This Row],[Rating]], 0.5)</f>
        <v>4</v>
      </c>
      <c r="M660" s="10">
        <v>7571</v>
      </c>
      <c r="N660" s="5">
        <f>F660*M660</f>
        <v>37847429</v>
      </c>
      <c r="O660" s="7">
        <f>(Table1[[#This Row],[Rating]]*Table1[[#This Row],[Rating Count]])/(MAX(Table1[Rating Count]))</f>
        <v>6.9154021448663019E-2</v>
      </c>
      <c r="P660"/>
    </row>
    <row r="661" spans="1:16" x14ac:dyDescent="0.25">
      <c r="A661" s="15">
        <v>727</v>
      </c>
      <c r="B661" t="s">
        <v>5952</v>
      </c>
      <c r="C661" t="s">
        <v>5953</v>
      </c>
      <c r="D661" t="s">
        <v>13123</v>
      </c>
      <c r="E661" s="5">
        <v>137</v>
      </c>
      <c r="F661" s="5">
        <v>160</v>
      </c>
      <c r="G661" s="5" t="str">
        <f>VLOOKUP(Table1[[#This Row],[Discounted Price]],$Q$5:$R$10,2)</f>
        <v>&lt;₹1000</v>
      </c>
      <c r="H661" s="1">
        <v>0.14000000000000001</v>
      </c>
      <c r="I661" s="7">
        <f>((F661-E661)/F661)*100</f>
        <v>14.374999999999998</v>
      </c>
      <c r="J661" s="19" t="str">
        <f>VLOOKUP(Table1[[#This Row],[Calc. %Discount]],$Q$15:$R$22,2)</f>
        <v>11 — 25%</v>
      </c>
      <c r="K661" s="6">
        <v>4.4000000000000004</v>
      </c>
      <c r="L661" s="6">
        <f>MROUND(Table1[[#This Row],[Rating]], 0.5)</f>
        <v>4.5</v>
      </c>
      <c r="M661" s="10">
        <v>6537</v>
      </c>
      <c r="N661" s="5">
        <f>F661*M661</f>
        <v>1045920</v>
      </c>
      <c r="O661" s="7">
        <f>(Table1[[#This Row],[Rating]]*Table1[[#This Row],[Rating Count]])/(MAX(Table1[Rating Count]))</f>
        <v>6.7364446932241626E-2</v>
      </c>
      <c r="P661"/>
    </row>
    <row r="662" spans="1:16" x14ac:dyDescent="0.25">
      <c r="A662" s="15">
        <v>729</v>
      </c>
      <c r="B662" t="s">
        <v>5963</v>
      </c>
      <c r="C662" t="s">
        <v>5964</v>
      </c>
      <c r="D662" t="s">
        <v>13121</v>
      </c>
      <c r="E662" s="5">
        <v>299</v>
      </c>
      <c r="F662" s="5">
        <v>499</v>
      </c>
      <c r="G662" s="5" t="str">
        <f>VLOOKUP(Table1[[#This Row],[Discounted Price]],$Q$5:$R$10,2)</f>
        <v>&lt;₹1000</v>
      </c>
      <c r="H662" s="1">
        <v>0.4</v>
      </c>
      <c r="I662" s="7">
        <f>((F662-E662)/F662)*100</f>
        <v>40.080160320641284</v>
      </c>
      <c r="J662" s="19" t="str">
        <f>VLOOKUP(Table1[[#This Row],[Calc. %Discount]],$Q$15:$R$22,2)</f>
        <v>26 — 40%</v>
      </c>
      <c r="K662" s="6">
        <v>4.5</v>
      </c>
      <c r="L662" s="6">
        <f>MROUND(Table1[[#This Row],[Rating]], 0.5)</f>
        <v>4.5</v>
      </c>
      <c r="M662" s="10">
        <v>21010</v>
      </c>
      <c r="N662" s="5">
        <f>F662*M662</f>
        <v>10483990</v>
      </c>
      <c r="O662" s="7">
        <f>(Table1[[#This Row],[Rating]]*Table1[[#This Row],[Rating Count]])/(MAX(Table1[Rating Count]))</f>
        <v>0.22143086330985801</v>
      </c>
      <c r="P662"/>
    </row>
    <row r="663" spans="1:16" x14ac:dyDescent="0.25">
      <c r="A663" s="15">
        <v>730</v>
      </c>
      <c r="B663" t="s">
        <v>5973</v>
      </c>
      <c r="C663" t="s">
        <v>5974</v>
      </c>
      <c r="D663" t="s">
        <v>13075</v>
      </c>
      <c r="E663" s="5">
        <v>1799</v>
      </c>
      <c r="F663" s="5">
        <v>3999</v>
      </c>
      <c r="G663" s="5" t="str">
        <f>VLOOKUP(Table1[[#This Row],[Discounted Price]],$Q$5:$R$10,2)</f>
        <v>₹1000 — ₹5000</v>
      </c>
      <c r="H663" s="1">
        <v>0.55000000000000004</v>
      </c>
      <c r="I663" s="7">
        <f>((F663-E663)/F663)*100</f>
        <v>55.013753438359593</v>
      </c>
      <c r="J663" s="19" t="str">
        <f>VLOOKUP(Table1[[#This Row],[Calc. %Discount]],$Q$15:$R$22,2)</f>
        <v>41 — 55%</v>
      </c>
      <c r="K663" s="6">
        <v>3.9</v>
      </c>
      <c r="L663" s="6">
        <f>MROUND(Table1[[#This Row],[Rating]], 0.5)</f>
        <v>4</v>
      </c>
      <c r="M663" s="10">
        <v>3517</v>
      </c>
      <c r="N663" s="5">
        <f>F663*M663</f>
        <v>14064483</v>
      </c>
      <c r="O663" s="7">
        <f>(Table1[[#This Row],[Rating]]*Table1[[#This Row],[Rating Count]])/(MAX(Table1[Rating Count]))</f>
        <v>3.2124513728034321E-2</v>
      </c>
      <c r="P663"/>
    </row>
    <row r="664" spans="1:16" x14ac:dyDescent="0.25">
      <c r="A664" s="15">
        <v>731</v>
      </c>
      <c r="B664" t="s">
        <v>5983</v>
      </c>
      <c r="C664" t="s">
        <v>5984</v>
      </c>
      <c r="D664" t="s">
        <v>13075</v>
      </c>
      <c r="E664" s="5">
        <v>1999</v>
      </c>
      <c r="F664" s="5">
        <v>2999</v>
      </c>
      <c r="G664" s="5" t="str">
        <f>VLOOKUP(Table1[[#This Row],[Discounted Price]],$Q$5:$R$10,2)</f>
        <v>₹1000 — ₹5000</v>
      </c>
      <c r="H664" s="1">
        <v>0.33</v>
      </c>
      <c r="I664" s="7">
        <f>((F664-E664)/F664)*100</f>
        <v>33.344448149383126</v>
      </c>
      <c r="J664" s="19" t="str">
        <f>VLOOKUP(Table1[[#This Row],[Calc. %Discount]],$Q$15:$R$22,2)</f>
        <v>26 — 40%</v>
      </c>
      <c r="K664" s="6">
        <v>4.3</v>
      </c>
      <c r="L664" s="6">
        <f>MROUND(Table1[[#This Row],[Rating]], 0.5)</f>
        <v>4.5</v>
      </c>
      <c r="M664" s="10">
        <v>63899</v>
      </c>
      <c r="N664" s="5">
        <f>F664*M664</f>
        <v>191633101</v>
      </c>
      <c r="O664" s="7">
        <f>(Table1[[#This Row],[Rating]]*Table1[[#This Row],[Rating Count]])/(MAX(Table1[Rating Count]))</f>
        <v>0.64352008206607914</v>
      </c>
      <c r="P664"/>
    </row>
    <row r="665" spans="1:16" x14ac:dyDescent="0.25">
      <c r="A665" s="15">
        <v>733</v>
      </c>
      <c r="B665" t="s">
        <v>5994</v>
      </c>
      <c r="C665" t="s">
        <v>5995</v>
      </c>
      <c r="D665" t="s">
        <v>13121</v>
      </c>
      <c r="E665" s="5">
        <v>399</v>
      </c>
      <c r="F665" s="5">
        <v>1499</v>
      </c>
      <c r="G665" s="5" t="str">
        <f>VLOOKUP(Table1[[#This Row],[Discounted Price]],$Q$5:$R$10,2)</f>
        <v>&lt;₹1000</v>
      </c>
      <c r="H665" s="1">
        <v>0.73</v>
      </c>
      <c r="I665" s="7">
        <f>((F665-E665)/F665)*100</f>
        <v>73.382254836557706</v>
      </c>
      <c r="J665" s="19" t="str">
        <f>VLOOKUP(Table1[[#This Row],[Calc. %Discount]],$Q$15:$R$22,2)</f>
        <v>71 — 85%</v>
      </c>
      <c r="K665" s="6">
        <v>4.0999999999999996</v>
      </c>
      <c r="L665" s="6">
        <f>MROUND(Table1[[#This Row],[Rating]], 0.5)</f>
        <v>4</v>
      </c>
      <c r="M665" s="10">
        <v>5730</v>
      </c>
      <c r="N665" s="5">
        <f>F665*M665</f>
        <v>8589270</v>
      </c>
      <c r="O665" s="7">
        <f>(Table1[[#This Row],[Rating]]*Table1[[#This Row],[Rating Count]])/(MAX(Table1[Rating Count]))</f>
        <v>5.5022214519419251E-2</v>
      </c>
      <c r="P665"/>
    </row>
    <row r="666" spans="1:16" x14ac:dyDescent="0.25">
      <c r="A666" s="15">
        <v>734</v>
      </c>
      <c r="B666" t="s">
        <v>6005</v>
      </c>
      <c r="C666" t="s">
        <v>6006</v>
      </c>
      <c r="D666" t="s">
        <v>13121</v>
      </c>
      <c r="E666" s="5">
        <v>1699</v>
      </c>
      <c r="F666" s="5">
        <v>3999</v>
      </c>
      <c r="G666" s="5" t="str">
        <f>VLOOKUP(Table1[[#This Row],[Discounted Price]],$Q$5:$R$10,2)</f>
        <v>₹1000 — ₹5000</v>
      </c>
      <c r="H666" s="1">
        <v>0.57999999999999996</v>
      </c>
      <c r="I666" s="7">
        <f>((F666-E666)/F666)*100</f>
        <v>57.514378594648662</v>
      </c>
      <c r="J666" s="19" t="str">
        <f>VLOOKUP(Table1[[#This Row],[Calc. %Discount]],$Q$15:$R$22,2)</f>
        <v>56 — 70%</v>
      </c>
      <c r="K666" s="6">
        <v>4.2</v>
      </c>
      <c r="L666" s="6">
        <f>MROUND(Table1[[#This Row],[Rating]], 0.5)</f>
        <v>4</v>
      </c>
      <c r="M666" s="10">
        <v>25488</v>
      </c>
      <c r="N666" s="5">
        <f>F666*M666</f>
        <v>101926512</v>
      </c>
      <c r="O666" s="7">
        <f>(Table1[[#This Row],[Rating]]*Table1[[#This Row],[Rating Count]])/(MAX(Table1[Rating Count]))</f>
        <v>0.2507174926751809</v>
      </c>
      <c r="P666"/>
    </row>
    <row r="667" spans="1:16" x14ac:dyDescent="0.25">
      <c r="A667" s="15">
        <v>735</v>
      </c>
      <c r="B667" t="s">
        <v>6016</v>
      </c>
      <c r="C667" t="s">
        <v>6017</v>
      </c>
      <c r="D667" t="s">
        <v>13121</v>
      </c>
      <c r="E667" s="5">
        <v>699</v>
      </c>
      <c r="F667" s="5">
        <v>995</v>
      </c>
      <c r="G667" s="5" t="str">
        <f>VLOOKUP(Table1[[#This Row],[Discounted Price]],$Q$5:$R$10,2)</f>
        <v>&lt;₹1000</v>
      </c>
      <c r="H667" s="1">
        <v>0.3</v>
      </c>
      <c r="I667" s="7">
        <f>((F667-E667)/F667)*100</f>
        <v>29.748743718592962</v>
      </c>
      <c r="J667" s="19" t="str">
        <f>VLOOKUP(Table1[[#This Row],[Calc. %Discount]],$Q$15:$R$22,2)</f>
        <v>26 — 40%</v>
      </c>
      <c r="K667" s="6">
        <v>4.5</v>
      </c>
      <c r="L667" s="6">
        <f>MROUND(Table1[[#This Row],[Rating]], 0.5)</f>
        <v>4.5</v>
      </c>
      <c r="M667" s="10">
        <v>54405</v>
      </c>
      <c r="N667" s="5">
        <f>F667*M667</f>
        <v>54132975</v>
      </c>
      <c r="O667" s="7">
        <f>(Table1[[#This Row],[Rating]]*Table1[[#This Row],[Rating Count]])/(MAX(Table1[Rating Count]))</f>
        <v>0.57339105751417541</v>
      </c>
      <c r="P667"/>
    </row>
    <row r="668" spans="1:16" x14ac:dyDescent="0.25">
      <c r="A668" s="15">
        <v>737</v>
      </c>
      <c r="B668" t="s">
        <v>6028</v>
      </c>
      <c r="C668" t="s">
        <v>6029</v>
      </c>
      <c r="D668" t="s">
        <v>13121</v>
      </c>
      <c r="E668" s="5">
        <v>1149</v>
      </c>
      <c r="F668" s="5">
        <v>1699</v>
      </c>
      <c r="G668" s="5" t="str">
        <f>VLOOKUP(Table1[[#This Row],[Discounted Price]],$Q$5:$R$10,2)</f>
        <v>₹1000 — ₹5000</v>
      </c>
      <c r="H668" s="1">
        <v>0.32</v>
      </c>
      <c r="I668" s="7">
        <f>((F668-E668)/F668)*100</f>
        <v>32.371983519717482</v>
      </c>
      <c r="J668" s="19" t="str">
        <f>VLOOKUP(Table1[[#This Row],[Calc. %Discount]],$Q$15:$R$22,2)</f>
        <v>26 — 40%</v>
      </c>
      <c r="K668" s="6">
        <v>4.2</v>
      </c>
      <c r="L668" s="6">
        <f>MROUND(Table1[[#This Row],[Rating]], 0.5)</f>
        <v>4</v>
      </c>
      <c r="M668" s="10">
        <v>122478</v>
      </c>
      <c r="N668" s="5">
        <f>F668*M668</f>
        <v>208090122</v>
      </c>
      <c r="O668" s="7">
        <f>(Table1[[#This Row],[Rating]]*Table1[[#This Row],[Rating Count]])/(MAX(Table1[Rating Count]))</f>
        <v>1.2047778196747805</v>
      </c>
      <c r="P668"/>
    </row>
    <row r="669" spans="1:16" x14ac:dyDescent="0.25">
      <c r="A669" s="15">
        <v>738</v>
      </c>
      <c r="B669" t="s">
        <v>6038</v>
      </c>
      <c r="C669" t="s">
        <v>6039</v>
      </c>
      <c r="D669" t="s">
        <v>13121</v>
      </c>
      <c r="E669" s="5">
        <v>1495</v>
      </c>
      <c r="F669" s="5">
        <v>1995</v>
      </c>
      <c r="G669" s="5" t="str">
        <f>VLOOKUP(Table1[[#This Row],[Discounted Price]],$Q$5:$R$10,2)</f>
        <v>₹1000 — ₹5000</v>
      </c>
      <c r="H669" s="1">
        <v>0.25</v>
      </c>
      <c r="I669" s="7">
        <f>((F669-E669)/F669)*100</f>
        <v>25.062656641604008</v>
      </c>
      <c r="J669" s="19" t="str">
        <f>VLOOKUP(Table1[[#This Row],[Calc. %Discount]],$Q$15:$R$22,2)</f>
        <v>11 — 25%</v>
      </c>
      <c r="K669" s="6">
        <v>4.3</v>
      </c>
      <c r="L669" s="6">
        <f>MROUND(Table1[[#This Row],[Rating]], 0.5)</f>
        <v>4.5</v>
      </c>
      <c r="M669" s="10">
        <v>7241</v>
      </c>
      <c r="N669" s="5">
        <f>F669*M669</f>
        <v>14445795</v>
      </c>
      <c r="O669" s="7">
        <f>(Table1[[#This Row],[Rating]]*Table1[[#This Row],[Rating Count]])/(MAX(Table1[Rating Count]))</f>
        <v>7.2923346441109857E-2</v>
      </c>
      <c r="P669"/>
    </row>
    <row r="670" spans="1:16" x14ac:dyDescent="0.25">
      <c r="A670" s="15">
        <v>739</v>
      </c>
      <c r="B670" t="s">
        <v>6048</v>
      </c>
      <c r="C670" t="s">
        <v>6049</v>
      </c>
      <c r="D670" t="s">
        <v>13121</v>
      </c>
      <c r="E670" s="5">
        <v>849</v>
      </c>
      <c r="F670" s="5">
        <v>4999</v>
      </c>
      <c r="G670" s="5" t="str">
        <f>VLOOKUP(Table1[[#This Row],[Discounted Price]],$Q$5:$R$10,2)</f>
        <v>&lt;₹1000</v>
      </c>
      <c r="H670" s="1">
        <v>0.83</v>
      </c>
      <c r="I670" s="7">
        <f>((F670-E670)/F670)*100</f>
        <v>83.016603320664132</v>
      </c>
      <c r="J670" s="19" t="str">
        <f>VLOOKUP(Table1[[#This Row],[Calc. %Discount]],$Q$15:$R$22,2)</f>
        <v>71 — 85%</v>
      </c>
      <c r="K670" s="6">
        <v>4</v>
      </c>
      <c r="L670" s="6">
        <f>MROUND(Table1[[#This Row],[Rating]], 0.5)</f>
        <v>4</v>
      </c>
      <c r="M670" s="10">
        <v>20457</v>
      </c>
      <c r="N670" s="5">
        <f>F670*M670</f>
        <v>102264543</v>
      </c>
      <c r="O670" s="7">
        <f>(Table1[[#This Row],[Rating]]*Table1[[#This Row],[Rating Count]])/(MAX(Table1[Rating Count]))</f>
        <v>0.19164677860192564</v>
      </c>
      <c r="P670"/>
    </row>
    <row r="671" spans="1:16" x14ac:dyDescent="0.25">
      <c r="A671" s="15">
        <v>740</v>
      </c>
      <c r="B671" t="s">
        <v>6058</v>
      </c>
      <c r="C671" t="s">
        <v>6059</v>
      </c>
      <c r="D671" t="s">
        <v>13123</v>
      </c>
      <c r="E671" s="5">
        <v>440</v>
      </c>
      <c r="F671" s="5">
        <v>440</v>
      </c>
      <c r="G671" s="5" t="str">
        <f>VLOOKUP(Table1[[#This Row],[Discounted Price]],$Q$5:$R$10,2)</f>
        <v>&lt;₹1000</v>
      </c>
      <c r="H671" s="1">
        <v>0</v>
      </c>
      <c r="I671" s="7">
        <f>((F671-E671)/F671)*100</f>
        <v>0</v>
      </c>
      <c r="J671" s="19">
        <f>VLOOKUP(Table1[[#This Row],[Calc. %Discount]],$Q$15:$R$22,2)</f>
        <v>0</v>
      </c>
      <c r="K671" s="6">
        <v>4.5</v>
      </c>
      <c r="L671" s="6">
        <f>MROUND(Table1[[#This Row],[Rating]], 0.5)</f>
        <v>4.5</v>
      </c>
      <c r="M671" s="10">
        <v>8610</v>
      </c>
      <c r="N671" s="5">
        <f>F671*M671</f>
        <v>3788400</v>
      </c>
      <c r="O671" s="7">
        <f>(Table1[[#This Row],[Rating]]*Table1[[#This Row],[Rating Count]])/(MAX(Table1[Rating Count]))</f>
        <v>9.0743442793806639E-2</v>
      </c>
      <c r="P671"/>
    </row>
    <row r="672" spans="1:16" x14ac:dyDescent="0.25">
      <c r="A672" s="15">
        <v>742</v>
      </c>
      <c r="B672" t="s">
        <v>6071</v>
      </c>
      <c r="C672" t="s">
        <v>6072</v>
      </c>
      <c r="D672" t="s">
        <v>13121</v>
      </c>
      <c r="E672" s="5">
        <v>599</v>
      </c>
      <c r="F672" s="5">
        <v>3999</v>
      </c>
      <c r="G672" s="5" t="str">
        <f>VLOOKUP(Table1[[#This Row],[Discounted Price]],$Q$5:$R$10,2)</f>
        <v>&lt;₹1000</v>
      </c>
      <c r="H672" s="1">
        <v>0.85</v>
      </c>
      <c r="I672" s="7">
        <f>((F672-E672)/F672)*100</f>
        <v>85.021255313828462</v>
      </c>
      <c r="J672" s="19" t="str">
        <f>VLOOKUP(Table1[[#This Row],[Calc. %Discount]],$Q$15:$R$22,2)</f>
        <v>71 — 85%</v>
      </c>
      <c r="K672" s="6">
        <v>3.9</v>
      </c>
      <c r="L672" s="6">
        <f>MROUND(Table1[[#This Row],[Rating]], 0.5)</f>
        <v>4</v>
      </c>
      <c r="M672" s="10">
        <v>1087</v>
      </c>
      <c r="N672" s="5">
        <f>F672*M672</f>
        <v>4346913</v>
      </c>
      <c r="O672" s="7">
        <f>(Table1[[#This Row],[Rating]]*Table1[[#This Row],[Rating Count]])/(MAX(Table1[Rating Count]))</f>
        <v>9.9287308565178603E-3</v>
      </c>
      <c r="P672"/>
    </row>
    <row r="673" spans="1:16" x14ac:dyDescent="0.25">
      <c r="A673" s="15">
        <v>743</v>
      </c>
      <c r="B673" t="s">
        <v>6081</v>
      </c>
      <c r="C673" t="s">
        <v>6082</v>
      </c>
      <c r="D673" t="s">
        <v>13121</v>
      </c>
      <c r="E673" s="5">
        <v>149</v>
      </c>
      <c r="F673" s="5">
        <v>399</v>
      </c>
      <c r="G673" s="5" t="str">
        <f>VLOOKUP(Table1[[#This Row],[Discounted Price]],$Q$5:$R$10,2)</f>
        <v>&lt;₹1000</v>
      </c>
      <c r="H673" s="1">
        <v>0.63</v>
      </c>
      <c r="I673" s="7">
        <f>((F673-E673)/F673)*100</f>
        <v>62.656641604010019</v>
      </c>
      <c r="J673" s="19" t="str">
        <f>VLOOKUP(Table1[[#This Row],[Calc. %Discount]],$Q$15:$R$22,2)</f>
        <v>56 — 70%</v>
      </c>
      <c r="K673" s="6">
        <v>4</v>
      </c>
      <c r="L673" s="6">
        <f>MROUND(Table1[[#This Row],[Rating]], 0.5)</f>
        <v>4</v>
      </c>
      <c r="M673" s="10">
        <v>1540</v>
      </c>
      <c r="N673" s="5">
        <f>F673*M673</f>
        <v>614460</v>
      </c>
      <c r="O673" s="7">
        <f>(Table1[[#This Row],[Rating]]*Table1[[#This Row],[Rating Count]])/(MAX(Table1[Rating Count]))</f>
        <v>1.4427141763062302E-2</v>
      </c>
      <c r="P673"/>
    </row>
    <row r="674" spans="1:16" x14ac:dyDescent="0.25">
      <c r="A674" s="15">
        <v>744</v>
      </c>
      <c r="B674" t="s">
        <v>6091</v>
      </c>
      <c r="C674" t="s">
        <v>6092</v>
      </c>
      <c r="D674" t="s">
        <v>13121</v>
      </c>
      <c r="E674" s="5">
        <v>289</v>
      </c>
      <c r="F674" s="5">
        <v>999</v>
      </c>
      <c r="G674" s="5" t="str">
        <f>VLOOKUP(Table1[[#This Row],[Discounted Price]],$Q$5:$R$10,2)</f>
        <v>&lt;₹1000</v>
      </c>
      <c r="H674" s="1">
        <v>0.71</v>
      </c>
      <c r="I674" s="7">
        <f>((F674-E674)/F674)*100</f>
        <v>71.071071071071074</v>
      </c>
      <c r="J674" s="19" t="str">
        <f>VLOOKUP(Table1[[#This Row],[Calc. %Discount]],$Q$15:$R$22,2)</f>
        <v>71 — 85%</v>
      </c>
      <c r="K674" s="6">
        <v>4.0999999999999996</v>
      </c>
      <c r="L674" s="6">
        <f>MROUND(Table1[[#This Row],[Rating]], 0.5)</f>
        <v>4</v>
      </c>
      <c r="M674" s="10">
        <v>401</v>
      </c>
      <c r="N674" s="5">
        <f>F674*M674</f>
        <v>400599</v>
      </c>
      <c r="O674" s="7">
        <f>(Table1[[#This Row],[Rating]]*Table1[[#This Row],[Rating Count]])/(MAX(Table1[Rating Count]))</f>
        <v>3.8505947682874559E-3</v>
      </c>
      <c r="P674"/>
    </row>
    <row r="675" spans="1:16" x14ac:dyDescent="0.25">
      <c r="A675" s="15">
        <v>745</v>
      </c>
      <c r="B675" t="s">
        <v>6101</v>
      </c>
      <c r="C675" t="s">
        <v>6102</v>
      </c>
      <c r="D675" t="s">
        <v>13121</v>
      </c>
      <c r="E675" s="5">
        <v>179</v>
      </c>
      <c r="F675" s="5">
        <v>499</v>
      </c>
      <c r="G675" s="5" t="str">
        <f>VLOOKUP(Table1[[#This Row],[Discounted Price]],$Q$5:$R$10,2)</f>
        <v>&lt;₹1000</v>
      </c>
      <c r="H675" s="1">
        <v>0.64</v>
      </c>
      <c r="I675" s="7">
        <f>((F675-E675)/F675)*100</f>
        <v>64.128256513026045</v>
      </c>
      <c r="J675" s="19" t="str">
        <f>VLOOKUP(Table1[[#This Row],[Calc. %Discount]],$Q$15:$R$22,2)</f>
        <v>56 — 70%</v>
      </c>
      <c r="K675" s="6">
        <v>3.4</v>
      </c>
      <c r="L675" s="6">
        <f>MROUND(Table1[[#This Row],[Rating]], 0.5)</f>
        <v>3.5</v>
      </c>
      <c r="M675" s="10">
        <v>9385</v>
      </c>
      <c r="N675" s="5">
        <f>F675*M675</f>
        <v>4683115</v>
      </c>
      <c r="O675" s="7">
        <f>(Table1[[#This Row],[Rating]]*Table1[[#This Row],[Rating Count]])/(MAX(Table1[Rating Count]))</f>
        <v>7.4733062746356327E-2</v>
      </c>
      <c r="P675"/>
    </row>
    <row r="676" spans="1:16" x14ac:dyDescent="0.25">
      <c r="A676" s="15">
        <v>746</v>
      </c>
      <c r="B676" t="s">
        <v>6112</v>
      </c>
      <c r="C676" t="s">
        <v>6113</v>
      </c>
      <c r="D676" t="s">
        <v>13075</v>
      </c>
      <c r="E676" s="5">
        <v>1499</v>
      </c>
      <c r="F676" s="5">
        <v>4999</v>
      </c>
      <c r="G676" s="5" t="str">
        <f>VLOOKUP(Table1[[#This Row],[Discounted Price]],$Q$5:$R$10,2)</f>
        <v>₹1000 — ₹5000</v>
      </c>
      <c r="H676" s="1">
        <v>0.7</v>
      </c>
      <c r="I676" s="7">
        <f>((F676-E676)/F676)*100</f>
        <v>70.014002800560121</v>
      </c>
      <c r="J676" s="19" t="str">
        <f>VLOOKUP(Table1[[#This Row],[Calc. %Discount]],$Q$15:$R$22,2)</f>
        <v>56 — 70%</v>
      </c>
      <c r="K676" s="6">
        <v>4</v>
      </c>
      <c r="L676" s="6">
        <f>MROUND(Table1[[#This Row],[Rating]], 0.5)</f>
        <v>4</v>
      </c>
      <c r="M676" s="10">
        <v>92588</v>
      </c>
      <c r="N676" s="5">
        <f>F676*M676</f>
        <v>462847412</v>
      </c>
      <c r="O676" s="7">
        <f>(Table1[[#This Row],[Rating]]*Table1[[#This Row],[Rating Count]])/(MAX(Table1[Rating Count]))</f>
        <v>0.86738974127169632</v>
      </c>
      <c r="P676"/>
    </row>
    <row r="677" spans="1:16" x14ac:dyDescent="0.25">
      <c r="A677" s="15">
        <v>747</v>
      </c>
      <c r="B677" t="s">
        <v>6117</v>
      </c>
      <c r="C677" t="s">
        <v>6118</v>
      </c>
      <c r="D677" t="s">
        <v>13075</v>
      </c>
      <c r="E677" s="5">
        <v>399</v>
      </c>
      <c r="F677" s="5">
        <v>699</v>
      </c>
      <c r="G677" s="5" t="str">
        <f>VLOOKUP(Table1[[#This Row],[Discounted Price]],$Q$5:$R$10,2)</f>
        <v>&lt;₹1000</v>
      </c>
      <c r="H677" s="1">
        <v>0.43</v>
      </c>
      <c r="I677" s="7">
        <f>((F677-E677)/F677)*100</f>
        <v>42.918454935622321</v>
      </c>
      <c r="J677" s="19" t="str">
        <f>VLOOKUP(Table1[[#This Row],[Calc. %Discount]],$Q$15:$R$22,2)</f>
        <v>41 — 55%</v>
      </c>
      <c r="K677" s="6">
        <v>3.4</v>
      </c>
      <c r="L677" s="6">
        <f>MROUND(Table1[[#This Row],[Rating]], 0.5)</f>
        <v>3.5</v>
      </c>
      <c r="M677" s="10">
        <v>3454</v>
      </c>
      <c r="N677" s="5">
        <f>F677*M677</f>
        <v>2414346</v>
      </c>
      <c r="O677" s="7">
        <f>(Table1[[#This Row],[Rating]]*Table1[[#This Row],[Rating Count]])/(MAX(Table1[Rating Count]))</f>
        <v>2.7504315261152344E-2</v>
      </c>
      <c r="P677"/>
    </row>
    <row r="678" spans="1:16" x14ac:dyDescent="0.25">
      <c r="A678" s="15">
        <v>748</v>
      </c>
      <c r="B678" t="s">
        <v>6127</v>
      </c>
      <c r="C678" t="s">
        <v>6128</v>
      </c>
      <c r="D678" t="s">
        <v>13121</v>
      </c>
      <c r="E678" s="5">
        <v>599</v>
      </c>
      <c r="F678" s="5">
        <v>799</v>
      </c>
      <c r="G678" s="5" t="str">
        <f>VLOOKUP(Table1[[#This Row],[Discounted Price]],$Q$5:$R$10,2)</f>
        <v>&lt;₹1000</v>
      </c>
      <c r="H678" s="1">
        <v>0.25</v>
      </c>
      <c r="I678" s="7">
        <f>((F678-E678)/F678)*100</f>
        <v>25.031289111389238</v>
      </c>
      <c r="J678" s="19" t="str">
        <f>VLOOKUP(Table1[[#This Row],[Calc. %Discount]],$Q$15:$R$22,2)</f>
        <v>11 — 25%</v>
      </c>
      <c r="K678" s="6">
        <v>4.3</v>
      </c>
      <c r="L678" s="6">
        <f>MROUND(Table1[[#This Row],[Rating]], 0.5)</f>
        <v>4.5</v>
      </c>
      <c r="M678" s="10">
        <v>15790</v>
      </c>
      <c r="N678" s="5">
        <f>F678*M678</f>
        <v>12616210</v>
      </c>
      <c r="O678" s="7">
        <f>(Table1[[#This Row],[Rating]]*Table1[[#This Row],[Rating Count]])/(MAX(Table1[Rating Count]))</f>
        <v>0.15901942277380537</v>
      </c>
      <c r="P678"/>
    </row>
    <row r="679" spans="1:16" x14ac:dyDescent="0.25">
      <c r="A679" s="15">
        <v>749</v>
      </c>
      <c r="B679" t="s">
        <v>6137</v>
      </c>
      <c r="C679" t="s">
        <v>6138</v>
      </c>
      <c r="D679" t="s">
        <v>13121</v>
      </c>
      <c r="E679" s="5">
        <v>949</v>
      </c>
      <c r="F679" s="5">
        <v>2000</v>
      </c>
      <c r="G679" s="5" t="str">
        <f>VLOOKUP(Table1[[#This Row],[Discounted Price]],$Q$5:$R$10,2)</f>
        <v>&lt;₹1000</v>
      </c>
      <c r="H679" s="1">
        <v>0.53</v>
      </c>
      <c r="I679" s="7">
        <f>((F679-E679)/F679)*100</f>
        <v>52.55</v>
      </c>
      <c r="J679" s="19" t="str">
        <f>VLOOKUP(Table1[[#This Row],[Calc. %Discount]],$Q$15:$R$22,2)</f>
        <v>41 — 55%</v>
      </c>
      <c r="K679" s="6">
        <v>3.9</v>
      </c>
      <c r="L679" s="6">
        <f>MROUND(Table1[[#This Row],[Rating]], 0.5)</f>
        <v>4</v>
      </c>
      <c r="M679" s="10">
        <v>14969</v>
      </c>
      <c r="N679" s="5">
        <f>F679*M679</f>
        <v>29938000</v>
      </c>
      <c r="O679" s="7">
        <f>(Table1[[#This Row],[Rating]]*Table1[[#This Row],[Rating Count]])/(MAX(Table1[Rating Count]))</f>
        <v>0.13672784930194648</v>
      </c>
      <c r="P679"/>
    </row>
    <row r="680" spans="1:16" x14ac:dyDescent="0.25">
      <c r="A680" s="15">
        <v>750</v>
      </c>
      <c r="B680" t="s">
        <v>6148</v>
      </c>
      <c r="C680" t="s">
        <v>6149</v>
      </c>
      <c r="D680" t="s">
        <v>13075</v>
      </c>
      <c r="E680" s="5">
        <v>2499</v>
      </c>
      <c r="F680" s="5">
        <v>9999</v>
      </c>
      <c r="G680" s="5" t="str">
        <f>VLOOKUP(Table1[[#This Row],[Discounted Price]],$Q$5:$R$10,2)</f>
        <v>₹1000 — ₹5000</v>
      </c>
      <c r="H680" s="1">
        <v>0.75</v>
      </c>
      <c r="I680" s="7">
        <f>((F680-E680)/F680)*100</f>
        <v>75.00750075007501</v>
      </c>
      <c r="J680" s="19" t="str">
        <f>VLOOKUP(Table1[[#This Row],[Calc. %Discount]],$Q$15:$R$22,2)</f>
        <v>71 — 85%</v>
      </c>
      <c r="K680" s="6">
        <v>4.0999999999999996</v>
      </c>
      <c r="L680" s="6">
        <f>MROUND(Table1[[#This Row],[Rating]], 0.5)</f>
        <v>4</v>
      </c>
      <c r="M680" s="10">
        <v>42139</v>
      </c>
      <c r="N680" s="5">
        <f>F680*M680</f>
        <v>421347861</v>
      </c>
      <c r="O680" s="7">
        <f>(Table1[[#This Row],[Rating]]*Table1[[#This Row],[Rating Count]])/(MAX(Table1[Rating Count]))</f>
        <v>0.40463893501462622</v>
      </c>
      <c r="P680"/>
    </row>
    <row r="681" spans="1:16" x14ac:dyDescent="0.25">
      <c r="A681" s="15">
        <v>751</v>
      </c>
      <c r="B681" t="s">
        <v>6158</v>
      </c>
      <c r="C681" t="s">
        <v>6159</v>
      </c>
      <c r="D681" t="s">
        <v>13075</v>
      </c>
      <c r="E681" s="5">
        <v>159</v>
      </c>
      <c r="F681" s="5">
        <v>180</v>
      </c>
      <c r="G681" s="5" t="str">
        <f>VLOOKUP(Table1[[#This Row],[Discounted Price]],$Q$5:$R$10,2)</f>
        <v>&lt;₹1000</v>
      </c>
      <c r="H681" s="1">
        <v>0.12</v>
      </c>
      <c r="I681" s="7">
        <f>((F681-E681)/F681)*100</f>
        <v>11.666666666666666</v>
      </c>
      <c r="J681" s="19" t="str">
        <f>VLOOKUP(Table1[[#This Row],[Calc. %Discount]],$Q$15:$R$22,2)</f>
        <v>11 — 25%</v>
      </c>
      <c r="K681" s="6">
        <v>4.3</v>
      </c>
      <c r="L681" s="6">
        <f>MROUND(Table1[[#This Row],[Rating]], 0.5)</f>
        <v>4.5</v>
      </c>
      <c r="M681" s="10">
        <v>989</v>
      </c>
      <c r="N681" s="5">
        <f>F681*M681</f>
        <v>178020</v>
      </c>
      <c r="O681" s="7">
        <f>(Table1[[#This Row],[Rating]]*Table1[[#This Row],[Rating Count]])/(MAX(Table1[Rating Count]))</f>
        <v>9.9601145739894557E-3</v>
      </c>
      <c r="P681"/>
    </row>
    <row r="682" spans="1:16" x14ac:dyDescent="0.25">
      <c r="A682" s="15">
        <v>752</v>
      </c>
      <c r="B682" t="s">
        <v>6168</v>
      </c>
      <c r="C682" t="s">
        <v>6169</v>
      </c>
      <c r="D682" t="s">
        <v>13075</v>
      </c>
      <c r="E682" s="5">
        <v>1329</v>
      </c>
      <c r="F682" s="5">
        <v>2900</v>
      </c>
      <c r="G682" s="5" t="str">
        <f>VLOOKUP(Table1[[#This Row],[Discounted Price]],$Q$5:$R$10,2)</f>
        <v>₹1000 — ₹5000</v>
      </c>
      <c r="H682" s="1">
        <v>0.54</v>
      </c>
      <c r="I682" s="7">
        <f>((F682-E682)/F682)*100</f>
        <v>54.172413793103445</v>
      </c>
      <c r="J682" s="19" t="str">
        <f>VLOOKUP(Table1[[#This Row],[Calc. %Discount]],$Q$15:$R$22,2)</f>
        <v>41 — 55%</v>
      </c>
      <c r="K682" s="6">
        <v>4.5</v>
      </c>
      <c r="L682" s="6">
        <f>MROUND(Table1[[#This Row],[Rating]], 0.5)</f>
        <v>4.5</v>
      </c>
      <c r="M682" s="10">
        <v>19624</v>
      </c>
      <c r="N682" s="5">
        <f>F682*M682</f>
        <v>56909600</v>
      </c>
      <c r="O682" s="7">
        <f>(Table1[[#This Row],[Rating]]*Table1[[#This Row],[Rating Count]])/(MAX(Table1[Rating Count]))</f>
        <v>0.20682338227475741</v>
      </c>
      <c r="P682"/>
    </row>
    <row r="683" spans="1:16" x14ac:dyDescent="0.25">
      <c r="A683" s="15">
        <v>753</v>
      </c>
      <c r="B683" t="s">
        <v>6178</v>
      </c>
      <c r="C683" t="s">
        <v>6179</v>
      </c>
      <c r="D683" t="s">
        <v>13121</v>
      </c>
      <c r="E683" s="5">
        <v>570</v>
      </c>
      <c r="F683" s="5">
        <v>999</v>
      </c>
      <c r="G683" s="5" t="str">
        <f>VLOOKUP(Table1[[#This Row],[Discounted Price]],$Q$5:$R$10,2)</f>
        <v>&lt;₹1000</v>
      </c>
      <c r="H683" s="1">
        <v>0.43</v>
      </c>
      <c r="I683" s="7">
        <f>((F683-E683)/F683)*100</f>
        <v>42.942942942942942</v>
      </c>
      <c r="J683" s="19" t="str">
        <f>VLOOKUP(Table1[[#This Row],[Calc. %Discount]],$Q$15:$R$22,2)</f>
        <v>41 — 55%</v>
      </c>
      <c r="K683" s="6">
        <v>4.2</v>
      </c>
      <c r="L683" s="6">
        <f>MROUND(Table1[[#This Row],[Rating]], 0.5)</f>
        <v>4</v>
      </c>
      <c r="M683" s="10">
        <v>3201</v>
      </c>
      <c r="N683" s="5">
        <f>F683*M683</f>
        <v>3197799</v>
      </c>
      <c r="O683" s="7">
        <f>(Table1[[#This Row],[Rating]]*Table1[[#This Row],[Rating Count]])/(MAX(Table1[Rating Count]))</f>
        <v>3.1487236897883478E-2</v>
      </c>
      <c r="P683"/>
    </row>
    <row r="684" spans="1:16" x14ac:dyDescent="0.25">
      <c r="A684" s="15">
        <v>754</v>
      </c>
      <c r="B684" t="s">
        <v>6187</v>
      </c>
      <c r="C684" t="s">
        <v>6188</v>
      </c>
      <c r="D684" t="s">
        <v>13075</v>
      </c>
      <c r="E684" s="5">
        <v>899</v>
      </c>
      <c r="F684" s="5">
        <v>1999</v>
      </c>
      <c r="G684" s="5" t="str">
        <f>VLOOKUP(Table1[[#This Row],[Discounted Price]],$Q$5:$R$10,2)</f>
        <v>&lt;₹1000</v>
      </c>
      <c r="H684" s="1">
        <v>0.55000000000000004</v>
      </c>
      <c r="I684" s="7">
        <f>((F684-E684)/F684)*100</f>
        <v>55.027513756878442</v>
      </c>
      <c r="J684" s="19" t="str">
        <f>VLOOKUP(Table1[[#This Row],[Calc. %Discount]],$Q$15:$R$22,2)</f>
        <v>41 — 55%</v>
      </c>
      <c r="K684" s="6">
        <v>4.0999999999999996</v>
      </c>
      <c r="L684" s="6">
        <f>MROUND(Table1[[#This Row],[Rating]], 0.5)</f>
        <v>4</v>
      </c>
      <c r="M684" s="10">
        <v>30469</v>
      </c>
      <c r="N684" s="5">
        <f>F684*M684</f>
        <v>60907531</v>
      </c>
      <c r="O684" s="7">
        <f>(Table1[[#This Row],[Rating]]*Table1[[#This Row],[Rating Count]])/(MAX(Table1[Rating Count]))</f>
        <v>0.29257798502481419</v>
      </c>
      <c r="P684"/>
    </row>
    <row r="685" spans="1:16" x14ac:dyDescent="0.25">
      <c r="A685" s="15">
        <v>755</v>
      </c>
      <c r="B685" t="s">
        <v>6198</v>
      </c>
      <c r="C685" t="s">
        <v>6199</v>
      </c>
      <c r="D685" t="s">
        <v>13121</v>
      </c>
      <c r="E685" s="5">
        <v>449</v>
      </c>
      <c r="F685" s="5">
        <v>999</v>
      </c>
      <c r="G685" s="5" t="str">
        <f>VLOOKUP(Table1[[#This Row],[Discounted Price]],$Q$5:$R$10,2)</f>
        <v>&lt;₹1000</v>
      </c>
      <c r="H685" s="1">
        <v>0.55000000000000004</v>
      </c>
      <c r="I685" s="7">
        <f>((F685-E685)/F685)*100</f>
        <v>55.055055055055057</v>
      </c>
      <c r="J685" s="19" t="str">
        <f>VLOOKUP(Table1[[#This Row],[Calc. %Discount]],$Q$15:$R$22,2)</f>
        <v>41 — 55%</v>
      </c>
      <c r="K685" s="6">
        <v>4.4000000000000004</v>
      </c>
      <c r="L685" s="6">
        <f>MROUND(Table1[[#This Row],[Rating]], 0.5)</f>
        <v>4.5</v>
      </c>
      <c r="M685" s="10">
        <v>9940</v>
      </c>
      <c r="N685" s="5">
        <f>F685*M685</f>
        <v>9930060</v>
      </c>
      <c r="O685" s="7">
        <f>(Table1[[#This Row],[Rating]]*Table1[[#This Row],[Rating Count]])/(MAX(Table1[Rating Count]))</f>
        <v>0.10243270651774233</v>
      </c>
      <c r="P685"/>
    </row>
    <row r="686" spans="1:16" x14ac:dyDescent="0.25">
      <c r="A686" s="15">
        <v>756</v>
      </c>
      <c r="B686" t="s">
        <v>6209</v>
      </c>
      <c r="C686" t="s">
        <v>6210</v>
      </c>
      <c r="D686" t="s">
        <v>13121</v>
      </c>
      <c r="E686" s="5">
        <v>549</v>
      </c>
      <c r="F686" s="5">
        <v>999</v>
      </c>
      <c r="G686" s="5" t="str">
        <f>VLOOKUP(Table1[[#This Row],[Discounted Price]],$Q$5:$R$10,2)</f>
        <v>&lt;₹1000</v>
      </c>
      <c r="H686" s="1">
        <v>0.45</v>
      </c>
      <c r="I686" s="7">
        <f>((F686-E686)/F686)*100</f>
        <v>45.045045045045043</v>
      </c>
      <c r="J686" s="19" t="str">
        <f>VLOOKUP(Table1[[#This Row],[Calc. %Discount]],$Q$15:$R$22,2)</f>
        <v>41 — 55%</v>
      </c>
      <c r="K686" s="6">
        <v>4.3</v>
      </c>
      <c r="L686" s="6">
        <f>MROUND(Table1[[#This Row],[Rating]], 0.5)</f>
        <v>4.5</v>
      </c>
      <c r="M686" s="10">
        <v>7758</v>
      </c>
      <c r="N686" s="5">
        <f>F686*M686</f>
        <v>7750242</v>
      </c>
      <c r="O686" s="7">
        <f>(Table1[[#This Row],[Rating]]*Table1[[#This Row],[Rating Count]])/(MAX(Table1[Rating Count]))</f>
        <v>7.8129998852386459E-2</v>
      </c>
      <c r="P686"/>
    </row>
    <row r="687" spans="1:16" x14ac:dyDescent="0.25">
      <c r="A687" s="15">
        <v>757</v>
      </c>
      <c r="B687" t="s">
        <v>6220</v>
      </c>
      <c r="C687" t="s">
        <v>6221</v>
      </c>
      <c r="D687" t="s">
        <v>13121</v>
      </c>
      <c r="E687" s="5">
        <v>1529</v>
      </c>
      <c r="F687" s="5">
        <v>2399</v>
      </c>
      <c r="G687" s="5" t="str">
        <f>VLOOKUP(Table1[[#This Row],[Discounted Price]],$Q$5:$R$10,2)</f>
        <v>₹1000 — ₹5000</v>
      </c>
      <c r="H687" s="1">
        <v>0.36</v>
      </c>
      <c r="I687" s="7">
        <f>((F687-E687)/F687)*100</f>
        <v>36.265110462692789</v>
      </c>
      <c r="J687" s="19" t="str">
        <f>VLOOKUP(Table1[[#This Row],[Calc. %Discount]],$Q$15:$R$22,2)</f>
        <v>26 — 40%</v>
      </c>
      <c r="K687" s="6">
        <v>4.3</v>
      </c>
      <c r="L687" s="6">
        <f>MROUND(Table1[[#This Row],[Rating]], 0.5)</f>
        <v>4.5</v>
      </c>
      <c r="M687" s="10">
        <v>68409</v>
      </c>
      <c r="N687" s="5">
        <f>F687*M687</f>
        <v>164113191</v>
      </c>
      <c r="O687" s="7">
        <f>(Table1[[#This Row],[Rating]]*Table1[[#This Row],[Rating Count]])/(MAX(Table1[Rating Count]))</f>
        <v>0.68893981586657704</v>
      </c>
      <c r="P687"/>
    </row>
    <row r="688" spans="1:16" x14ac:dyDescent="0.25">
      <c r="A688" s="15">
        <v>758</v>
      </c>
      <c r="B688" t="s">
        <v>6230</v>
      </c>
      <c r="C688" t="s">
        <v>6231</v>
      </c>
      <c r="D688" t="s">
        <v>13123</v>
      </c>
      <c r="E688" s="5">
        <v>100</v>
      </c>
      <c r="F688" s="5">
        <v>100</v>
      </c>
      <c r="G688" s="5" t="str">
        <f>VLOOKUP(Table1[[#This Row],[Discounted Price]],$Q$5:$R$10,2)</f>
        <v>&lt;₹1000</v>
      </c>
      <c r="H688" s="1">
        <v>0</v>
      </c>
      <c r="I688" s="7">
        <f>((F688-E688)/F688)*100</f>
        <v>0</v>
      </c>
      <c r="J688" s="19">
        <f>VLOOKUP(Table1[[#This Row],[Calc. %Discount]],$Q$15:$R$22,2)</f>
        <v>0</v>
      </c>
      <c r="K688" s="6">
        <v>4.3</v>
      </c>
      <c r="L688" s="6">
        <f>MROUND(Table1[[#This Row],[Rating]], 0.5)</f>
        <v>4.5</v>
      </c>
      <c r="M688" s="10">
        <v>3095</v>
      </c>
      <c r="N688" s="5">
        <f>F688*M688</f>
        <v>309500</v>
      </c>
      <c r="O688" s="7">
        <f>(Table1[[#This Row],[Rating]]*Table1[[#This Row],[Rating Count]])/(MAX(Table1[Rating Count]))</f>
        <v>3.1169418206771857E-2</v>
      </c>
      <c r="P688"/>
    </row>
    <row r="689" spans="1:16" x14ac:dyDescent="0.25">
      <c r="A689" s="15">
        <v>759</v>
      </c>
      <c r="B689" t="s">
        <v>6241</v>
      </c>
      <c r="C689" t="s">
        <v>6242</v>
      </c>
      <c r="D689" t="s">
        <v>13121</v>
      </c>
      <c r="E689" s="5">
        <v>299</v>
      </c>
      <c r="F689" s="5">
        <v>1499</v>
      </c>
      <c r="G689" s="5" t="str">
        <f>VLOOKUP(Table1[[#This Row],[Discounted Price]],$Q$5:$R$10,2)</f>
        <v>&lt;₹1000</v>
      </c>
      <c r="H689" s="1">
        <v>0.8</v>
      </c>
      <c r="I689" s="7">
        <f>((F689-E689)/F689)*100</f>
        <v>80.053368912608406</v>
      </c>
      <c r="J689" s="19" t="str">
        <f>VLOOKUP(Table1[[#This Row],[Calc. %Discount]],$Q$15:$R$22,2)</f>
        <v>71 — 85%</v>
      </c>
      <c r="K689" s="6">
        <v>4.2</v>
      </c>
      <c r="L689" s="6">
        <f>MROUND(Table1[[#This Row],[Rating]], 0.5)</f>
        <v>4</v>
      </c>
      <c r="M689" s="10">
        <v>903</v>
      </c>
      <c r="N689" s="5">
        <f>F689*M689</f>
        <v>1353597</v>
      </c>
      <c r="O689" s="7">
        <f>(Table1[[#This Row],[Rating]]*Table1[[#This Row],[Rating Count]])/(MAX(Table1[Rating Count]))</f>
        <v>8.8825288718490398E-3</v>
      </c>
      <c r="P689"/>
    </row>
    <row r="690" spans="1:16" x14ac:dyDescent="0.25">
      <c r="A690" s="15">
        <v>760</v>
      </c>
      <c r="B690" t="s">
        <v>6251</v>
      </c>
      <c r="C690" t="s">
        <v>6252</v>
      </c>
      <c r="D690" t="s">
        <v>13121</v>
      </c>
      <c r="E690" s="5">
        <v>1295</v>
      </c>
      <c r="F690" s="5">
        <v>1795</v>
      </c>
      <c r="G690" s="5" t="str">
        <f>VLOOKUP(Table1[[#This Row],[Discounted Price]],$Q$5:$R$10,2)</f>
        <v>₹1000 — ₹5000</v>
      </c>
      <c r="H690" s="1">
        <v>0.28000000000000003</v>
      </c>
      <c r="I690" s="7">
        <f>((F690-E690)/F690)*100</f>
        <v>27.855153203342621</v>
      </c>
      <c r="J690" s="19" t="str">
        <f>VLOOKUP(Table1[[#This Row],[Calc. %Discount]],$Q$15:$R$22,2)</f>
        <v>26 — 40%</v>
      </c>
      <c r="K690" s="6">
        <v>4.0999999999999996</v>
      </c>
      <c r="L690" s="6">
        <f>MROUND(Table1[[#This Row],[Rating]], 0.5)</f>
        <v>4</v>
      </c>
      <c r="M690" s="10">
        <v>25771</v>
      </c>
      <c r="N690" s="5">
        <f>F690*M690</f>
        <v>46258945</v>
      </c>
      <c r="O690" s="7">
        <f>(Table1[[#This Row],[Rating]]*Table1[[#This Row],[Rating Count]])/(MAX(Table1[Rating Count]))</f>
        <v>0.24746553060732177</v>
      </c>
      <c r="P690"/>
    </row>
    <row r="691" spans="1:16" x14ac:dyDescent="0.25">
      <c r="A691" s="15">
        <v>761</v>
      </c>
      <c r="B691" t="s">
        <v>6261</v>
      </c>
      <c r="C691" t="s">
        <v>6262</v>
      </c>
      <c r="D691" t="s">
        <v>13075</v>
      </c>
      <c r="E691" s="5">
        <v>699</v>
      </c>
      <c r="F691" s="5">
        <v>999</v>
      </c>
      <c r="G691" s="5" t="str">
        <f>VLOOKUP(Table1[[#This Row],[Discounted Price]],$Q$5:$R$10,2)</f>
        <v>&lt;₹1000</v>
      </c>
      <c r="H691" s="1">
        <v>0.3</v>
      </c>
      <c r="I691" s="7">
        <f>((F691-E691)/F691)*100</f>
        <v>30.03003003003003</v>
      </c>
      <c r="J691" s="19" t="str">
        <f>VLOOKUP(Table1[[#This Row],[Calc. %Discount]],$Q$15:$R$22,2)</f>
        <v>26 — 40%</v>
      </c>
      <c r="K691" s="6">
        <v>4.0999999999999996</v>
      </c>
      <c r="L691" s="6">
        <f>MROUND(Table1[[#This Row],[Rating]], 0.5)</f>
        <v>4</v>
      </c>
      <c r="M691" s="10">
        <v>273189</v>
      </c>
      <c r="N691" s="5">
        <f>F691*M691</f>
        <v>272915811</v>
      </c>
      <c r="O691" s="7">
        <f>(Table1[[#This Row],[Rating]]*Table1[[#This Row],[Rating Count]])/(MAX(Table1[Rating Count]))</f>
        <v>2.6232921051214011</v>
      </c>
      <c r="P691"/>
    </row>
    <row r="692" spans="1:16" x14ac:dyDescent="0.25">
      <c r="A692" s="15">
        <v>762</v>
      </c>
      <c r="B692" t="s">
        <v>6271</v>
      </c>
      <c r="C692" t="s">
        <v>6272</v>
      </c>
      <c r="D692" t="s">
        <v>13123</v>
      </c>
      <c r="E692" s="5">
        <v>252</v>
      </c>
      <c r="F692" s="5">
        <v>315</v>
      </c>
      <c r="G692" s="5" t="str">
        <f>VLOOKUP(Table1[[#This Row],[Discounted Price]],$Q$5:$R$10,2)</f>
        <v>&lt;₹1000</v>
      </c>
      <c r="H692" s="1">
        <v>0.2</v>
      </c>
      <c r="I692" s="7">
        <f>((F692-E692)/F692)*100</f>
        <v>20</v>
      </c>
      <c r="J692" s="19" t="str">
        <f>VLOOKUP(Table1[[#This Row],[Calc. %Discount]],$Q$15:$R$22,2)</f>
        <v>11 — 25%</v>
      </c>
      <c r="K692" s="6">
        <v>4.5</v>
      </c>
      <c r="L692" s="6">
        <f>MROUND(Table1[[#This Row],[Rating]], 0.5)</f>
        <v>4.5</v>
      </c>
      <c r="M692" s="10">
        <v>3785</v>
      </c>
      <c r="N692" s="5">
        <f>F692*M692</f>
        <v>1192275</v>
      </c>
      <c r="O692" s="7">
        <f>(Table1[[#This Row],[Rating]]*Table1[[#This Row],[Rating Count]])/(MAX(Table1[Rating Count]))</f>
        <v>3.9891281181714068E-2</v>
      </c>
      <c r="P692"/>
    </row>
    <row r="693" spans="1:16" x14ac:dyDescent="0.25">
      <c r="A693" s="15">
        <v>763</v>
      </c>
      <c r="B693" t="s">
        <v>6282</v>
      </c>
      <c r="C693" t="s">
        <v>6283</v>
      </c>
      <c r="D693" t="s">
        <v>13075</v>
      </c>
      <c r="E693" s="5">
        <v>190</v>
      </c>
      <c r="F693" s="5">
        <v>220</v>
      </c>
      <c r="G693" s="5" t="str">
        <f>VLOOKUP(Table1[[#This Row],[Discounted Price]],$Q$5:$R$10,2)</f>
        <v>&lt;₹1000</v>
      </c>
      <c r="H693" s="1">
        <v>0.14000000000000001</v>
      </c>
      <c r="I693" s="7">
        <f>((F693-E693)/F693)*100</f>
        <v>13.636363636363635</v>
      </c>
      <c r="J693" s="19" t="str">
        <f>VLOOKUP(Table1[[#This Row],[Calc. %Discount]],$Q$15:$R$22,2)</f>
        <v>11 — 25%</v>
      </c>
      <c r="K693" s="6">
        <v>4.4000000000000004</v>
      </c>
      <c r="L693" s="6">
        <f>MROUND(Table1[[#This Row],[Rating]], 0.5)</f>
        <v>4.5</v>
      </c>
      <c r="M693" s="10">
        <v>2866</v>
      </c>
      <c r="N693" s="5">
        <f>F693*M693</f>
        <v>630520</v>
      </c>
      <c r="O693" s="7">
        <f>(Table1[[#This Row],[Rating]]*Table1[[#This Row],[Rating Count]])/(MAX(Table1[Rating Count]))</f>
        <v>2.9534420209240402E-2</v>
      </c>
      <c r="P693"/>
    </row>
    <row r="694" spans="1:16" x14ac:dyDescent="0.25">
      <c r="A694" s="15">
        <v>764</v>
      </c>
      <c r="B694" t="s">
        <v>6292</v>
      </c>
      <c r="C694" t="s">
        <v>6293</v>
      </c>
      <c r="D694" t="s">
        <v>13121</v>
      </c>
      <c r="E694" s="5">
        <v>1299</v>
      </c>
      <c r="F694" s="5">
        <v>1599</v>
      </c>
      <c r="G694" s="5" t="str">
        <f>VLOOKUP(Table1[[#This Row],[Discounted Price]],$Q$5:$R$10,2)</f>
        <v>₹1000 — ₹5000</v>
      </c>
      <c r="H694" s="1">
        <v>0.19</v>
      </c>
      <c r="I694" s="7">
        <f>((F694-E694)/F694)*100</f>
        <v>18.761726078799249</v>
      </c>
      <c r="J694" s="19" t="str">
        <f>VLOOKUP(Table1[[#This Row],[Calc. %Discount]],$Q$15:$R$22,2)</f>
        <v>11 — 25%</v>
      </c>
      <c r="K694" s="6">
        <v>4.3</v>
      </c>
      <c r="L694" s="6">
        <f>MROUND(Table1[[#This Row],[Rating]], 0.5)</f>
        <v>4.5</v>
      </c>
      <c r="M694" s="10">
        <v>27223</v>
      </c>
      <c r="N694" s="5">
        <f>F694*M694</f>
        <v>43529577</v>
      </c>
      <c r="O694" s="7">
        <f>(Table1[[#This Row],[Rating]]*Table1[[#This Row],[Rating Count]])/(MAX(Table1[Rating Count]))</f>
        <v>0.27415995859222947</v>
      </c>
      <c r="P694"/>
    </row>
    <row r="695" spans="1:16" x14ac:dyDescent="0.25">
      <c r="A695" s="15">
        <v>765</v>
      </c>
      <c r="B695" t="s">
        <v>6302</v>
      </c>
      <c r="C695" t="s">
        <v>6303</v>
      </c>
      <c r="D695" t="s">
        <v>13121</v>
      </c>
      <c r="E695" s="5">
        <v>729</v>
      </c>
      <c r="F695" s="5">
        <v>1650</v>
      </c>
      <c r="G695" s="5" t="str">
        <f>VLOOKUP(Table1[[#This Row],[Discounted Price]],$Q$5:$R$10,2)</f>
        <v>&lt;₹1000</v>
      </c>
      <c r="H695" s="1">
        <v>0.56000000000000005</v>
      </c>
      <c r="I695" s="7">
        <f>((F695-E695)/F695)*100</f>
        <v>55.81818181818182</v>
      </c>
      <c r="J695" s="19" t="str">
        <f>VLOOKUP(Table1[[#This Row],[Calc. %Discount]],$Q$15:$R$22,2)</f>
        <v>41 — 55%</v>
      </c>
      <c r="K695" s="6">
        <v>4.3</v>
      </c>
      <c r="L695" s="6">
        <f>MROUND(Table1[[#This Row],[Rating]], 0.5)</f>
        <v>4.5</v>
      </c>
      <c r="M695" s="10">
        <v>82356</v>
      </c>
      <c r="N695" s="5">
        <f>F695*M695</f>
        <v>135887400</v>
      </c>
      <c r="O695" s="7">
        <f>(Table1[[#This Row],[Rating]]*Table1[[#This Row],[Rating Count]])/(MAX(Table1[Rating Count]))</f>
        <v>0.82939858023809465</v>
      </c>
      <c r="P695"/>
    </row>
    <row r="696" spans="1:16" x14ac:dyDescent="0.25">
      <c r="A696" s="15">
        <v>766</v>
      </c>
      <c r="B696" t="s">
        <v>6312</v>
      </c>
      <c r="C696" t="s">
        <v>6313</v>
      </c>
      <c r="D696" t="s">
        <v>13123</v>
      </c>
      <c r="E696" s="5">
        <v>480</v>
      </c>
      <c r="F696" s="5">
        <v>600</v>
      </c>
      <c r="G696" s="5" t="str">
        <f>VLOOKUP(Table1[[#This Row],[Discounted Price]],$Q$5:$R$10,2)</f>
        <v>&lt;₹1000</v>
      </c>
      <c r="H696" s="1">
        <v>0.2</v>
      </c>
      <c r="I696" s="7">
        <f>((F696-E696)/F696)*100</f>
        <v>20</v>
      </c>
      <c r="J696" s="19" t="str">
        <f>VLOOKUP(Table1[[#This Row],[Calc. %Discount]],$Q$15:$R$22,2)</f>
        <v>11 — 25%</v>
      </c>
      <c r="K696" s="6">
        <v>4.3</v>
      </c>
      <c r="L696" s="6">
        <f>MROUND(Table1[[#This Row],[Rating]], 0.5)</f>
        <v>4.5</v>
      </c>
      <c r="M696" s="10">
        <v>5719</v>
      </c>
      <c r="N696" s="5">
        <f>F696*M696</f>
        <v>3431400</v>
      </c>
      <c r="O696" s="7">
        <f>(Table1[[#This Row],[Rating]]*Table1[[#This Row],[Rating Count]])/(MAX(Table1[Rating Count]))</f>
        <v>5.7595445145243375E-2</v>
      </c>
      <c r="P696"/>
    </row>
    <row r="697" spans="1:16" x14ac:dyDescent="0.25">
      <c r="A697" s="15">
        <v>768</v>
      </c>
      <c r="B697" t="s">
        <v>6326</v>
      </c>
      <c r="C697" t="s">
        <v>6327</v>
      </c>
      <c r="D697" t="s">
        <v>13121</v>
      </c>
      <c r="E697" s="5">
        <v>999</v>
      </c>
      <c r="F697" s="5">
        <v>2499</v>
      </c>
      <c r="G697" s="5" t="str">
        <f>VLOOKUP(Table1[[#This Row],[Discounted Price]],$Q$5:$R$10,2)</f>
        <v>&lt;₹1000</v>
      </c>
      <c r="H697" s="1">
        <v>0.6</v>
      </c>
      <c r="I697" s="7">
        <f>((F697-E697)/F697)*100</f>
        <v>60.024009603841534</v>
      </c>
      <c r="J697" s="19" t="str">
        <f>VLOOKUP(Table1[[#This Row],[Calc. %Discount]],$Q$15:$R$22,2)</f>
        <v>56 — 70%</v>
      </c>
      <c r="K697" s="6">
        <v>4.3</v>
      </c>
      <c r="L697" s="6">
        <f>MROUND(Table1[[#This Row],[Rating]], 0.5)</f>
        <v>4.5</v>
      </c>
      <c r="M697" s="10">
        <v>1690</v>
      </c>
      <c r="N697" s="5">
        <f>F697*M697</f>
        <v>4223310</v>
      </c>
      <c r="O697" s="7">
        <f>(Table1[[#This Row],[Rating]]*Table1[[#This Row],[Rating Count]])/(MAX(Table1[Rating Count]))</f>
        <v>1.7019811557171062E-2</v>
      </c>
      <c r="P697"/>
    </row>
    <row r="698" spans="1:16" x14ac:dyDescent="0.25">
      <c r="A698" s="15">
        <v>770</v>
      </c>
      <c r="B698" t="s">
        <v>6338</v>
      </c>
      <c r="C698" t="s">
        <v>6339</v>
      </c>
      <c r="D698" t="s">
        <v>13121</v>
      </c>
      <c r="E698" s="5">
        <v>238</v>
      </c>
      <c r="F698" s="5">
        <v>699</v>
      </c>
      <c r="G698" s="5" t="str">
        <f>VLOOKUP(Table1[[#This Row],[Discounted Price]],$Q$5:$R$10,2)</f>
        <v>&lt;₹1000</v>
      </c>
      <c r="H698" s="1">
        <v>0.66</v>
      </c>
      <c r="I698" s="7">
        <f>((F698-E698)/F698)*100</f>
        <v>65.951359084406292</v>
      </c>
      <c r="J698" s="19" t="str">
        <f>VLOOKUP(Table1[[#This Row],[Calc. %Discount]],$Q$15:$R$22,2)</f>
        <v>56 — 70%</v>
      </c>
      <c r="K698" s="6">
        <v>4.4000000000000004</v>
      </c>
      <c r="L698" s="6">
        <f>MROUND(Table1[[#This Row],[Rating]], 0.5)</f>
        <v>4.5</v>
      </c>
      <c r="M698" s="10">
        <v>8372</v>
      </c>
      <c r="N698" s="5">
        <f>F698*M698</f>
        <v>5852028</v>
      </c>
      <c r="O698" s="7">
        <f>(Table1[[#This Row],[Rating]]*Table1[[#This Row],[Rating Count]])/(MAX(Table1[Rating Count]))</f>
        <v>8.6274307743112566E-2</v>
      </c>
      <c r="P698"/>
    </row>
    <row r="699" spans="1:16" x14ac:dyDescent="0.25">
      <c r="A699" s="15">
        <v>771</v>
      </c>
      <c r="B699" t="s">
        <v>6349</v>
      </c>
      <c r="C699" t="s">
        <v>6350</v>
      </c>
      <c r="D699" t="s">
        <v>13121</v>
      </c>
      <c r="E699" s="5">
        <v>1349</v>
      </c>
      <c r="F699" s="5">
        <v>2198</v>
      </c>
      <c r="G699" s="5" t="str">
        <f>VLOOKUP(Table1[[#This Row],[Discounted Price]],$Q$5:$R$10,2)</f>
        <v>₹1000 — ₹5000</v>
      </c>
      <c r="H699" s="1">
        <v>0.39</v>
      </c>
      <c r="I699" s="7">
        <f>((F699-E699)/F699)*100</f>
        <v>38.626023657870789</v>
      </c>
      <c r="J699" s="19" t="str">
        <f>VLOOKUP(Table1[[#This Row],[Calc. %Discount]],$Q$15:$R$22,2)</f>
        <v>26 — 40%</v>
      </c>
      <c r="K699" s="6">
        <v>4</v>
      </c>
      <c r="L699" s="6">
        <f>MROUND(Table1[[#This Row],[Rating]], 0.5)</f>
        <v>4</v>
      </c>
      <c r="M699" s="10">
        <v>7113</v>
      </c>
      <c r="N699" s="5">
        <f>F699*M699</f>
        <v>15634374</v>
      </c>
      <c r="O699" s="7">
        <f>(Table1[[#This Row],[Rating]]*Table1[[#This Row],[Rating Count]])/(MAX(Table1[Rating Count]))</f>
        <v>6.6636532052378017E-2</v>
      </c>
      <c r="P699"/>
    </row>
    <row r="700" spans="1:16" x14ac:dyDescent="0.25">
      <c r="A700" s="15">
        <v>773</v>
      </c>
      <c r="B700" t="s">
        <v>6360</v>
      </c>
      <c r="C700" t="s">
        <v>6361</v>
      </c>
      <c r="D700" t="s">
        <v>13121</v>
      </c>
      <c r="E700" s="5">
        <v>199</v>
      </c>
      <c r="F700" s="5">
        <v>499</v>
      </c>
      <c r="G700" s="5" t="str">
        <f>VLOOKUP(Table1[[#This Row],[Discounted Price]],$Q$5:$R$10,2)</f>
        <v>&lt;₹1000</v>
      </c>
      <c r="H700" s="1">
        <v>0.6</v>
      </c>
      <c r="I700" s="7">
        <f>((F700-E700)/F700)*100</f>
        <v>60.120240480961925</v>
      </c>
      <c r="J700" s="19" t="str">
        <f>VLOOKUP(Table1[[#This Row],[Calc. %Discount]],$Q$15:$R$22,2)</f>
        <v>56 — 70%</v>
      </c>
      <c r="K700" s="6">
        <v>3.3</v>
      </c>
      <c r="L700" s="6">
        <f>MROUND(Table1[[#This Row],[Rating]], 0.5)</f>
        <v>3.5</v>
      </c>
      <c r="M700" s="10">
        <v>2804</v>
      </c>
      <c r="N700" s="5">
        <f>F700*M700</f>
        <v>1399196</v>
      </c>
      <c r="O700" s="7">
        <f>(Table1[[#This Row],[Rating]]*Table1[[#This Row],[Rating Count]])/(MAX(Table1[Rating Count]))</f>
        <v>2.1671627948371439E-2</v>
      </c>
      <c r="P700"/>
    </row>
    <row r="701" spans="1:16" x14ac:dyDescent="0.25">
      <c r="A701" s="15">
        <v>774</v>
      </c>
      <c r="B701" t="s">
        <v>6370</v>
      </c>
      <c r="C701" t="s">
        <v>6371</v>
      </c>
      <c r="D701" t="s">
        <v>13075</v>
      </c>
      <c r="E701" s="5">
        <v>1999</v>
      </c>
      <c r="F701" s="5">
        <v>9999</v>
      </c>
      <c r="G701" s="5" t="str">
        <f>VLOOKUP(Table1[[#This Row],[Discounted Price]],$Q$5:$R$10,2)</f>
        <v>₹1000 — ₹5000</v>
      </c>
      <c r="H701" s="1">
        <v>0.8</v>
      </c>
      <c r="I701" s="7">
        <f>((F701-E701)/F701)*100</f>
        <v>80.008000800079998</v>
      </c>
      <c r="J701" s="19" t="str">
        <f>VLOOKUP(Table1[[#This Row],[Calc. %Discount]],$Q$15:$R$22,2)</f>
        <v>71 — 85%</v>
      </c>
      <c r="K701" s="6">
        <v>3.7</v>
      </c>
      <c r="L701" s="6">
        <f>MROUND(Table1[[#This Row],[Rating]], 0.5)</f>
        <v>3.5</v>
      </c>
      <c r="M701" s="10">
        <v>1986</v>
      </c>
      <c r="N701" s="5">
        <f>F701*M701</f>
        <v>19858014</v>
      </c>
      <c r="O701" s="7">
        <f>(Table1[[#This Row],[Rating]]*Table1[[#This Row],[Rating Count]])/(MAX(Table1[Rating Count]))</f>
        <v>1.7209987516775067E-2</v>
      </c>
      <c r="P701"/>
    </row>
    <row r="702" spans="1:16" x14ac:dyDescent="0.25">
      <c r="A702" s="15">
        <v>775</v>
      </c>
      <c r="B702" t="s">
        <v>6379</v>
      </c>
      <c r="C702" t="s">
        <v>6380</v>
      </c>
      <c r="D702" t="s">
        <v>13075</v>
      </c>
      <c r="E702" s="5">
        <v>99</v>
      </c>
      <c r="F702" s="5">
        <v>499</v>
      </c>
      <c r="G702" s="5" t="str">
        <f>VLOOKUP(Table1[[#This Row],[Discounted Price]],$Q$5:$R$10,2)</f>
        <v>&lt;₹1000</v>
      </c>
      <c r="H702" s="1">
        <v>0.8</v>
      </c>
      <c r="I702" s="7">
        <f>((F702-E702)/F702)*100</f>
        <v>80.160320641282567</v>
      </c>
      <c r="J702" s="19" t="str">
        <f>VLOOKUP(Table1[[#This Row],[Calc. %Discount]],$Q$15:$R$22,2)</f>
        <v>71 — 85%</v>
      </c>
      <c r="K702" s="6">
        <v>4.0999999999999996</v>
      </c>
      <c r="L702" s="6">
        <f>MROUND(Table1[[#This Row],[Rating]], 0.5)</f>
        <v>4</v>
      </c>
      <c r="M702" s="10">
        <v>2451</v>
      </c>
      <c r="N702" s="5">
        <f>F702*M702</f>
        <v>1223049</v>
      </c>
      <c r="O702" s="7">
        <f>(Table1[[#This Row],[Rating]]*Table1[[#This Row],[Rating Count]])/(MAX(Table1[Rating Count]))</f>
        <v>2.3535680242076192E-2</v>
      </c>
      <c r="P702"/>
    </row>
    <row r="703" spans="1:16" x14ac:dyDescent="0.25">
      <c r="A703" s="15">
        <v>776</v>
      </c>
      <c r="B703" t="s">
        <v>6388</v>
      </c>
      <c r="C703" t="s">
        <v>6389</v>
      </c>
      <c r="D703" t="s">
        <v>13121</v>
      </c>
      <c r="E703" s="5">
        <v>499</v>
      </c>
      <c r="F703" s="5">
        <v>1000</v>
      </c>
      <c r="G703" s="5" t="str">
        <f>VLOOKUP(Table1[[#This Row],[Discounted Price]],$Q$5:$R$10,2)</f>
        <v>&lt;₹1000</v>
      </c>
      <c r="H703" s="1">
        <v>0.5</v>
      </c>
      <c r="I703" s="7">
        <f>((F703-E703)/F703)*100</f>
        <v>50.1</v>
      </c>
      <c r="J703" s="19" t="str">
        <f>VLOOKUP(Table1[[#This Row],[Calc. %Discount]],$Q$15:$R$22,2)</f>
        <v>41 — 55%</v>
      </c>
      <c r="K703" s="6">
        <v>5</v>
      </c>
      <c r="L703" s="6">
        <f>MROUND(Table1[[#This Row],[Rating]], 0.5)</f>
        <v>5</v>
      </c>
      <c r="M703" s="10">
        <v>23</v>
      </c>
      <c r="N703" s="5">
        <f>F703*M703</f>
        <v>23000</v>
      </c>
      <c r="O703" s="7">
        <f>(Table1[[#This Row],[Rating]]*Table1[[#This Row],[Rating Count]])/(MAX(Table1[Rating Count]))</f>
        <v>2.6933787382340337E-4</v>
      </c>
      <c r="P703"/>
    </row>
    <row r="704" spans="1:16" x14ac:dyDescent="0.25">
      <c r="A704" s="15">
        <v>777</v>
      </c>
      <c r="B704" t="s">
        <v>6398</v>
      </c>
      <c r="C704" t="s">
        <v>6399</v>
      </c>
      <c r="D704" t="s">
        <v>13121</v>
      </c>
      <c r="E704" s="5">
        <v>1792</v>
      </c>
      <c r="F704" s="5">
        <v>3500</v>
      </c>
      <c r="G704" s="5" t="str">
        <f>VLOOKUP(Table1[[#This Row],[Discounted Price]],$Q$5:$R$10,2)</f>
        <v>₹1000 — ₹5000</v>
      </c>
      <c r="H704" s="1">
        <v>0.49</v>
      </c>
      <c r="I704" s="7">
        <f>((F704-E704)/F704)*100</f>
        <v>48.8</v>
      </c>
      <c r="J704" s="19" t="str">
        <f>VLOOKUP(Table1[[#This Row],[Calc. %Discount]],$Q$15:$R$22,2)</f>
        <v>41 — 55%</v>
      </c>
      <c r="K704" s="6">
        <v>4.5</v>
      </c>
      <c r="L704" s="6">
        <f>MROUND(Table1[[#This Row],[Rating]], 0.5)</f>
        <v>4.5</v>
      </c>
      <c r="M704" s="10">
        <v>26194</v>
      </c>
      <c r="N704" s="5">
        <f>F704*M704</f>
        <v>91679000</v>
      </c>
      <c r="O704" s="7">
        <f>(Table1[[#This Row],[Rating]]*Table1[[#This Row],[Rating Count]])/(MAX(Table1[Rating Count]))</f>
        <v>0.27606663653205238</v>
      </c>
      <c r="P704"/>
    </row>
    <row r="705" spans="1:16" x14ac:dyDescent="0.25">
      <c r="A705" s="15">
        <v>778</v>
      </c>
      <c r="B705" t="s">
        <v>6409</v>
      </c>
      <c r="C705" t="s">
        <v>6410</v>
      </c>
      <c r="D705" t="s">
        <v>13121</v>
      </c>
      <c r="E705" s="5">
        <v>3299</v>
      </c>
      <c r="F705" s="5">
        <v>4100</v>
      </c>
      <c r="G705" s="5" t="str">
        <f>VLOOKUP(Table1[[#This Row],[Discounted Price]],$Q$5:$R$10,2)</f>
        <v>₹1000 — ₹5000</v>
      </c>
      <c r="H705" s="1">
        <v>0.2</v>
      </c>
      <c r="I705" s="7">
        <f>((F705-E705)/F705)*100</f>
        <v>19.536585365853661</v>
      </c>
      <c r="J705" s="19" t="str">
        <f>VLOOKUP(Table1[[#This Row],[Calc. %Discount]],$Q$15:$R$22,2)</f>
        <v>11 — 25%</v>
      </c>
      <c r="K705" s="6">
        <v>3.9</v>
      </c>
      <c r="L705" s="6">
        <f>MROUND(Table1[[#This Row],[Rating]], 0.5)</f>
        <v>4</v>
      </c>
      <c r="M705" s="10">
        <v>15783</v>
      </c>
      <c r="N705" s="5">
        <f>F705*M705</f>
        <v>64710300</v>
      </c>
      <c r="O705" s="7">
        <f>(Table1[[#This Row],[Rating]]*Table1[[#This Row],[Rating Count]])/(MAX(Table1[Rating Count]))</f>
        <v>0.14416297986055324</v>
      </c>
      <c r="P705"/>
    </row>
    <row r="706" spans="1:16" x14ac:dyDescent="0.25">
      <c r="A706" s="15">
        <v>779</v>
      </c>
      <c r="B706" t="s">
        <v>6420</v>
      </c>
      <c r="C706" t="s">
        <v>6421</v>
      </c>
      <c r="D706" t="s">
        <v>13123</v>
      </c>
      <c r="E706" s="5">
        <v>125</v>
      </c>
      <c r="F706" s="5">
        <v>180</v>
      </c>
      <c r="G706" s="5" t="str">
        <f>VLOOKUP(Table1[[#This Row],[Discounted Price]],$Q$5:$R$10,2)</f>
        <v>&lt;₹1000</v>
      </c>
      <c r="H706" s="1">
        <v>0.31</v>
      </c>
      <c r="I706" s="7">
        <f>((F706-E706)/F706)*100</f>
        <v>30.555555555555557</v>
      </c>
      <c r="J706" s="19" t="str">
        <f>VLOOKUP(Table1[[#This Row],[Calc. %Discount]],$Q$15:$R$22,2)</f>
        <v>26 — 40%</v>
      </c>
      <c r="K706" s="6">
        <v>4.4000000000000004</v>
      </c>
      <c r="L706" s="6">
        <f>MROUND(Table1[[#This Row],[Rating]], 0.5)</f>
        <v>4.5</v>
      </c>
      <c r="M706" s="10">
        <v>8053</v>
      </c>
      <c r="N706" s="5">
        <f>F706*M706</f>
        <v>1449540</v>
      </c>
      <c r="O706" s="7">
        <f>(Table1[[#This Row],[Rating]]*Table1[[#This Row],[Rating Count]])/(MAX(Table1[Rating Count]))</f>
        <v>8.2986980441386235E-2</v>
      </c>
      <c r="P706"/>
    </row>
    <row r="707" spans="1:16" x14ac:dyDescent="0.25">
      <c r="A707" s="15">
        <v>780</v>
      </c>
      <c r="B707" t="s">
        <v>6430</v>
      </c>
      <c r="C707" t="s">
        <v>6431</v>
      </c>
      <c r="D707" t="s">
        <v>13121</v>
      </c>
      <c r="E707" s="5">
        <v>399</v>
      </c>
      <c r="F707" s="5">
        <v>1190</v>
      </c>
      <c r="G707" s="5" t="str">
        <f>VLOOKUP(Table1[[#This Row],[Discounted Price]],$Q$5:$R$10,2)</f>
        <v>&lt;₹1000</v>
      </c>
      <c r="H707" s="1">
        <v>0.66</v>
      </c>
      <c r="I707" s="7">
        <f>((F707-E707)/F707)*100</f>
        <v>66.470588235294116</v>
      </c>
      <c r="J707" s="19" t="str">
        <f>VLOOKUP(Table1[[#This Row],[Calc. %Discount]],$Q$15:$R$22,2)</f>
        <v>56 — 70%</v>
      </c>
      <c r="K707" s="6">
        <v>4.0999999999999996</v>
      </c>
      <c r="L707" s="6">
        <f>MROUND(Table1[[#This Row],[Rating]], 0.5)</f>
        <v>4</v>
      </c>
      <c r="M707" s="10">
        <v>2809</v>
      </c>
      <c r="N707" s="5">
        <f>F707*M707</f>
        <v>3342710</v>
      </c>
      <c r="O707" s="7">
        <f>(Table1[[#This Row],[Rating]]*Table1[[#This Row],[Rating Count]])/(MAX(Table1[Rating Count]))</f>
        <v>2.6973368339450035E-2</v>
      </c>
      <c r="P707"/>
    </row>
    <row r="708" spans="1:16" x14ac:dyDescent="0.25">
      <c r="A708" s="15">
        <v>781</v>
      </c>
      <c r="B708" t="s">
        <v>6440</v>
      </c>
      <c r="C708" t="s">
        <v>6441</v>
      </c>
      <c r="D708" t="s">
        <v>13075</v>
      </c>
      <c r="E708" s="5">
        <v>1199</v>
      </c>
      <c r="F708" s="5">
        <v>7999</v>
      </c>
      <c r="G708" s="5" t="str">
        <f>VLOOKUP(Table1[[#This Row],[Discounted Price]],$Q$5:$R$10,2)</f>
        <v>₹1000 — ₹5000</v>
      </c>
      <c r="H708" s="1">
        <v>0.85</v>
      </c>
      <c r="I708" s="7">
        <f>((F708-E708)/F708)*100</f>
        <v>85.010626328291039</v>
      </c>
      <c r="J708" s="19" t="str">
        <f>VLOOKUP(Table1[[#This Row],[Calc. %Discount]],$Q$15:$R$22,2)</f>
        <v>71 — 85%</v>
      </c>
      <c r="K708" s="6">
        <v>3.6</v>
      </c>
      <c r="L708" s="6">
        <f>MROUND(Table1[[#This Row],[Rating]], 0.5)</f>
        <v>3.5</v>
      </c>
      <c r="M708" s="10">
        <v>25910</v>
      </c>
      <c r="N708" s="5">
        <f>F708*M708</f>
        <v>207254090</v>
      </c>
      <c r="O708" s="7">
        <f>(Table1[[#This Row],[Rating]]*Table1[[#This Row],[Rating Count]])/(MAX(Table1[Rating Count]))</f>
        <v>0.21845877842392844</v>
      </c>
      <c r="P708"/>
    </row>
    <row r="709" spans="1:16" x14ac:dyDescent="0.25">
      <c r="A709" s="15">
        <v>782</v>
      </c>
      <c r="B709" t="s">
        <v>6450</v>
      </c>
      <c r="C709" t="s">
        <v>6451</v>
      </c>
      <c r="D709" t="s">
        <v>13121</v>
      </c>
      <c r="E709" s="5">
        <v>235</v>
      </c>
      <c r="F709" s="5">
        <v>1599</v>
      </c>
      <c r="G709" s="5" t="str">
        <f>VLOOKUP(Table1[[#This Row],[Discounted Price]],$Q$5:$R$10,2)</f>
        <v>&lt;₹1000</v>
      </c>
      <c r="H709" s="1">
        <v>0.85</v>
      </c>
      <c r="I709" s="7">
        <f>((F709-E709)/F709)*100</f>
        <v>85.30331457160726</v>
      </c>
      <c r="J709" s="19" t="str">
        <f>VLOOKUP(Table1[[#This Row],[Calc. %Discount]],$Q$15:$R$22,2)</f>
        <v>71 — 85%</v>
      </c>
      <c r="K709" s="6">
        <v>3.8</v>
      </c>
      <c r="L709" s="6">
        <f>MROUND(Table1[[#This Row],[Rating]], 0.5)</f>
        <v>4</v>
      </c>
      <c r="M709" s="10">
        <v>1173</v>
      </c>
      <c r="N709" s="5">
        <f>F709*M709</f>
        <v>1875627</v>
      </c>
      <c r="O709" s="7">
        <f>(Table1[[#This Row],[Rating]]*Table1[[#This Row],[Rating Count]])/(MAX(Table1[Rating Count]))</f>
        <v>1.0439535989395113E-2</v>
      </c>
      <c r="P709"/>
    </row>
    <row r="710" spans="1:16" x14ac:dyDescent="0.25">
      <c r="A710" s="15">
        <v>783</v>
      </c>
      <c r="B710" t="s">
        <v>6460</v>
      </c>
      <c r="C710" t="s">
        <v>6461</v>
      </c>
      <c r="D710" t="s">
        <v>13121</v>
      </c>
      <c r="E710" s="5">
        <v>549</v>
      </c>
      <c r="F710" s="5">
        <v>1999</v>
      </c>
      <c r="G710" s="5" t="str">
        <f>VLOOKUP(Table1[[#This Row],[Discounted Price]],$Q$5:$R$10,2)</f>
        <v>&lt;₹1000</v>
      </c>
      <c r="H710" s="1">
        <v>0.73</v>
      </c>
      <c r="I710" s="7">
        <f>((F710-E710)/F710)*100</f>
        <v>72.536268134067043</v>
      </c>
      <c r="J710" s="19" t="str">
        <f>VLOOKUP(Table1[[#This Row],[Calc. %Discount]],$Q$15:$R$22,2)</f>
        <v>71 — 85%</v>
      </c>
      <c r="K710" s="6">
        <v>3.6</v>
      </c>
      <c r="L710" s="6">
        <f>MROUND(Table1[[#This Row],[Rating]], 0.5)</f>
        <v>3.5</v>
      </c>
      <c r="M710" s="10">
        <v>6422</v>
      </c>
      <c r="N710" s="5">
        <f>F710*M710</f>
        <v>12837578</v>
      </c>
      <c r="O710" s="7">
        <f>(Table1[[#This Row],[Rating]]*Table1[[#This Row],[Rating Count]])/(MAX(Table1[Rating Count]))</f>
        <v>5.4146749326069797E-2</v>
      </c>
      <c r="P710"/>
    </row>
    <row r="711" spans="1:16" x14ac:dyDescent="0.25">
      <c r="A711" s="15">
        <v>784</v>
      </c>
      <c r="B711" t="s">
        <v>6470</v>
      </c>
      <c r="C711" t="s">
        <v>6471</v>
      </c>
      <c r="D711" t="s">
        <v>13121</v>
      </c>
      <c r="E711" s="5">
        <v>89</v>
      </c>
      <c r="F711" s="5">
        <v>99</v>
      </c>
      <c r="G711" s="5" t="str">
        <f>VLOOKUP(Table1[[#This Row],[Discounted Price]],$Q$5:$R$10,2)</f>
        <v>&lt;₹1000</v>
      </c>
      <c r="H711" s="1">
        <v>0.1</v>
      </c>
      <c r="I711" s="7">
        <f>((F711-E711)/F711)*100</f>
        <v>10.1010101010101</v>
      </c>
      <c r="J711" s="19" t="str">
        <f>VLOOKUP(Table1[[#This Row],[Calc. %Discount]],$Q$15:$R$22,2)</f>
        <v>1 — 10%</v>
      </c>
      <c r="K711" s="6">
        <v>4.2</v>
      </c>
      <c r="L711" s="6">
        <f>MROUND(Table1[[#This Row],[Rating]], 0.5)</f>
        <v>4</v>
      </c>
      <c r="M711" s="10">
        <v>241</v>
      </c>
      <c r="N711" s="5">
        <f>F711*M711</f>
        <v>23859</v>
      </c>
      <c r="O711" s="7">
        <f>(Table1[[#This Row],[Rating]]*Table1[[#This Row],[Rating Count]])/(MAX(Table1[Rating Count]))</f>
        <v>2.3706417033395556E-3</v>
      </c>
      <c r="P711"/>
    </row>
    <row r="712" spans="1:16" x14ac:dyDescent="0.25">
      <c r="A712" s="15">
        <v>786</v>
      </c>
      <c r="B712" t="s">
        <v>6482</v>
      </c>
      <c r="C712" t="s">
        <v>6483</v>
      </c>
      <c r="D712" t="s">
        <v>13075</v>
      </c>
      <c r="E712" s="5">
        <v>1299</v>
      </c>
      <c r="F712" s="5">
        <v>2999</v>
      </c>
      <c r="G712" s="5" t="str">
        <f>VLOOKUP(Table1[[#This Row],[Discounted Price]],$Q$5:$R$10,2)</f>
        <v>₹1000 — ₹5000</v>
      </c>
      <c r="H712" s="1">
        <v>0.56999999999999995</v>
      </c>
      <c r="I712" s="7">
        <f>((F712-E712)/F712)*100</f>
        <v>56.685561853951313</v>
      </c>
      <c r="J712" s="19" t="str">
        <f>VLOOKUP(Table1[[#This Row],[Calc. %Discount]],$Q$15:$R$22,2)</f>
        <v>56 — 70%</v>
      </c>
      <c r="K712" s="6">
        <v>3.8</v>
      </c>
      <c r="L712" s="6">
        <f>MROUND(Table1[[#This Row],[Rating]], 0.5)</f>
        <v>4</v>
      </c>
      <c r="M712" s="10">
        <v>14629</v>
      </c>
      <c r="N712" s="5">
        <f>F712*M712</f>
        <v>43872371</v>
      </c>
      <c r="O712" s="7">
        <f>(Table1[[#This Row],[Rating]]*Table1[[#This Row],[Rating Count]])/(MAX(Table1[Rating Count]))</f>
        <v>0.13019605455145875</v>
      </c>
      <c r="P712"/>
    </row>
    <row r="713" spans="1:16" x14ac:dyDescent="0.25">
      <c r="A713" s="15">
        <v>787</v>
      </c>
      <c r="B713" t="s">
        <v>6492</v>
      </c>
      <c r="C713" t="s">
        <v>6493</v>
      </c>
      <c r="D713" t="s">
        <v>13121</v>
      </c>
      <c r="E713" s="5">
        <v>230</v>
      </c>
      <c r="F713" s="5">
        <v>999</v>
      </c>
      <c r="G713" s="5" t="str">
        <f>VLOOKUP(Table1[[#This Row],[Discounted Price]],$Q$5:$R$10,2)</f>
        <v>&lt;₹1000</v>
      </c>
      <c r="H713" s="1">
        <v>0.77</v>
      </c>
      <c r="I713" s="7">
        <f>((F713-E713)/F713)*100</f>
        <v>76.976976976976971</v>
      </c>
      <c r="J713" s="19" t="str">
        <f>VLOOKUP(Table1[[#This Row],[Calc. %Discount]],$Q$15:$R$22,2)</f>
        <v>71 — 85%</v>
      </c>
      <c r="K713" s="6">
        <v>4.2</v>
      </c>
      <c r="L713" s="6">
        <f>MROUND(Table1[[#This Row],[Rating]], 0.5)</f>
        <v>4</v>
      </c>
      <c r="M713" s="10">
        <v>1528</v>
      </c>
      <c r="N713" s="5">
        <f>F713*M713</f>
        <v>1526472</v>
      </c>
      <c r="O713" s="7">
        <f>(Table1[[#This Row],[Rating]]*Table1[[#This Row],[Rating Count]])/(MAX(Table1[Rating Count]))</f>
        <v>1.5030458600426726E-2</v>
      </c>
      <c r="P713"/>
    </row>
    <row r="714" spans="1:16" x14ac:dyDescent="0.25">
      <c r="A714" s="15">
        <v>788</v>
      </c>
      <c r="B714" t="s">
        <v>6502</v>
      </c>
      <c r="C714" t="s">
        <v>6503</v>
      </c>
      <c r="D714" t="s">
        <v>13075</v>
      </c>
      <c r="E714" s="5">
        <v>119</v>
      </c>
      <c r="F714" s="5">
        <v>499</v>
      </c>
      <c r="G714" s="5" t="str">
        <f>VLOOKUP(Table1[[#This Row],[Discounted Price]],$Q$5:$R$10,2)</f>
        <v>&lt;₹1000</v>
      </c>
      <c r="H714" s="1">
        <v>0.76</v>
      </c>
      <c r="I714" s="7">
        <f>((F714-E714)/F714)*100</f>
        <v>76.152304609218433</v>
      </c>
      <c r="J714" s="19" t="str">
        <f>VLOOKUP(Table1[[#This Row],[Calc. %Discount]],$Q$15:$R$22,2)</f>
        <v>71 — 85%</v>
      </c>
      <c r="K714" s="6">
        <v>4.3</v>
      </c>
      <c r="L714" s="6">
        <f>MROUND(Table1[[#This Row],[Rating]], 0.5)</f>
        <v>4.5</v>
      </c>
      <c r="M714" s="10">
        <v>15032</v>
      </c>
      <c r="N714" s="5">
        <f>F714*M714</f>
        <v>7500968</v>
      </c>
      <c r="O714" s="7">
        <f>(Table1[[#This Row],[Rating]]*Table1[[#This Row],[Rating Count]])/(MAX(Table1[Rating Count]))</f>
        <v>0.15138568480910972</v>
      </c>
      <c r="P714"/>
    </row>
    <row r="715" spans="1:16" x14ac:dyDescent="0.25">
      <c r="A715" s="15">
        <v>789</v>
      </c>
      <c r="B715" t="s">
        <v>6513</v>
      </c>
      <c r="C715" t="s">
        <v>6514</v>
      </c>
      <c r="D715" t="s">
        <v>13075</v>
      </c>
      <c r="E715" s="5">
        <v>449</v>
      </c>
      <c r="F715" s="5">
        <v>800</v>
      </c>
      <c r="G715" s="5" t="str">
        <f>VLOOKUP(Table1[[#This Row],[Discounted Price]],$Q$5:$R$10,2)</f>
        <v>&lt;₹1000</v>
      </c>
      <c r="H715" s="1">
        <v>0.44</v>
      </c>
      <c r="I715" s="7">
        <f>((F715-E715)/F715)*100</f>
        <v>43.875</v>
      </c>
      <c r="J715" s="19" t="str">
        <f>VLOOKUP(Table1[[#This Row],[Calc. %Discount]],$Q$15:$R$22,2)</f>
        <v>41 — 55%</v>
      </c>
      <c r="K715" s="6">
        <v>4.4000000000000004</v>
      </c>
      <c r="L715" s="6">
        <f>MROUND(Table1[[#This Row],[Rating]], 0.5)</f>
        <v>4.5</v>
      </c>
      <c r="M715" s="10">
        <v>69585</v>
      </c>
      <c r="N715" s="5">
        <f>F715*M715</f>
        <v>55668000</v>
      </c>
      <c r="O715" s="7">
        <f>(Table1[[#This Row],[Rating]]*Table1[[#This Row],[Rating Count]])/(MAX(Table1[Rating Count]))</f>
        <v>0.717080471130493</v>
      </c>
      <c r="P715"/>
    </row>
    <row r="716" spans="1:16" x14ac:dyDescent="0.25">
      <c r="A716" s="15">
        <v>790</v>
      </c>
      <c r="B716" t="s">
        <v>6524</v>
      </c>
      <c r="C716" t="s">
        <v>6525</v>
      </c>
      <c r="D716" t="s">
        <v>13075</v>
      </c>
      <c r="E716" s="5">
        <v>1699</v>
      </c>
      <c r="F716" s="5">
        <v>3495</v>
      </c>
      <c r="G716" s="5" t="str">
        <f>VLOOKUP(Table1[[#This Row],[Discounted Price]],$Q$5:$R$10,2)</f>
        <v>₹1000 — ₹5000</v>
      </c>
      <c r="H716" s="1">
        <v>0.51</v>
      </c>
      <c r="I716" s="7">
        <f>((F716-E716)/F716)*100</f>
        <v>51.387696709585114</v>
      </c>
      <c r="J716" s="19" t="str">
        <f>VLOOKUP(Table1[[#This Row],[Calc. %Discount]],$Q$15:$R$22,2)</f>
        <v>41 — 55%</v>
      </c>
      <c r="K716" s="6">
        <v>4.0999999999999996</v>
      </c>
      <c r="L716" s="6">
        <f>MROUND(Table1[[#This Row],[Rating]], 0.5)</f>
        <v>4</v>
      </c>
      <c r="M716" s="10">
        <v>14371</v>
      </c>
      <c r="N716" s="5">
        <f>F716*M716</f>
        <v>50226645</v>
      </c>
      <c r="O716" s="7">
        <f>(Table1[[#This Row],[Rating]]*Table1[[#This Row],[Rating Count]])/(MAX(Table1[Rating Count]))</f>
        <v>0.13799725041161851</v>
      </c>
      <c r="P716"/>
    </row>
    <row r="717" spans="1:16" x14ac:dyDescent="0.25">
      <c r="A717" s="15">
        <v>791</v>
      </c>
      <c r="B717" t="s">
        <v>6535</v>
      </c>
      <c r="C717" t="s">
        <v>6536</v>
      </c>
      <c r="D717" t="s">
        <v>13123</v>
      </c>
      <c r="E717" s="5">
        <v>561</v>
      </c>
      <c r="F717" s="5">
        <v>720</v>
      </c>
      <c r="G717" s="5" t="str">
        <f>VLOOKUP(Table1[[#This Row],[Discounted Price]],$Q$5:$R$10,2)</f>
        <v>&lt;₹1000</v>
      </c>
      <c r="H717" s="1">
        <v>0.22</v>
      </c>
      <c r="I717" s="7">
        <f>((F717-E717)/F717)*100</f>
        <v>22.083333333333332</v>
      </c>
      <c r="J717" s="19" t="str">
        <f>VLOOKUP(Table1[[#This Row],[Calc. %Discount]],$Q$15:$R$22,2)</f>
        <v>11 — 25%</v>
      </c>
      <c r="K717" s="6">
        <v>4.4000000000000004</v>
      </c>
      <c r="L717" s="6">
        <f>MROUND(Table1[[#This Row],[Rating]], 0.5)</f>
        <v>4.5</v>
      </c>
      <c r="M717" s="10">
        <v>3182</v>
      </c>
      <c r="N717" s="5">
        <f>F717*M717</f>
        <v>2291040</v>
      </c>
      <c r="O717" s="7">
        <f>(Table1[[#This Row],[Rating]]*Table1[[#This Row],[Rating Count]])/(MAX(Table1[Rating Count]))</f>
        <v>3.2790832207188744E-2</v>
      </c>
      <c r="P717"/>
    </row>
    <row r="718" spans="1:16" x14ac:dyDescent="0.25">
      <c r="A718" s="15">
        <v>792</v>
      </c>
      <c r="B718" t="s">
        <v>6545</v>
      </c>
      <c r="C718" t="s">
        <v>6546</v>
      </c>
      <c r="D718" t="s">
        <v>13121</v>
      </c>
      <c r="E718" s="5">
        <v>289</v>
      </c>
      <c r="F718" s="5">
        <v>590</v>
      </c>
      <c r="G718" s="5" t="str">
        <f>VLOOKUP(Table1[[#This Row],[Discounted Price]],$Q$5:$R$10,2)</f>
        <v>&lt;₹1000</v>
      </c>
      <c r="H718" s="1">
        <v>0.51</v>
      </c>
      <c r="I718" s="7">
        <f>((F718-E718)/F718)*100</f>
        <v>51.016949152542367</v>
      </c>
      <c r="J718" s="19" t="str">
        <f>VLOOKUP(Table1[[#This Row],[Calc. %Discount]],$Q$15:$R$22,2)</f>
        <v>41 — 55%</v>
      </c>
      <c r="K718" s="6">
        <v>4.4000000000000004</v>
      </c>
      <c r="L718" s="6">
        <f>MROUND(Table1[[#This Row],[Rating]], 0.5)</f>
        <v>4.5</v>
      </c>
      <c r="M718" s="10">
        <v>25886</v>
      </c>
      <c r="N718" s="5">
        <f>F718*M718</f>
        <v>15272740</v>
      </c>
      <c r="O718" s="7">
        <f>(Table1[[#This Row],[Rating]]*Table1[[#This Row],[Rating Count]])/(MAX(Table1[Rating Count]))</f>
        <v>0.26675785119902196</v>
      </c>
      <c r="P718"/>
    </row>
    <row r="719" spans="1:16" x14ac:dyDescent="0.25">
      <c r="A719" s="15">
        <v>793</v>
      </c>
      <c r="B719" t="s">
        <v>6555</v>
      </c>
      <c r="C719" t="s">
        <v>6556</v>
      </c>
      <c r="D719" t="s">
        <v>13121</v>
      </c>
      <c r="E719" s="5">
        <v>599</v>
      </c>
      <c r="F719" s="5">
        <v>1999</v>
      </c>
      <c r="G719" s="5" t="str">
        <f>VLOOKUP(Table1[[#This Row],[Discounted Price]],$Q$5:$R$10,2)</f>
        <v>&lt;₹1000</v>
      </c>
      <c r="H719" s="1">
        <v>0.7</v>
      </c>
      <c r="I719" s="7">
        <f>((F719-E719)/F719)*100</f>
        <v>70.035017508754379</v>
      </c>
      <c r="J719" s="19" t="str">
        <f>VLOOKUP(Table1[[#This Row],[Calc. %Discount]],$Q$15:$R$22,2)</f>
        <v>56 — 70%</v>
      </c>
      <c r="K719" s="6">
        <v>4.4000000000000004</v>
      </c>
      <c r="L719" s="6">
        <f>MROUND(Table1[[#This Row],[Rating]], 0.5)</f>
        <v>4.5</v>
      </c>
      <c r="M719" s="10">
        <v>4736</v>
      </c>
      <c r="N719" s="5">
        <f>F719*M719</f>
        <v>9467264</v>
      </c>
      <c r="O719" s="7">
        <f>(Table1[[#This Row],[Rating]]*Table1[[#This Row],[Rating Count]])/(MAX(Table1[Rating Count]))</f>
        <v>4.88049595641879E-2</v>
      </c>
      <c r="P719"/>
    </row>
    <row r="720" spans="1:16" x14ac:dyDescent="0.25">
      <c r="A720" s="15">
        <v>794</v>
      </c>
      <c r="B720" t="s">
        <v>6565</v>
      </c>
      <c r="C720" t="s">
        <v>6566</v>
      </c>
      <c r="D720" t="s">
        <v>13121</v>
      </c>
      <c r="E720" s="5">
        <v>5599</v>
      </c>
      <c r="F720" s="5">
        <v>7350</v>
      </c>
      <c r="G720" s="5" t="str">
        <f>VLOOKUP(Table1[[#This Row],[Discounted Price]],$Q$5:$R$10,2)</f>
        <v>₹5001 — ₹10000</v>
      </c>
      <c r="H720" s="1">
        <v>0.24</v>
      </c>
      <c r="I720" s="7">
        <f>((F720-E720)/F720)*100</f>
        <v>23.823129251700681</v>
      </c>
      <c r="J720" s="19" t="str">
        <f>VLOOKUP(Table1[[#This Row],[Calc. %Discount]],$Q$15:$R$22,2)</f>
        <v>11 — 25%</v>
      </c>
      <c r="K720" s="6">
        <v>4.4000000000000004</v>
      </c>
      <c r="L720" s="6">
        <f>MROUND(Table1[[#This Row],[Rating]], 0.5)</f>
        <v>4.5</v>
      </c>
      <c r="M720" s="10">
        <v>73005</v>
      </c>
      <c r="N720" s="5">
        <f>F720*M720</f>
        <v>536586750</v>
      </c>
      <c r="O720" s="7">
        <f>(Table1[[#This Row],[Rating]]*Table1[[#This Row],[Rating Count]])/(MAX(Table1[Rating Count]))</f>
        <v>0.75232391743740235</v>
      </c>
      <c r="P720"/>
    </row>
    <row r="721" spans="1:16" x14ac:dyDescent="0.25">
      <c r="A721" s="15">
        <v>795</v>
      </c>
      <c r="B721" t="s">
        <v>6575</v>
      </c>
      <c r="C721" t="s">
        <v>6576</v>
      </c>
      <c r="D721" t="s">
        <v>13121</v>
      </c>
      <c r="E721" s="5">
        <v>1990</v>
      </c>
      <c r="F721" s="5">
        <v>2595</v>
      </c>
      <c r="G721" s="5" t="str">
        <f>VLOOKUP(Table1[[#This Row],[Discounted Price]],$Q$5:$R$10,2)</f>
        <v>₹1000 — ₹5000</v>
      </c>
      <c r="H721" s="1">
        <v>0.23</v>
      </c>
      <c r="I721" s="7">
        <f>((F721-E721)/F721)*100</f>
        <v>23.314065510597302</v>
      </c>
      <c r="J721" s="19" t="str">
        <f>VLOOKUP(Table1[[#This Row],[Calc. %Discount]],$Q$15:$R$22,2)</f>
        <v>11 — 25%</v>
      </c>
      <c r="K721" s="6">
        <v>4.3</v>
      </c>
      <c r="L721" s="6">
        <f>MROUND(Table1[[#This Row],[Rating]], 0.5)</f>
        <v>4.5</v>
      </c>
      <c r="M721" s="10">
        <v>20398</v>
      </c>
      <c r="N721" s="5">
        <f>F721*M721</f>
        <v>52932810</v>
      </c>
      <c r="O721" s="7">
        <f>(Table1[[#This Row],[Rating]]*Table1[[#This Row],[Rating Count]])/(MAX(Table1[Rating Count]))</f>
        <v>0.20542610422673094</v>
      </c>
      <c r="P721"/>
    </row>
    <row r="722" spans="1:16" x14ac:dyDescent="0.25">
      <c r="A722" s="15">
        <v>796</v>
      </c>
      <c r="B722" t="s">
        <v>6585</v>
      </c>
      <c r="C722" t="s">
        <v>6586</v>
      </c>
      <c r="D722" t="s">
        <v>13121</v>
      </c>
      <c r="E722" s="5">
        <v>499</v>
      </c>
      <c r="F722" s="5">
        <v>799</v>
      </c>
      <c r="G722" s="5" t="str">
        <f>VLOOKUP(Table1[[#This Row],[Discounted Price]],$Q$5:$R$10,2)</f>
        <v>&lt;₹1000</v>
      </c>
      <c r="H722" s="1">
        <v>0.38</v>
      </c>
      <c r="I722" s="7">
        <f>((F722-E722)/F722)*100</f>
        <v>37.546933667083856</v>
      </c>
      <c r="J722" s="19" t="str">
        <f>VLOOKUP(Table1[[#This Row],[Calc. %Discount]],$Q$15:$R$22,2)</f>
        <v>26 — 40%</v>
      </c>
      <c r="K722" s="6">
        <v>4.3</v>
      </c>
      <c r="L722" s="6">
        <f>MROUND(Table1[[#This Row],[Rating]], 0.5)</f>
        <v>4.5</v>
      </c>
      <c r="M722" s="10">
        <v>2125</v>
      </c>
      <c r="N722" s="5">
        <f>F722*M722</f>
        <v>1697875</v>
      </c>
      <c r="O722" s="7">
        <f>(Table1[[#This Row],[Rating]]*Table1[[#This Row],[Rating Count]])/(MAX(Table1[Rating Count]))</f>
        <v>2.1400650626620419E-2</v>
      </c>
      <c r="P722"/>
    </row>
    <row r="723" spans="1:16" x14ac:dyDescent="0.25">
      <c r="A723" s="15">
        <v>797</v>
      </c>
      <c r="B723" t="s">
        <v>6595</v>
      </c>
      <c r="C723" t="s">
        <v>6596</v>
      </c>
      <c r="D723" t="s">
        <v>13121</v>
      </c>
      <c r="E723" s="5">
        <v>449</v>
      </c>
      <c r="F723" s="5">
        <v>999</v>
      </c>
      <c r="G723" s="5" t="str">
        <f>VLOOKUP(Table1[[#This Row],[Discounted Price]],$Q$5:$R$10,2)</f>
        <v>&lt;₹1000</v>
      </c>
      <c r="H723" s="1">
        <v>0.55000000000000004</v>
      </c>
      <c r="I723" s="7">
        <f>((F723-E723)/F723)*100</f>
        <v>55.055055055055057</v>
      </c>
      <c r="J723" s="19" t="str">
        <f>VLOOKUP(Table1[[#This Row],[Calc. %Discount]],$Q$15:$R$22,2)</f>
        <v>41 — 55%</v>
      </c>
      <c r="K723" s="6">
        <v>4.3</v>
      </c>
      <c r="L723" s="6">
        <f>MROUND(Table1[[#This Row],[Rating]], 0.5)</f>
        <v>4.5</v>
      </c>
      <c r="M723" s="10">
        <v>11330</v>
      </c>
      <c r="N723" s="5">
        <f>F723*M723</f>
        <v>11318670</v>
      </c>
      <c r="O723" s="7">
        <f>(Table1[[#This Row],[Rating]]*Table1[[#This Row],[Rating Count]])/(MAX(Table1[Rating Count]))</f>
        <v>0.11410323369393381</v>
      </c>
      <c r="P723"/>
    </row>
    <row r="724" spans="1:16" x14ac:dyDescent="0.25">
      <c r="A724" s="15">
        <v>798</v>
      </c>
      <c r="B724" t="s">
        <v>6604</v>
      </c>
      <c r="C724" t="s">
        <v>6605</v>
      </c>
      <c r="D724" t="s">
        <v>13121</v>
      </c>
      <c r="E724" s="5">
        <v>999</v>
      </c>
      <c r="F724" s="5">
        <v>1999</v>
      </c>
      <c r="G724" s="5" t="str">
        <f>VLOOKUP(Table1[[#This Row],[Discounted Price]],$Q$5:$R$10,2)</f>
        <v>&lt;₹1000</v>
      </c>
      <c r="H724" s="1">
        <v>0.5</v>
      </c>
      <c r="I724" s="7">
        <f>((F724-E724)/F724)*100</f>
        <v>50.025012506253134</v>
      </c>
      <c r="J724" s="19" t="str">
        <f>VLOOKUP(Table1[[#This Row],[Calc. %Discount]],$Q$15:$R$22,2)</f>
        <v>41 — 55%</v>
      </c>
      <c r="K724" s="6">
        <v>4.2</v>
      </c>
      <c r="L724" s="6">
        <f>MROUND(Table1[[#This Row],[Rating]], 0.5)</f>
        <v>4</v>
      </c>
      <c r="M724" s="10">
        <v>27441</v>
      </c>
      <c r="N724" s="5">
        <f>F724*M724</f>
        <v>54854559</v>
      </c>
      <c r="O724" s="7">
        <f>(Table1[[#This Row],[Rating]]*Table1[[#This Row],[Rating Count]])/(MAX(Table1[Rating Count]))</f>
        <v>0.26992854349104045</v>
      </c>
      <c r="P724"/>
    </row>
    <row r="725" spans="1:16" x14ac:dyDescent="0.25">
      <c r="A725" s="15">
        <v>799</v>
      </c>
      <c r="B725" t="s">
        <v>6615</v>
      </c>
      <c r="C725" t="s">
        <v>6616</v>
      </c>
      <c r="D725" t="s">
        <v>13121</v>
      </c>
      <c r="E725" s="5">
        <v>69</v>
      </c>
      <c r="F725" s="5">
        <v>299</v>
      </c>
      <c r="G725" s="5" t="str">
        <f>VLOOKUP(Table1[[#This Row],[Discounted Price]],$Q$5:$R$10,2)</f>
        <v>&lt;₹1000</v>
      </c>
      <c r="H725" s="1">
        <v>0.77</v>
      </c>
      <c r="I725" s="7">
        <f>((F725-E725)/F725)*100</f>
        <v>76.923076923076934</v>
      </c>
      <c r="J725" s="19" t="str">
        <f>VLOOKUP(Table1[[#This Row],[Calc. %Discount]],$Q$15:$R$22,2)</f>
        <v>71 — 85%</v>
      </c>
      <c r="K725" s="6">
        <v>4.3</v>
      </c>
      <c r="L725" s="6">
        <f>MROUND(Table1[[#This Row],[Rating]], 0.5)</f>
        <v>4.5</v>
      </c>
      <c r="M725" s="10">
        <v>255</v>
      </c>
      <c r="N725" s="5">
        <f>F725*M725</f>
        <v>76245</v>
      </c>
      <c r="O725" s="7">
        <f>(Table1[[#This Row],[Rating]]*Table1[[#This Row],[Rating Count]])/(MAX(Table1[Rating Count]))</f>
        <v>2.5680780751944502E-3</v>
      </c>
      <c r="P725"/>
    </row>
    <row r="726" spans="1:16" x14ac:dyDescent="0.25">
      <c r="A726" s="15">
        <v>800</v>
      </c>
      <c r="B726" t="s">
        <v>6625</v>
      </c>
      <c r="C726" t="s">
        <v>6626</v>
      </c>
      <c r="D726" t="s">
        <v>13121</v>
      </c>
      <c r="E726" s="5">
        <v>899</v>
      </c>
      <c r="F726" s="5">
        <v>1499</v>
      </c>
      <c r="G726" s="5" t="str">
        <f>VLOOKUP(Table1[[#This Row],[Discounted Price]],$Q$5:$R$10,2)</f>
        <v>&lt;₹1000</v>
      </c>
      <c r="H726" s="1">
        <v>0.4</v>
      </c>
      <c r="I726" s="7">
        <f>((F726-E726)/F726)*100</f>
        <v>40.026684456304203</v>
      </c>
      <c r="J726" s="19" t="str">
        <f>VLOOKUP(Table1[[#This Row],[Calc. %Discount]],$Q$15:$R$22,2)</f>
        <v>26 — 40%</v>
      </c>
      <c r="K726" s="6">
        <v>4.2</v>
      </c>
      <c r="L726" s="6">
        <f>MROUND(Table1[[#This Row],[Rating]], 0.5)</f>
        <v>4</v>
      </c>
      <c r="M726" s="10">
        <v>23174</v>
      </c>
      <c r="N726" s="5">
        <f>F726*M726</f>
        <v>34737826</v>
      </c>
      <c r="O726" s="7">
        <f>(Table1[[#This Row],[Rating]]*Table1[[#This Row],[Rating Count]])/(MAX(Table1[Rating Count]))</f>
        <v>0.22795539764809486</v>
      </c>
      <c r="P726"/>
    </row>
    <row r="727" spans="1:16" x14ac:dyDescent="0.25">
      <c r="A727" s="15">
        <v>801</v>
      </c>
      <c r="B727" t="s">
        <v>6635</v>
      </c>
      <c r="C727" t="s">
        <v>6636</v>
      </c>
      <c r="D727" t="s">
        <v>13122</v>
      </c>
      <c r="E727" s="5">
        <v>478</v>
      </c>
      <c r="F727" s="5">
        <v>699</v>
      </c>
      <c r="G727" s="5" t="str">
        <f>VLOOKUP(Table1[[#This Row],[Discounted Price]],$Q$5:$R$10,2)</f>
        <v>&lt;₹1000</v>
      </c>
      <c r="H727" s="1">
        <v>0.32</v>
      </c>
      <c r="I727" s="7">
        <f>((F727-E727)/F727)*100</f>
        <v>31.616595135908444</v>
      </c>
      <c r="J727" s="19" t="str">
        <f>VLOOKUP(Table1[[#This Row],[Calc. %Discount]],$Q$15:$R$22,2)</f>
        <v>26 — 40%</v>
      </c>
      <c r="K727" s="6">
        <v>3.8</v>
      </c>
      <c r="L727" s="6">
        <f>MROUND(Table1[[#This Row],[Rating]], 0.5)</f>
        <v>4</v>
      </c>
      <c r="M727" s="10">
        <v>20218</v>
      </c>
      <c r="N727" s="5">
        <f>F727*M727</f>
        <v>14132382</v>
      </c>
      <c r="O727" s="7">
        <f>(Table1[[#This Row],[Rating]]*Table1[[#This Row],[Rating Count]])/(MAX(Table1[Rating Count]))</f>
        <v>0.17993737308916488</v>
      </c>
      <c r="P727"/>
    </row>
    <row r="728" spans="1:16" x14ac:dyDescent="0.25">
      <c r="A728" s="15">
        <v>802</v>
      </c>
      <c r="B728" t="s">
        <v>6645</v>
      </c>
      <c r="C728" t="s">
        <v>6646</v>
      </c>
      <c r="D728" t="s">
        <v>13121</v>
      </c>
      <c r="E728" s="5">
        <v>1399</v>
      </c>
      <c r="F728" s="5">
        <v>2490</v>
      </c>
      <c r="G728" s="5" t="str">
        <f>VLOOKUP(Table1[[#This Row],[Discounted Price]],$Q$5:$R$10,2)</f>
        <v>₹1000 — ₹5000</v>
      </c>
      <c r="H728" s="1">
        <v>0.44</v>
      </c>
      <c r="I728" s="7">
        <f>((F728-E728)/F728)*100</f>
        <v>43.815261044176708</v>
      </c>
      <c r="J728" s="19" t="str">
        <f>VLOOKUP(Table1[[#This Row],[Calc. %Discount]],$Q$15:$R$22,2)</f>
        <v>41 — 55%</v>
      </c>
      <c r="K728" s="6">
        <v>4.3</v>
      </c>
      <c r="L728" s="6">
        <f>MROUND(Table1[[#This Row],[Rating]], 0.5)</f>
        <v>4.5</v>
      </c>
      <c r="M728" s="10">
        <v>11074</v>
      </c>
      <c r="N728" s="5">
        <f>F728*M728</f>
        <v>27574260</v>
      </c>
      <c r="O728" s="7">
        <f>(Table1[[#This Row],[Rating]]*Table1[[#This Row],[Rating Count]])/(MAX(Table1[Rating Count]))</f>
        <v>0.11152508472432682</v>
      </c>
      <c r="P728"/>
    </row>
    <row r="729" spans="1:16" x14ac:dyDescent="0.25">
      <c r="A729" s="15">
        <v>804</v>
      </c>
      <c r="B729" t="s">
        <v>6658</v>
      </c>
      <c r="C729" t="s">
        <v>6659</v>
      </c>
      <c r="D729" t="s">
        <v>13121</v>
      </c>
      <c r="E729" s="5">
        <v>149</v>
      </c>
      <c r="F729" s="5">
        <v>499</v>
      </c>
      <c r="G729" s="5" t="str">
        <f>VLOOKUP(Table1[[#This Row],[Discounted Price]],$Q$5:$R$10,2)</f>
        <v>&lt;₹1000</v>
      </c>
      <c r="H729" s="1">
        <v>0.7</v>
      </c>
      <c r="I729" s="7">
        <f>((F729-E729)/F729)*100</f>
        <v>70.140280561122253</v>
      </c>
      <c r="J729" s="19" t="str">
        <f>VLOOKUP(Table1[[#This Row],[Calc. %Discount]],$Q$15:$R$22,2)</f>
        <v>56 — 70%</v>
      </c>
      <c r="K729" s="6">
        <v>4.0999999999999996</v>
      </c>
      <c r="L729" s="6">
        <f>MROUND(Table1[[#This Row],[Rating]], 0.5)</f>
        <v>4</v>
      </c>
      <c r="M729" s="10">
        <v>25607</v>
      </c>
      <c r="N729" s="5">
        <f>F729*M729</f>
        <v>12777893</v>
      </c>
      <c r="O729" s="7">
        <f>(Table1[[#This Row],[Rating]]*Table1[[#This Row],[Rating Count]])/(MAX(Table1[Rating Count]))</f>
        <v>0.24589072376941867</v>
      </c>
      <c r="P729"/>
    </row>
    <row r="730" spans="1:16" x14ac:dyDescent="0.25">
      <c r="A730" s="15">
        <v>805</v>
      </c>
      <c r="B730" t="s">
        <v>6669</v>
      </c>
      <c r="C730" t="s">
        <v>6670</v>
      </c>
      <c r="D730" t="s">
        <v>13075</v>
      </c>
      <c r="E730" s="5">
        <v>1799</v>
      </c>
      <c r="F730" s="5">
        <v>4990</v>
      </c>
      <c r="G730" s="5" t="str">
        <f>VLOOKUP(Table1[[#This Row],[Discounted Price]],$Q$5:$R$10,2)</f>
        <v>₹1000 — ₹5000</v>
      </c>
      <c r="H730" s="1">
        <v>0.64</v>
      </c>
      <c r="I730" s="7">
        <f>((F730-E730)/F730)*100</f>
        <v>63.947895791583164</v>
      </c>
      <c r="J730" s="19" t="str">
        <f>VLOOKUP(Table1[[#This Row],[Calc. %Discount]],$Q$15:$R$22,2)</f>
        <v>56 — 70%</v>
      </c>
      <c r="K730" s="6">
        <v>4.2</v>
      </c>
      <c r="L730" s="6">
        <f>MROUND(Table1[[#This Row],[Rating]], 0.5)</f>
        <v>4</v>
      </c>
      <c r="M730" s="10">
        <v>41226</v>
      </c>
      <c r="N730" s="5">
        <f>F730*M730</f>
        <v>205717740</v>
      </c>
      <c r="O730" s="7">
        <f>(Table1[[#This Row],[Rating]]*Table1[[#This Row],[Rating Count]])/(MAX(Table1[Rating Count]))</f>
        <v>0.40552728158454987</v>
      </c>
      <c r="P730"/>
    </row>
    <row r="731" spans="1:16" x14ac:dyDescent="0.25">
      <c r="A731" s="15">
        <v>806</v>
      </c>
      <c r="B731" t="s">
        <v>6679</v>
      </c>
      <c r="C731" t="s">
        <v>6680</v>
      </c>
      <c r="D731" t="s">
        <v>13125</v>
      </c>
      <c r="E731" s="5">
        <v>425</v>
      </c>
      <c r="F731" s="5">
        <v>999</v>
      </c>
      <c r="G731" s="5" t="str">
        <f>VLOOKUP(Table1[[#This Row],[Discounted Price]],$Q$5:$R$10,2)</f>
        <v>&lt;₹1000</v>
      </c>
      <c r="H731" s="1">
        <v>0.56999999999999995</v>
      </c>
      <c r="I731" s="7">
        <f>((F731-E731)/F731)*100</f>
        <v>57.457457457457458</v>
      </c>
      <c r="J731" s="19" t="str">
        <f>VLOOKUP(Table1[[#This Row],[Calc. %Discount]],$Q$15:$R$22,2)</f>
        <v>56 — 70%</v>
      </c>
      <c r="K731" s="6">
        <v>4</v>
      </c>
      <c r="L731" s="6">
        <f>MROUND(Table1[[#This Row],[Rating]], 0.5)</f>
        <v>4</v>
      </c>
      <c r="M731" s="10">
        <v>2581</v>
      </c>
      <c r="N731" s="5">
        <f>F731*M731</f>
        <v>2578419</v>
      </c>
      <c r="O731" s="7">
        <f>(Table1[[#This Row],[Rating]]*Table1[[#This Row],[Rating Count]])/(MAX(Table1[Rating Count]))</f>
        <v>2.4179514863937532E-2</v>
      </c>
      <c r="P731"/>
    </row>
    <row r="732" spans="1:16" x14ac:dyDescent="0.25">
      <c r="A732" s="15">
        <v>807</v>
      </c>
      <c r="B732" t="s">
        <v>6690</v>
      </c>
      <c r="C732" t="s">
        <v>6691</v>
      </c>
      <c r="D732" t="s">
        <v>13075</v>
      </c>
      <c r="E732" s="5">
        <v>999</v>
      </c>
      <c r="F732" s="5">
        <v>2490</v>
      </c>
      <c r="G732" s="5" t="str">
        <f>VLOOKUP(Table1[[#This Row],[Discounted Price]],$Q$5:$R$10,2)</f>
        <v>&lt;₹1000</v>
      </c>
      <c r="H732" s="1">
        <v>0.6</v>
      </c>
      <c r="I732" s="7">
        <f>((F732-E732)/F732)*100</f>
        <v>59.879518072289159</v>
      </c>
      <c r="J732" s="19" t="str">
        <f>VLOOKUP(Table1[[#This Row],[Calc. %Discount]],$Q$15:$R$22,2)</f>
        <v>56 — 70%</v>
      </c>
      <c r="K732" s="6">
        <v>4.0999999999999996</v>
      </c>
      <c r="L732" s="6">
        <f>MROUND(Table1[[#This Row],[Rating]], 0.5)</f>
        <v>4</v>
      </c>
      <c r="M732" s="10">
        <v>18331</v>
      </c>
      <c r="N732" s="5">
        <f>F732*M732</f>
        <v>45644190</v>
      </c>
      <c r="O732" s="7">
        <f>(Table1[[#This Row],[Rating]]*Table1[[#This Row],[Rating Count]])/(MAX(Table1[Rating Count]))</f>
        <v>0.176023074058547</v>
      </c>
      <c r="P732"/>
    </row>
    <row r="733" spans="1:16" x14ac:dyDescent="0.25">
      <c r="A733" s="15">
        <v>808</v>
      </c>
      <c r="B733" t="s">
        <v>6700</v>
      </c>
      <c r="C733" t="s">
        <v>6701</v>
      </c>
      <c r="D733" t="s">
        <v>13121</v>
      </c>
      <c r="E733" s="5">
        <v>378</v>
      </c>
      <c r="F733" s="5">
        <v>999</v>
      </c>
      <c r="G733" s="5" t="str">
        <f>VLOOKUP(Table1[[#This Row],[Discounted Price]],$Q$5:$R$10,2)</f>
        <v>&lt;₹1000</v>
      </c>
      <c r="H733" s="1">
        <v>0.62</v>
      </c>
      <c r="I733" s="7">
        <f>((F733-E733)/F733)*100</f>
        <v>62.162162162162161</v>
      </c>
      <c r="J733" s="19" t="str">
        <f>VLOOKUP(Table1[[#This Row],[Calc. %Discount]],$Q$15:$R$22,2)</f>
        <v>56 — 70%</v>
      </c>
      <c r="K733" s="6">
        <v>4.0999999999999996</v>
      </c>
      <c r="L733" s="6">
        <f>MROUND(Table1[[#This Row],[Rating]], 0.5)</f>
        <v>4</v>
      </c>
      <c r="M733" s="10">
        <v>1779</v>
      </c>
      <c r="N733" s="5">
        <f>F733*M733</f>
        <v>1777221</v>
      </c>
      <c r="O733" s="7">
        <f>(Table1[[#This Row],[Rating]]*Table1[[#This Row],[Rating Count]])/(MAX(Table1[Rating Count]))</f>
        <v>1.7082813198961058E-2</v>
      </c>
      <c r="P733"/>
    </row>
    <row r="734" spans="1:16" x14ac:dyDescent="0.25">
      <c r="A734" s="15">
        <v>809</v>
      </c>
      <c r="B734" t="s">
        <v>6710</v>
      </c>
      <c r="C734" t="s">
        <v>6711</v>
      </c>
      <c r="D734" t="s">
        <v>13123</v>
      </c>
      <c r="E734" s="5">
        <v>99</v>
      </c>
      <c r="F734" s="5">
        <v>99</v>
      </c>
      <c r="G734" s="5" t="str">
        <f>VLOOKUP(Table1[[#This Row],[Discounted Price]],$Q$5:$R$10,2)</f>
        <v>&lt;₹1000</v>
      </c>
      <c r="H734" s="1">
        <v>0</v>
      </c>
      <c r="I734" s="7">
        <f>((F734-E734)/F734)*100</f>
        <v>0</v>
      </c>
      <c r="J734" s="19">
        <f>VLOOKUP(Table1[[#This Row],[Calc. %Discount]],$Q$15:$R$22,2)</f>
        <v>0</v>
      </c>
      <c r="K734" s="6">
        <v>4.3</v>
      </c>
      <c r="L734" s="6">
        <f>MROUND(Table1[[#This Row],[Rating]], 0.5)</f>
        <v>4.5</v>
      </c>
      <c r="M734" s="10">
        <v>388</v>
      </c>
      <c r="N734" s="5">
        <f>F734*M734</f>
        <v>38412</v>
      </c>
      <c r="O734" s="7">
        <f>(Table1[[#This Row],[Rating]]*Table1[[#This Row],[Rating Count]])/(MAX(Table1[Rating Count]))</f>
        <v>3.9075070320605748E-3</v>
      </c>
      <c r="P734"/>
    </row>
    <row r="735" spans="1:16" x14ac:dyDescent="0.25">
      <c r="A735" s="15">
        <v>810</v>
      </c>
      <c r="B735" t="s">
        <v>6721</v>
      </c>
      <c r="C735" t="s">
        <v>6722</v>
      </c>
      <c r="D735" t="s">
        <v>13121</v>
      </c>
      <c r="E735" s="5">
        <v>1499</v>
      </c>
      <c r="F735" s="5">
        <v>2999</v>
      </c>
      <c r="G735" s="5" t="str">
        <f>VLOOKUP(Table1[[#This Row],[Discounted Price]],$Q$5:$R$10,2)</f>
        <v>₹1000 — ₹5000</v>
      </c>
      <c r="H735" s="1">
        <v>0.5</v>
      </c>
      <c r="I735" s="7">
        <f>((F735-E735)/F735)*100</f>
        <v>50.016672224074689</v>
      </c>
      <c r="J735" s="19" t="str">
        <f>VLOOKUP(Table1[[#This Row],[Calc. %Discount]],$Q$15:$R$22,2)</f>
        <v>41 — 55%</v>
      </c>
      <c r="K735" s="6">
        <v>4.5</v>
      </c>
      <c r="L735" s="6">
        <f>MROUND(Table1[[#This Row],[Rating]], 0.5)</f>
        <v>4.5</v>
      </c>
      <c r="M735" s="10">
        <v>8656</v>
      </c>
      <c r="N735" s="5">
        <f>F735*M735</f>
        <v>25959344</v>
      </c>
      <c r="O735" s="7">
        <f>(Table1[[#This Row],[Rating]]*Table1[[#This Row],[Rating Count]])/(MAX(Table1[Rating Count]))</f>
        <v>9.1228250966688754E-2</v>
      </c>
      <c r="P735"/>
    </row>
    <row r="736" spans="1:16" x14ac:dyDescent="0.25">
      <c r="A736" s="15">
        <v>811</v>
      </c>
      <c r="B736" t="s">
        <v>6731</v>
      </c>
      <c r="C736" t="s">
        <v>6732</v>
      </c>
      <c r="D736" t="s">
        <v>13121</v>
      </c>
      <c r="E736" s="5">
        <v>1815</v>
      </c>
      <c r="F736" s="5">
        <v>3100</v>
      </c>
      <c r="G736" s="5" t="str">
        <f>VLOOKUP(Table1[[#This Row],[Discounted Price]],$Q$5:$R$10,2)</f>
        <v>₹1000 — ₹5000</v>
      </c>
      <c r="H736" s="1">
        <v>0.41</v>
      </c>
      <c r="I736" s="7">
        <f>((F736-E736)/F736)*100</f>
        <v>41.451612903225801</v>
      </c>
      <c r="J736" s="19" t="str">
        <f>VLOOKUP(Table1[[#This Row],[Calc. %Discount]],$Q$15:$R$22,2)</f>
        <v>41 — 55%</v>
      </c>
      <c r="K736" s="6">
        <v>4.5</v>
      </c>
      <c r="L736" s="6">
        <f>MROUND(Table1[[#This Row],[Rating]], 0.5)</f>
        <v>4.5</v>
      </c>
      <c r="M736" s="10">
        <v>92925</v>
      </c>
      <c r="N736" s="5">
        <f>F736*M736</f>
        <v>288067500</v>
      </c>
      <c r="O736" s="7">
        <f>(Table1[[#This Row],[Rating]]*Table1[[#This Row],[Rating Count]])/(MAX(Table1[Rating Count]))</f>
        <v>0.97936520576242525</v>
      </c>
      <c r="P736"/>
    </row>
    <row r="737" spans="1:16" x14ac:dyDescent="0.25">
      <c r="A737" s="15">
        <v>812</v>
      </c>
      <c r="B737" t="s">
        <v>6742</v>
      </c>
      <c r="C737" t="s">
        <v>6743</v>
      </c>
      <c r="D737" t="s">
        <v>13123</v>
      </c>
      <c r="E737" s="5">
        <v>67</v>
      </c>
      <c r="F737" s="5">
        <v>75</v>
      </c>
      <c r="G737" s="5" t="str">
        <f>VLOOKUP(Table1[[#This Row],[Discounted Price]],$Q$5:$R$10,2)</f>
        <v>&lt;₹1000</v>
      </c>
      <c r="H737" s="1">
        <v>0.11</v>
      </c>
      <c r="I737" s="7">
        <f>((F737-E737)/F737)*100</f>
        <v>10.666666666666668</v>
      </c>
      <c r="J737" s="19" t="str">
        <f>VLOOKUP(Table1[[#This Row],[Calc. %Discount]],$Q$15:$R$22,2)</f>
        <v>1 — 10%</v>
      </c>
      <c r="K737" s="6">
        <v>4.0999999999999996</v>
      </c>
      <c r="L737" s="6">
        <f>MROUND(Table1[[#This Row],[Rating]], 0.5)</f>
        <v>4</v>
      </c>
      <c r="M737" s="10">
        <v>1269</v>
      </c>
      <c r="N737" s="5">
        <f>F737*M737</f>
        <v>95175</v>
      </c>
      <c r="O737" s="7">
        <f>(Table1[[#This Row],[Rating]]*Table1[[#This Row],[Rating Count]])/(MAX(Table1[Rating Count]))</f>
        <v>1.2185548032311175E-2</v>
      </c>
      <c r="P737"/>
    </row>
    <row r="738" spans="1:16" x14ac:dyDescent="0.25">
      <c r="A738" s="15">
        <v>813</v>
      </c>
      <c r="B738" t="s">
        <v>6752</v>
      </c>
      <c r="C738" t="s">
        <v>6753</v>
      </c>
      <c r="D738" t="s">
        <v>13121</v>
      </c>
      <c r="E738" s="5">
        <v>1889</v>
      </c>
      <c r="F738" s="5">
        <v>2699</v>
      </c>
      <c r="G738" s="5" t="str">
        <f>VLOOKUP(Table1[[#This Row],[Discounted Price]],$Q$5:$R$10,2)</f>
        <v>₹1000 — ₹5000</v>
      </c>
      <c r="H738" s="1">
        <v>0.3</v>
      </c>
      <c r="I738" s="7">
        <f>((F738-E738)/F738)*100</f>
        <v>30.011115227862174</v>
      </c>
      <c r="J738" s="19" t="str">
        <f>VLOOKUP(Table1[[#This Row],[Calc. %Discount]],$Q$15:$R$22,2)</f>
        <v>26 — 40%</v>
      </c>
      <c r="K738" s="6">
        <v>4.3</v>
      </c>
      <c r="L738" s="6">
        <f>MROUND(Table1[[#This Row],[Rating]], 0.5)</f>
        <v>4.5</v>
      </c>
      <c r="M738" s="10">
        <v>17394</v>
      </c>
      <c r="N738" s="5">
        <f>F738*M738</f>
        <v>46946406</v>
      </c>
      <c r="O738" s="7">
        <f>(Table1[[#This Row],[Rating]]*Table1[[#This Row],[Rating Count]])/(MAX(Table1[Rating Count]))</f>
        <v>0.17517313741149909</v>
      </c>
      <c r="P738"/>
    </row>
    <row r="739" spans="1:16" x14ac:dyDescent="0.25">
      <c r="A739" s="15">
        <v>814</v>
      </c>
      <c r="B739" t="s">
        <v>6762</v>
      </c>
      <c r="C739" t="s">
        <v>6763</v>
      </c>
      <c r="D739" t="s">
        <v>13075</v>
      </c>
      <c r="E739" s="5">
        <v>499</v>
      </c>
      <c r="F739" s="5">
        <v>1499</v>
      </c>
      <c r="G739" s="5" t="str">
        <f>VLOOKUP(Table1[[#This Row],[Discounted Price]],$Q$5:$R$10,2)</f>
        <v>&lt;₹1000</v>
      </c>
      <c r="H739" s="1">
        <v>0.67</v>
      </c>
      <c r="I739" s="7">
        <f>((F739-E739)/F739)*100</f>
        <v>66.711140760507007</v>
      </c>
      <c r="J739" s="19" t="str">
        <f>VLOOKUP(Table1[[#This Row],[Calc. %Discount]],$Q$15:$R$22,2)</f>
        <v>56 — 70%</v>
      </c>
      <c r="K739" s="6">
        <v>3.6</v>
      </c>
      <c r="L739" s="6">
        <f>MROUND(Table1[[#This Row],[Rating]], 0.5)</f>
        <v>3.5</v>
      </c>
      <c r="M739" s="10">
        <v>9169</v>
      </c>
      <c r="N739" s="5">
        <f>F739*M739</f>
        <v>13744331</v>
      </c>
      <c r="O739" s="7">
        <f>(Table1[[#This Row],[Rating]]*Table1[[#This Row],[Rating Count]])/(MAX(Table1[Rating Count]))</f>
        <v>7.7307932820108061E-2</v>
      </c>
      <c r="P739"/>
    </row>
    <row r="740" spans="1:16" x14ac:dyDescent="0.25">
      <c r="A740" s="15">
        <v>815</v>
      </c>
      <c r="B740" t="s">
        <v>6772</v>
      </c>
      <c r="C740" t="s">
        <v>6773</v>
      </c>
      <c r="D740" t="s">
        <v>13121</v>
      </c>
      <c r="E740" s="5">
        <v>499</v>
      </c>
      <c r="F740" s="5">
        <v>999</v>
      </c>
      <c r="G740" s="5" t="str">
        <f>VLOOKUP(Table1[[#This Row],[Discounted Price]],$Q$5:$R$10,2)</f>
        <v>&lt;₹1000</v>
      </c>
      <c r="H740" s="1">
        <v>0.5</v>
      </c>
      <c r="I740" s="7">
        <f>((F740-E740)/F740)*100</f>
        <v>50.050050050050054</v>
      </c>
      <c r="J740" s="19" t="str">
        <f>VLOOKUP(Table1[[#This Row],[Calc. %Discount]],$Q$15:$R$22,2)</f>
        <v>41 — 55%</v>
      </c>
      <c r="K740" s="6">
        <v>4.4000000000000004</v>
      </c>
      <c r="L740" s="6">
        <f>MROUND(Table1[[#This Row],[Rating]], 0.5)</f>
        <v>4.5</v>
      </c>
      <c r="M740" s="10">
        <v>1030</v>
      </c>
      <c r="N740" s="5">
        <f>F740*M740</f>
        <v>1028970</v>
      </c>
      <c r="O740" s="7">
        <f>(Table1[[#This Row],[Rating]]*Table1[[#This Row],[Rating Count]])/(MAX(Table1[Rating Count]))</f>
        <v>1.0614254297110121E-2</v>
      </c>
      <c r="P740"/>
    </row>
    <row r="741" spans="1:16" x14ac:dyDescent="0.25">
      <c r="A741" s="15">
        <v>816</v>
      </c>
      <c r="B741" t="s">
        <v>6782</v>
      </c>
      <c r="C741" t="s">
        <v>6783</v>
      </c>
      <c r="D741" t="s">
        <v>13121</v>
      </c>
      <c r="E741" s="5">
        <v>5799</v>
      </c>
      <c r="F741" s="5">
        <v>7999</v>
      </c>
      <c r="G741" s="5" t="str">
        <f>VLOOKUP(Table1[[#This Row],[Discounted Price]],$Q$5:$R$10,2)</f>
        <v>₹5001 — ₹10000</v>
      </c>
      <c r="H741" s="1">
        <v>0.28000000000000003</v>
      </c>
      <c r="I741" s="7">
        <f>((F741-E741)/F741)*100</f>
        <v>27.503437929741221</v>
      </c>
      <c r="J741" s="19" t="str">
        <f>VLOOKUP(Table1[[#This Row],[Calc. %Discount]],$Q$15:$R$22,2)</f>
        <v>26 — 40%</v>
      </c>
      <c r="K741" s="6">
        <v>4.5</v>
      </c>
      <c r="L741" s="6">
        <f>MROUND(Table1[[#This Row],[Rating]], 0.5)</f>
        <v>4.5</v>
      </c>
      <c r="M741" s="10">
        <v>50273</v>
      </c>
      <c r="N741" s="5">
        <f>F741*M741</f>
        <v>402133727</v>
      </c>
      <c r="O741" s="7">
        <f>(Table1[[#This Row],[Rating]]*Table1[[#This Row],[Rating Count]])/(MAX(Table1[Rating Count]))</f>
        <v>0.52984263641963314</v>
      </c>
      <c r="P741"/>
    </row>
    <row r="742" spans="1:16" x14ac:dyDescent="0.25">
      <c r="A742" s="15">
        <v>817</v>
      </c>
      <c r="B742" t="s">
        <v>6792</v>
      </c>
      <c r="C742" t="s">
        <v>6793</v>
      </c>
      <c r="D742" t="s">
        <v>13075</v>
      </c>
      <c r="E742" s="5">
        <v>499</v>
      </c>
      <c r="F742" s="5">
        <v>799</v>
      </c>
      <c r="G742" s="5" t="str">
        <f>VLOOKUP(Table1[[#This Row],[Discounted Price]],$Q$5:$R$10,2)</f>
        <v>&lt;₹1000</v>
      </c>
      <c r="H742" s="1">
        <v>0.38</v>
      </c>
      <c r="I742" s="7">
        <f>((F742-E742)/F742)*100</f>
        <v>37.546933667083856</v>
      </c>
      <c r="J742" s="19" t="str">
        <f>VLOOKUP(Table1[[#This Row],[Calc. %Discount]],$Q$15:$R$22,2)</f>
        <v>26 — 40%</v>
      </c>
      <c r="K742" s="6">
        <v>3.9</v>
      </c>
      <c r="L742" s="6">
        <f>MROUND(Table1[[#This Row],[Rating]], 0.5)</f>
        <v>4</v>
      </c>
      <c r="M742" s="10">
        <v>6742</v>
      </c>
      <c r="N742" s="5">
        <f>F742*M742</f>
        <v>5386858</v>
      </c>
      <c r="O742" s="7">
        <f>(Table1[[#This Row],[Rating]]*Table1[[#This Row],[Rating Count]])/(MAX(Table1[Rating Count]))</f>
        <v>6.1581879884676546E-2</v>
      </c>
      <c r="P742"/>
    </row>
    <row r="743" spans="1:16" x14ac:dyDescent="0.25">
      <c r="A743" s="15">
        <v>818</v>
      </c>
      <c r="B743" t="s">
        <v>6803</v>
      </c>
      <c r="C743" t="s">
        <v>6804</v>
      </c>
      <c r="D743" t="s">
        <v>13121</v>
      </c>
      <c r="E743" s="5">
        <v>249</v>
      </c>
      <c r="F743" s="5">
        <v>600</v>
      </c>
      <c r="G743" s="5" t="str">
        <f>VLOOKUP(Table1[[#This Row],[Discounted Price]],$Q$5:$R$10,2)</f>
        <v>&lt;₹1000</v>
      </c>
      <c r="H743" s="1">
        <v>0.59</v>
      </c>
      <c r="I743" s="7">
        <f>((F743-E743)/F743)*100</f>
        <v>58.5</v>
      </c>
      <c r="J743" s="19" t="str">
        <f>VLOOKUP(Table1[[#This Row],[Calc. %Discount]],$Q$15:$R$22,2)</f>
        <v>56 — 70%</v>
      </c>
      <c r="K743" s="6">
        <v>4</v>
      </c>
      <c r="L743" s="6">
        <f>MROUND(Table1[[#This Row],[Rating]], 0.5)</f>
        <v>4</v>
      </c>
      <c r="M743" s="10">
        <v>1208</v>
      </c>
      <c r="N743" s="5">
        <f>F743*M743</f>
        <v>724800</v>
      </c>
      <c r="O743" s="7">
        <f>(Table1[[#This Row],[Rating]]*Table1[[#This Row],[Rating Count]])/(MAX(Table1[Rating Count]))</f>
        <v>1.1316874837519E-2</v>
      </c>
      <c r="P743"/>
    </row>
    <row r="744" spans="1:16" x14ac:dyDescent="0.25">
      <c r="A744" s="15">
        <v>820</v>
      </c>
      <c r="B744" t="s">
        <v>6814</v>
      </c>
      <c r="C744" t="s">
        <v>6815</v>
      </c>
      <c r="D744" t="s">
        <v>13121</v>
      </c>
      <c r="E744" s="5">
        <v>4449</v>
      </c>
      <c r="F744" s="5">
        <v>5734</v>
      </c>
      <c r="G744" s="5" t="str">
        <f>VLOOKUP(Table1[[#This Row],[Discounted Price]],$Q$5:$R$10,2)</f>
        <v>₹1000 — ₹5000</v>
      </c>
      <c r="H744" s="1">
        <v>0.22</v>
      </c>
      <c r="I744" s="7">
        <f>((F744-E744)/F744)*100</f>
        <v>22.410184862225321</v>
      </c>
      <c r="J744" s="19" t="str">
        <f>VLOOKUP(Table1[[#This Row],[Calc. %Discount]],$Q$15:$R$22,2)</f>
        <v>11 — 25%</v>
      </c>
      <c r="K744" s="6">
        <v>4.4000000000000004</v>
      </c>
      <c r="L744" s="6">
        <f>MROUND(Table1[[#This Row],[Rating]], 0.5)</f>
        <v>4.5</v>
      </c>
      <c r="M744" s="10">
        <v>25006</v>
      </c>
      <c r="N744" s="5">
        <f>F744*M744</f>
        <v>143384404</v>
      </c>
      <c r="O744" s="7">
        <f>(Table1[[#This Row],[Rating]]*Table1[[#This Row],[Rating Count]])/(MAX(Table1[Rating Count]))</f>
        <v>0.25768936209081139</v>
      </c>
      <c r="P744"/>
    </row>
    <row r="745" spans="1:16" x14ac:dyDescent="0.25">
      <c r="A745" s="15">
        <v>821</v>
      </c>
      <c r="B745" t="s">
        <v>6823</v>
      </c>
      <c r="C745" t="s">
        <v>6824</v>
      </c>
      <c r="D745" t="s">
        <v>13121</v>
      </c>
      <c r="E745" s="5">
        <v>299</v>
      </c>
      <c r="F745" s="5">
        <v>550</v>
      </c>
      <c r="G745" s="5" t="str">
        <f>VLOOKUP(Table1[[#This Row],[Discounted Price]],$Q$5:$R$10,2)</f>
        <v>&lt;₹1000</v>
      </c>
      <c r="H745" s="1">
        <v>0.46</v>
      </c>
      <c r="I745" s="7">
        <f>((F745-E745)/F745)*100</f>
        <v>45.636363636363633</v>
      </c>
      <c r="J745" s="19" t="str">
        <f>VLOOKUP(Table1[[#This Row],[Calc. %Discount]],$Q$15:$R$22,2)</f>
        <v>41 — 55%</v>
      </c>
      <c r="K745" s="6">
        <v>4.5999999999999996</v>
      </c>
      <c r="L745" s="6">
        <f>MROUND(Table1[[#This Row],[Rating]], 0.5)</f>
        <v>4.5</v>
      </c>
      <c r="M745" s="10">
        <v>33434</v>
      </c>
      <c r="N745" s="5">
        <f>F745*M745</f>
        <v>18388700</v>
      </c>
      <c r="O745" s="7">
        <f>(Table1[[#This Row],[Rating]]*Table1[[#This Row],[Rating Count]])/(MAX(Table1[Rating Count]))</f>
        <v>0.3602016989364667</v>
      </c>
      <c r="P745"/>
    </row>
    <row r="746" spans="1:16" x14ac:dyDescent="0.25">
      <c r="A746" s="15">
        <v>822</v>
      </c>
      <c r="B746" t="s">
        <v>6833</v>
      </c>
      <c r="C746" t="s">
        <v>6834</v>
      </c>
      <c r="D746" t="s">
        <v>13121</v>
      </c>
      <c r="E746" s="5">
        <v>629</v>
      </c>
      <c r="F746" s="5">
        <v>1390</v>
      </c>
      <c r="G746" s="5" t="str">
        <f>VLOOKUP(Table1[[#This Row],[Discounted Price]],$Q$5:$R$10,2)</f>
        <v>&lt;₹1000</v>
      </c>
      <c r="H746" s="1">
        <v>0.55000000000000004</v>
      </c>
      <c r="I746" s="7">
        <f>((F746-E746)/F746)*100</f>
        <v>54.748201438848923</v>
      </c>
      <c r="J746" s="19" t="str">
        <f>VLOOKUP(Table1[[#This Row],[Calc. %Discount]],$Q$15:$R$22,2)</f>
        <v>41 — 55%</v>
      </c>
      <c r="K746" s="6">
        <v>4.4000000000000004</v>
      </c>
      <c r="L746" s="6">
        <f>MROUND(Table1[[#This Row],[Rating]], 0.5)</f>
        <v>4.5</v>
      </c>
      <c r="M746" s="10">
        <v>6301</v>
      </c>
      <c r="N746" s="5">
        <f>F746*M746</f>
        <v>8758390</v>
      </c>
      <c r="O746" s="7">
        <f>(Table1[[#This Row],[Rating]]*Table1[[#This Row],[Rating Count]])/(MAX(Table1[Rating Count]))</f>
        <v>6.4932443035039686E-2</v>
      </c>
      <c r="P746"/>
    </row>
    <row r="747" spans="1:16" x14ac:dyDescent="0.25">
      <c r="A747" s="15">
        <v>823</v>
      </c>
      <c r="B747" t="s">
        <v>6843</v>
      </c>
      <c r="C747" t="s">
        <v>6844</v>
      </c>
      <c r="D747" t="s">
        <v>13121</v>
      </c>
      <c r="E747" s="5">
        <v>2595</v>
      </c>
      <c r="F747" s="5">
        <v>3295</v>
      </c>
      <c r="G747" s="5" t="str">
        <f>VLOOKUP(Table1[[#This Row],[Discounted Price]],$Q$5:$R$10,2)</f>
        <v>₹1000 — ₹5000</v>
      </c>
      <c r="H747" s="1">
        <v>0.21</v>
      </c>
      <c r="I747" s="7">
        <f>((F747-E747)/F747)*100</f>
        <v>21.2443095599393</v>
      </c>
      <c r="J747" s="19" t="str">
        <f>VLOOKUP(Table1[[#This Row],[Calc. %Discount]],$Q$15:$R$22,2)</f>
        <v>11 — 25%</v>
      </c>
      <c r="K747" s="6">
        <v>4.4000000000000004</v>
      </c>
      <c r="L747" s="6">
        <f>MROUND(Table1[[#This Row],[Rating]], 0.5)</f>
        <v>4.5</v>
      </c>
      <c r="M747" s="10">
        <v>22618</v>
      </c>
      <c r="N747" s="5">
        <f>F747*M747</f>
        <v>74526310</v>
      </c>
      <c r="O747" s="7">
        <f>(Table1[[#This Row],[Rating]]*Table1[[#This Row],[Rating Count]])/(MAX(Table1[Rating Count]))</f>
        <v>0.23308078028353083</v>
      </c>
      <c r="P747"/>
    </row>
    <row r="748" spans="1:16" x14ac:dyDescent="0.25">
      <c r="A748" s="15">
        <v>825</v>
      </c>
      <c r="B748" t="s">
        <v>6855</v>
      </c>
      <c r="C748" t="s">
        <v>6856</v>
      </c>
      <c r="D748" t="s">
        <v>13121</v>
      </c>
      <c r="E748" s="5">
        <v>1799</v>
      </c>
      <c r="F748" s="5">
        <v>2911</v>
      </c>
      <c r="G748" s="5" t="str">
        <f>VLOOKUP(Table1[[#This Row],[Discounted Price]],$Q$5:$R$10,2)</f>
        <v>₹1000 — ₹5000</v>
      </c>
      <c r="H748" s="1">
        <v>0.38</v>
      </c>
      <c r="I748" s="7">
        <f>((F748-E748)/F748)*100</f>
        <v>38.199931295087595</v>
      </c>
      <c r="J748" s="19" t="str">
        <f>VLOOKUP(Table1[[#This Row],[Calc. %Discount]],$Q$15:$R$22,2)</f>
        <v>26 — 40%</v>
      </c>
      <c r="K748" s="6">
        <v>4.3</v>
      </c>
      <c r="L748" s="6">
        <f>MROUND(Table1[[#This Row],[Rating]], 0.5)</f>
        <v>4.5</v>
      </c>
      <c r="M748" s="10">
        <v>20342</v>
      </c>
      <c r="N748" s="5">
        <f>F748*M748</f>
        <v>59215562</v>
      </c>
      <c r="O748" s="7">
        <f>(Table1[[#This Row],[Rating]]*Table1[[#This Row],[Rating Count]])/(MAX(Table1[Rating Count]))</f>
        <v>0.20486213413962942</v>
      </c>
      <c r="P748"/>
    </row>
    <row r="749" spans="1:16" x14ac:dyDescent="0.25">
      <c r="A749" s="15">
        <v>826</v>
      </c>
      <c r="B749" t="s">
        <v>6865</v>
      </c>
      <c r="C749" t="s">
        <v>6866</v>
      </c>
      <c r="D749" t="s">
        <v>13123</v>
      </c>
      <c r="E749" s="5">
        <v>90</v>
      </c>
      <c r="F749" s="5">
        <v>175</v>
      </c>
      <c r="G749" s="5" t="str">
        <f>VLOOKUP(Table1[[#This Row],[Discounted Price]],$Q$5:$R$10,2)</f>
        <v>&lt;₹1000</v>
      </c>
      <c r="H749" s="1">
        <v>0.49</v>
      </c>
      <c r="I749" s="7">
        <f>((F749-E749)/F749)*100</f>
        <v>48.571428571428569</v>
      </c>
      <c r="J749" s="19" t="str">
        <f>VLOOKUP(Table1[[#This Row],[Calc. %Discount]],$Q$15:$R$22,2)</f>
        <v>41 — 55%</v>
      </c>
      <c r="K749" s="6">
        <v>4.4000000000000004</v>
      </c>
      <c r="L749" s="6">
        <f>MROUND(Table1[[#This Row],[Rating]], 0.5)</f>
        <v>4.5</v>
      </c>
      <c r="M749" s="10">
        <v>7429</v>
      </c>
      <c r="N749" s="5">
        <f>F749*M749</f>
        <v>1300075</v>
      </c>
      <c r="O749" s="7">
        <f>(Table1[[#This Row],[Rating]]*Table1[[#This Row],[Rating Count]])/(MAX(Table1[Rating Count]))</f>
        <v>7.6556597255564171E-2</v>
      </c>
      <c r="P749"/>
    </row>
    <row r="750" spans="1:16" x14ac:dyDescent="0.25">
      <c r="A750" s="15">
        <v>827</v>
      </c>
      <c r="B750" t="s">
        <v>6875</v>
      </c>
      <c r="C750" t="s">
        <v>6876</v>
      </c>
      <c r="D750" t="s">
        <v>13121</v>
      </c>
      <c r="E750" s="5">
        <v>599</v>
      </c>
      <c r="F750" s="5">
        <v>599</v>
      </c>
      <c r="G750" s="5" t="str">
        <f>VLOOKUP(Table1[[#This Row],[Discounted Price]],$Q$5:$R$10,2)</f>
        <v>&lt;₹1000</v>
      </c>
      <c r="H750" s="1">
        <v>0</v>
      </c>
      <c r="I750" s="7">
        <f>((F750-E750)/F750)*100</f>
        <v>0</v>
      </c>
      <c r="J750" s="19">
        <f>VLOOKUP(Table1[[#This Row],[Calc. %Discount]],$Q$15:$R$22,2)</f>
        <v>0</v>
      </c>
      <c r="K750" s="6">
        <v>4</v>
      </c>
      <c r="L750" s="6">
        <f>MROUND(Table1[[#This Row],[Rating]], 0.5)</f>
        <v>4</v>
      </c>
      <c r="M750" s="10">
        <v>26423</v>
      </c>
      <c r="N750" s="5">
        <f>F750*M750</f>
        <v>15827377</v>
      </c>
      <c r="O750" s="7">
        <f>(Table1[[#This Row],[Rating]]*Table1[[#This Row],[Rating Count]])/(MAX(Table1[Rating Count]))</f>
        <v>0.24753790052298388</v>
      </c>
      <c r="P750"/>
    </row>
    <row r="751" spans="1:16" x14ac:dyDescent="0.25">
      <c r="A751" s="15">
        <v>828</v>
      </c>
      <c r="B751" t="s">
        <v>6885</v>
      </c>
      <c r="C751" t="s">
        <v>6886</v>
      </c>
      <c r="D751" t="s">
        <v>13075</v>
      </c>
      <c r="E751" s="5">
        <v>1999</v>
      </c>
      <c r="F751" s="5">
        <v>7999</v>
      </c>
      <c r="G751" s="5" t="str">
        <f>VLOOKUP(Table1[[#This Row],[Discounted Price]],$Q$5:$R$10,2)</f>
        <v>₹1000 — ₹5000</v>
      </c>
      <c r="H751" s="1">
        <v>0.75</v>
      </c>
      <c r="I751" s="7">
        <f>((F751-E751)/F751)*100</f>
        <v>75.009376172021504</v>
      </c>
      <c r="J751" s="19" t="str">
        <f>VLOOKUP(Table1[[#This Row],[Calc. %Discount]],$Q$15:$R$22,2)</f>
        <v>71 — 85%</v>
      </c>
      <c r="K751" s="6">
        <v>4.2</v>
      </c>
      <c r="L751" s="6">
        <f>MROUND(Table1[[#This Row],[Rating]], 0.5)</f>
        <v>4</v>
      </c>
      <c r="M751" s="10">
        <v>31305</v>
      </c>
      <c r="N751" s="5">
        <f>F751*M751</f>
        <v>250408695</v>
      </c>
      <c r="O751" s="7">
        <f>(Table1[[#This Row],[Rating]]*Table1[[#This Row],[Rating Count]])/(MAX(Table1[Rating Count]))</f>
        <v>0.30793750424499911</v>
      </c>
      <c r="P751"/>
    </row>
    <row r="752" spans="1:16" x14ac:dyDescent="0.25">
      <c r="A752" s="15">
        <v>829</v>
      </c>
      <c r="B752" t="s">
        <v>6895</v>
      </c>
      <c r="C752" t="s">
        <v>6896</v>
      </c>
      <c r="D752" t="s">
        <v>13121</v>
      </c>
      <c r="E752" s="5">
        <v>2099</v>
      </c>
      <c r="F752" s="5">
        <v>3250</v>
      </c>
      <c r="G752" s="5" t="str">
        <f>VLOOKUP(Table1[[#This Row],[Discounted Price]],$Q$5:$R$10,2)</f>
        <v>₹1000 — ₹5000</v>
      </c>
      <c r="H752" s="1">
        <v>0.35</v>
      </c>
      <c r="I752" s="7">
        <f>((F752-E752)/F752)*100</f>
        <v>35.415384615384617</v>
      </c>
      <c r="J752" s="19" t="str">
        <f>VLOOKUP(Table1[[#This Row],[Calc. %Discount]],$Q$15:$R$22,2)</f>
        <v>26 — 40%</v>
      </c>
      <c r="K752" s="6">
        <v>3.8</v>
      </c>
      <c r="L752" s="6">
        <f>MROUND(Table1[[#This Row],[Rating]], 0.5)</f>
        <v>4</v>
      </c>
      <c r="M752" s="10">
        <v>11213</v>
      </c>
      <c r="N752" s="5">
        <f>F752*M752</f>
        <v>36442250</v>
      </c>
      <c r="O752" s="7">
        <f>(Table1[[#This Row],[Rating]]*Table1[[#This Row],[Rating Count]])/(MAX(Table1[Rating Count]))</f>
        <v>9.9794132181660208E-2</v>
      </c>
      <c r="P752"/>
    </row>
    <row r="753" spans="1:16" x14ac:dyDescent="0.25">
      <c r="A753" s="15">
        <v>830</v>
      </c>
      <c r="B753" t="s">
        <v>6906</v>
      </c>
      <c r="C753" t="s">
        <v>6907</v>
      </c>
      <c r="D753" t="s">
        <v>13121</v>
      </c>
      <c r="E753" s="5">
        <v>179</v>
      </c>
      <c r="F753" s="5">
        <v>499</v>
      </c>
      <c r="G753" s="5" t="str">
        <f>VLOOKUP(Table1[[#This Row],[Discounted Price]],$Q$5:$R$10,2)</f>
        <v>&lt;₹1000</v>
      </c>
      <c r="H753" s="1">
        <v>0.64</v>
      </c>
      <c r="I753" s="7">
        <f>((F753-E753)/F753)*100</f>
        <v>64.128256513026045</v>
      </c>
      <c r="J753" s="19" t="str">
        <f>VLOOKUP(Table1[[#This Row],[Calc. %Discount]],$Q$15:$R$22,2)</f>
        <v>56 — 70%</v>
      </c>
      <c r="K753" s="6">
        <v>4.0999999999999996</v>
      </c>
      <c r="L753" s="6">
        <f>MROUND(Table1[[#This Row],[Rating]], 0.5)</f>
        <v>4</v>
      </c>
      <c r="M753" s="10">
        <v>10174</v>
      </c>
      <c r="N753" s="5">
        <f>F753*M753</f>
        <v>5076826</v>
      </c>
      <c r="O753" s="7">
        <f>(Table1[[#This Row],[Rating]]*Table1[[#This Row],[Rating Count]])/(MAX(Table1[Rating Count]))</f>
        <v>9.7695638834305668E-2</v>
      </c>
      <c r="P753"/>
    </row>
    <row r="754" spans="1:16" x14ac:dyDescent="0.25">
      <c r="A754" s="15">
        <v>831</v>
      </c>
      <c r="B754" t="s">
        <v>6917</v>
      </c>
      <c r="C754" t="s">
        <v>6918</v>
      </c>
      <c r="D754" t="s">
        <v>13121</v>
      </c>
      <c r="E754" s="5">
        <v>1345</v>
      </c>
      <c r="F754" s="5">
        <v>2295</v>
      </c>
      <c r="G754" s="5" t="str">
        <f>VLOOKUP(Table1[[#This Row],[Discounted Price]],$Q$5:$R$10,2)</f>
        <v>₹1000 — ₹5000</v>
      </c>
      <c r="H754" s="1">
        <v>0.41</v>
      </c>
      <c r="I754" s="7">
        <f>((F754-E754)/F754)*100</f>
        <v>41.394335511982575</v>
      </c>
      <c r="J754" s="19" t="str">
        <f>VLOOKUP(Table1[[#This Row],[Calc. %Discount]],$Q$15:$R$22,2)</f>
        <v>41 — 55%</v>
      </c>
      <c r="K754" s="6">
        <v>4.2</v>
      </c>
      <c r="L754" s="6">
        <f>MROUND(Table1[[#This Row],[Rating]], 0.5)</f>
        <v>4</v>
      </c>
      <c r="M754" s="10">
        <v>17413</v>
      </c>
      <c r="N754" s="5">
        <f>F754*M754</f>
        <v>39962835</v>
      </c>
      <c r="O754" s="7">
        <f>(Table1[[#This Row],[Rating]]*Table1[[#This Row],[Rating Count]])/(MAX(Table1[Rating Count]))</f>
        <v>0.17128624058195718</v>
      </c>
      <c r="P754"/>
    </row>
    <row r="755" spans="1:16" x14ac:dyDescent="0.25">
      <c r="A755" s="15">
        <v>832</v>
      </c>
      <c r="B755" t="s">
        <v>6927</v>
      </c>
      <c r="C755" t="s">
        <v>6928</v>
      </c>
      <c r="D755" t="s">
        <v>13075</v>
      </c>
      <c r="E755" s="5">
        <v>349</v>
      </c>
      <c r="F755" s="5">
        <v>995</v>
      </c>
      <c r="G755" s="5" t="str">
        <f>VLOOKUP(Table1[[#This Row],[Discounted Price]],$Q$5:$R$10,2)</f>
        <v>&lt;₹1000</v>
      </c>
      <c r="H755" s="1">
        <v>0.65</v>
      </c>
      <c r="I755" s="7">
        <f>((F755-E755)/F755)*100</f>
        <v>64.924623115577887</v>
      </c>
      <c r="J755" s="19" t="str">
        <f>VLOOKUP(Table1[[#This Row],[Calc. %Discount]],$Q$15:$R$22,2)</f>
        <v>56 — 70%</v>
      </c>
      <c r="K755" s="6">
        <v>4.2</v>
      </c>
      <c r="L755" s="6">
        <f>MROUND(Table1[[#This Row],[Rating]], 0.5)</f>
        <v>4</v>
      </c>
      <c r="M755" s="10">
        <v>6676</v>
      </c>
      <c r="N755" s="5">
        <f>F755*M755</f>
        <v>6642620</v>
      </c>
      <c r="O755" s="7">
        <f>(Table1[[#This Row],[Rating]]*Table1[[#This Row],[Rating Count]])/(MAX(Table1[Rating Count]))</f>
        <v>6.566972618877541E-2</v>
      </c>
      <c r="P755"/>
    </row>
    <row r="756" spans="1:16" x14ac:dyDescent="0.25">
      <c r="A756" s="15">
        <v>833</v>
      </c>
      <c r="B756" t="s">
        <v>6937</v>
      </c>
      <c r="C756" t="s">
        <v>6938</v>
      </c>
      <c r="D756" t="s">
        <v>13121</v>
      </c>
      <c r="E756" s="5">
        <v>287</v>
      </c>
      <c r="F756" s="5">
        <v>499</v>
      </c>
      <c r="G756" s="5" t="str">
        <f>VLOOKUP(Table1[[#This Row],[Discounted Price]],$Q$5:$R$10,2)</f>
        <v>&lt;₹1000</v>
      </c>
      <c r="H756" s="1">
        <v>0.42</v>
      </c>
      <c r="I756" s="7">
        <f>((F756-E756)/F756)*100</f>
        <v>42.484969939879761</v>
      </c>
      <c r="J756" s="19" t="str">
        <f>VLOOKUP(Table1[[#This Row],[Calc. %Discount]],$Q$15:$R$22,2)</f>
        <v>41 — 55%</v>
      </c>
      <c r="K756" s="6">
        <v>4.4000000000000004</v>
      </c>
      <c r="L756" s="6">
        <f>MROUND(Table1[[#This Row],[Rating]], 0.5)</f>
        <v>4.5</v>
      </c>
      <c r="M756" s="10">
        <v>8076</v>
      </c>
      <c r="N756" s="5">
        <f>F756*M756</f>
        <v>4029924</v>
      </c>
      <c r="O756" s="7">
        <f>(Table1[[#This Row],[Rating]]*Table1[[#This Row],[Rating Count]])/(MAX(Table1[Rating Count]))</f>
        <v>8.3223997770350819E-2</v>
      </c>
      <c r="P756"/>
    </row>
    <row r="757" spans="1:16" x14ac:dyDescent="0.25">
      <c r="A757" s="15">
        <v>835</v>
      </c>
      <c r="B757" t="s">
        <v>6950</v>
      </c>
      <c r="C757" t="s">
        <v>6951</v>
      </c>
      <c r="D757" t="s">
        <v>13121</v>
      </c>
      <c r="E757" s="5">
        <v>349</v>
      </c>
      <c r="F757" s="5">
        <v>450</v>
      </c>
      <c r="G757" s="5" t="str">
        <f>VLOOKUP(Table1[[#This Row],[Discounted Price]],$Q$5:$R$10,2)</f>
        <v>&lt;₹1000</v>
      </c>
      <c r="H757" s="1">
        <v>0.22</v>
      </c>
      <c r="I757" s="7">
        <f>((F757-E757)/F757)*100</f>
        <v>22.444444444444443</v>
      </c>
      <c r="J757" s="19" t="str">
        <f>VLOOKUP(Table1[[#This Row],[Calc. %Discount]],$Q$15:$R$22,2)</f>
        <v>11 — 25%</v>
      </c>
      <c r="K757" s="6">
        <v>4.0999999999999996</v>
      </c>
      <c r="L757" s="6">
        <f>MROUND(Table1[[#This Row],[Rating]], 0.5)</f>
        <v>4</v>
      </c>
      <c r="M757" s="10">
        <v>18656</v>
      </c>
      <c r="N757" s="5">
        <f>F757*M757</f>
        <v>8395200</v>
      </c>
      <c r="O757" s="7">
        <f>(Table1[[#This Row],[Rating]]*Table1[[#This Row],[Rating Count]])/(MAX(Table1[Rating Count]))</f>
        <v>0.17914388029219644</v>
      </c>
      <c r="P757"/>
    </row>
    <row r="758" spans="1:16" x14ac:dyDescent="0.25">
      <c r="A758" s="15">
        <v>836</v>
      </c>
      <c r="B758" t="s">
        <v>6960</v>
      </c>
      <c r="C758" t="s">
        <v>6961</v>
      </c>
      <c r="D758" t="s">
        <v>13075</v>
      </c>
      <c r="E758" s="5">
        <v>879</v>
      </c>
      <c r="F758" s="5">
        <v>1109</v>
      </c>
      <c r="G758" s="5" t="str">
        <f>VLOOKUP(Table1[[#This Row],[Discounted Price]],$Q$5:$R$10,2)</f>
        <v>&lt;₹1000</v>
      </c>
      <c r="H758" s="1">
        <v>0.21</v>
      </c>
      <c r="I758" s="7">
        <f>((F758-E758)/F758)*100</f>
        <v>20.73940486925158</v>
      </c>
      <c r="J758" s="19" t="str">
        <f>VLOOKUP(Table1[[#This Row],[Calc. %Discount]],$Q$15:$R$22,2)</f>
        <v>11 — 25%</v>
      </c>
      <c r="K758" s="6">
        <v>4.4000000000000004</v>
      </c>
      <c r="L758" s="6">
        <f>MROUND(Table1[[#This Row],[Rating]], 0.5)</f>
        <v>4.5</v>
      </c>
      <c r="M758" s="10">
        <v>31599</v>
      </c>
      <c r="N758" s="5">
        <f>F758*M758</f>
        <v>35043291</v>
      </c>
      <c r="O758" s="7">
        <f>(Table1[[#This Row],[Rating]]*Table1[[#This Row],[Rating Count]])/(MAX(Table1[Rating Count]))</f>
        <v>0.32563089469357548</v>
      </c>
      <c r="P758"/>
    </row>
    <row r="759" spans="1:16" x14ac:dyDescent="0.25">
      <c r="A759" s="15">
        <v>838</v>
      </c>
      <c r="B759" t="s">
        <v>6971</v>
      </c>
      <c r="C759" t="s">
        <v>6972</v>
      </c>
      <c r="D759" t="s">
        <v>13075</v>
      </c>
      <c r="E759" s="5">
        <v>250</v>
      </c>
      <c r="F759" s="5">
        <v>250</v>
      </c>
      <c r="G759" s="5" t="str">
        <f>VLOOKUP(Table1[[#This Row],[Discounted Price]],$Q$5:$R$10,2)</f>
        <v>&lt;₹1000</v>
      </c>
      <c r="H759" s="1">
        <v>0</v>
      </c>
      <c r="I759" s="7">
        <f>((F759-E759)/F759)*100</f>
        <v>0</v>
      </c>
      <c r="J759" s="19">
        <f>VLOOKUP(Table1[[#This Row],[Calc. %Discount]],$Q$15:$R$22,2)</f>
        <v>0</v>
      </c>
      <c r="K759" s="6">
        <v>3.9</v>
      </c>
      <c r="L759" s="6">
        <f>MROUND(Table1[[#This Row],[Rating]], 0.5)</f>
        <v>4</v>
      </c>
      <c r="M759" s="10">
        <v>13971</v>
      </c>
      <c r="N759" s="5">
        <f>F759*M759</f>
        <v>3492750</v>
      </c>
      <c r="O759" s="7">
        <f>(Table1[[#This Row],[Rating]]*Table1[[#This Row],[Rating Count]])/(MAX(Table1[Rating Count]))</f>
        <v>0.12761205041068172</v>
      </c>
      <c r="P759"/>
    </row>
    <row r="760" spans="1:16" x14ac:dyDescent="0.25">
      <c r="A760" s="15">
        <v>839</v>
      </c>
      <c r="B760" t="s">
        <v>6980</v>
      </c>
      <c r="C760" t="s">
        <v>6981</v>
      </c>
      <c r="D760" t="s">
        <v>13075</v>
      </c>
      <c r="E760" s="5">
        <v>199</v>
      </c>
      <c r="F760" s="5">
        <v>499</v>
      </c>
      <c r="G760" s="5" t="str">
        <f>VLOOKUP(Table1[[#This Row],[Discounted Price]],$Q$5:$R$10,2)</f>
        <v>&lt;₹1000</v>
      </c>
      <c r="H760" s="1">
        <v>0.6</v>
      </c>
      <c r="I760" s="7">
        <f>((F760-E760)/F760)*100</f>
        <v>60.120240480961925</v>
      </c>
      <c r="J760" s="19" t="str">
        <f>VLOOKUP(Table1[[#This Row],[Calc. %Discount]],$Q$15:$R$22,2)</f>
        <v>56 — 70%</v>
      </c>
      <c r="K760" s="6">
        <v>3.6</v>
      </c>
      <c r="L760" s="6">
        <f>MROUND(Table1[[#This Row],[Rating]], 0.5)</f>
        <v>3.5</v>
      </c>
      <c r="M760" s="10">
        <v>2492</v>
      </c>
      <c r="N760" s="5">
        <f>F760*M760</f>
        <v>1243508</v>
      </c>
      <c r="O760" s="7">
        <f>(Table1[[#This Row],[Rating]]*Table1[[#This Row],[Rating Count]])/(MAX(Table1[Rating Count]))</f>
        <v>2.10111646403871E-2</v>
      </c>
      <c r="P760"/>
    </row>
    <row r="761" spans="1:16" x14ac:dyDescent="0.25">
      <c r="A761" s="15">
        <v>842</v>
      </c>
      <c r="B761" t="s">
        <v>6994</v>
      </c>
      <c r="C761" t="s">
        <v>6995</v>
      </c>
      <c r="D761" t="s">
        <v>13121</v>
      </c>
      <c r="E761" s="5">
        <v>149</v>
      </c>
      <c r="F761" s="5">
        <v>999</v>
      </c>
      <c r="G761" s="5" t="str">
        <f>VLOOKUP(Table1[[#This Row],[Discounted Price]],$Q$5:$R$10,2)</f>
        <v>&lt;₹1000</v>
      </c>
      <c r="H761" s="1">
        <v>0.85</v>
      </c>
      <c r="I761" s="7">
        <f>((F761-E761)/F761)*100</f>
        <v>85.085085085085083</v>
      </c>
      <c r="J761" s="19" t="str">
        <f>VLOOKUP(Table1[[#This Row],[Calc. %Discount]],$Q$15:$R$22,2)</f>
        <v>71 — 85%</v>
      </c>
      <c r="K761" s="6">
        <v>3.5</v>
      </c>
      <c r="L761" s="6">
        <f>MROUND(Table1[[#This Row],[Rating]], 0.5)</f>
        <v>3.5</v>
      </c>
      <c r="M761" s="10">
        <v>2523</v>
      </c>
      <c r="N761" s="5">
        <f>F761*M761</f>
        <v>2520477</v>
      </c>
      <c r="O761" s="7">
        <f>(Table1[[#This Row],[Rating]]*Table1[[#This Row],[Rating Count]])/(MAX(Table1[Rating Count]))</f>
        <v>2.0681635606935332E-2</v>
      </c>
      <c r="P761"/>
    </row>
    <row r="762" spans="1:16" x14ac:dyDescent="0.25">
      <c r="A762" s="15">
        <v>843</v>
      </c>
      <c r="B762" t="s">
        <v>7004</v>
      </c>
      <c r="C762" t="s">
        <v>7005</v>
      </c>
      <c r="D762" t="s">
        <v>13121</v>
      </c>
      <c r="E762" s="5">
        <v>469</v>
      </c>
      <c r="F762" s="5">
        <v>1499</v>
      </c>
      <c r="G762" s="5" t="str">
        <f>VLOOKUP(Table1[[#This Row],[Discounted Price]],$Q$5:$R$10,2)</f>
        <v>&lt;₹1000</v>
      </c>
      <c r="H762" s="1">
        <v>0.69</v>
      </c>
      <c r="I762" s="7">
        <f>((F762-E762)/F762)*100</f>
        <v>68.71247498332221</v>
      </c>
      <c r="J762" s="19" t="str">
        <f>VLOOKUP(Table1[[#This Row],[Calc. %Discount]],$Q$15:$R$22,2)</f>
        <v>56 — 70%</v>
      </c>
      <c r="K762" s="6">
        <v>4.0999999999999996</v>
      </c>
      <c r="L762" s="6">
        <f>MROUND(Table1[[#This Row],[Rating]], 0.5)</f>
        <v>4</v>
      </c>
      <c r="M762" s="10">
        <v>352</v>
      </c>
      <c r="N762" s="5">
        <f>F762*M762</f>
        <v>527648</v>
      </c>
      <c r="O762" s="7">
        <f>(Table1[[#This Row],[Rating]]*Table1[[#This Row],[Rating Count]])/(MAX(Table1[Rating Count]))</f>
        <v>3.3800732130603102E-3</v>
      </c>
      <c r="P762"/>
    </row>
    <row r="763" spans="1:16" x14ac:dyDescent="0.25">
      <c r="A763" s="15">
        <v>844</v>
      </c>
      <c r="B763" t="s">
        <v>7014</v>
      </c>
      <c r="C763" t="s">
        <v>7015</v>
      </c>
      <c r="D763" t="s">
        <v>13121</v>
      </c>
      <c r="E763" s="5">
        <v>1187</v>
      </c>
      <c r="F763" s="5">
        <v>1929</v>
      </c>
      <c r="G763" s="5" t="str">
        <f>VLOOKUP(Table1[[#This Row],[Discounted Price]],$Q$5:$R$10,2)</f>
        <v>₹1000 — ₹5000</v>
      </c>
      <c r="H763" s="1">
        <v>0.38</v>
      </c>
      <c r="I763" s="7">
        <f>((F763-E763)/F763)*100</f>
        <v>38.465526179367551</v>
      </c>
      <c r="J763" s="19" t="str">
        <f>VLOOKUP(Table1[[#This Row],[Calc. %Discount]],$Q$15:$R$22,2)</f>
        <v>26 — 40%</v>
      </c>
      <c r="K763" s="6">
        <v>4.0999999999999996</v>
      </c>
      <c r="L763" s="6">
        <f>MROUND(Table1[[#This Row],[Rating]], 0.5)</f>
        <v>4</v>
      </c>
      <c r="M763" s="10">
        <v>1662</v>
      </c>
      <c r="N763" s="5">
        <f>F763*M763</f>
        <v>3205998</v>
      </c>
      <c r="O763" s="7">
        <f>(Table1[[#This Row],[Rating]]*Table1[[#This Row],[Rating Count]])/(MAX(Table1[Rating Count]))</f>
        <v>1.5959322954847262E-2</v>
      </c>
      <c r="P763"/>
    </row>
    <row r="764" spans="1:16" x14ac:dyDescent="0.25">
      <c r="A764" s="15">
        <v>845</v>
      </c>
      <c r="B764" t="s">
        <v>7024</v>
      </c>
      <c r="C764" t="s">
        <v>7025</v>
      </c>
      <c r="D764" t="s">
        <v>13121</v>
      </c>
      <c r="E764" s="5">
        <v>849</v>
      </c>
      <c r="F764" s="5">
        <v>1499</v>
      </c>
      <c r="G764" s="5" t="str">
        <f>VLOOKUP(Table1[[#This Row],[Discounted Price]],$Q$5:$R$10,2)</f>
        <v>&lt;₹1000</v>
      </c>
      <c r="H764" s="1">
        <v>0.43</v>
      </c>
      <c r="I764" s="7">
        <f>((F764-E764)/F764)*100</f>
        <v>43.362241494329552</v>
      </c>
      <c r="J764" s="19" t="str">
        <f>VLOOKUP(Table1[[#This Row],[Calc. %Discount]],$Q$15:$R$22,2)</f>
        <v>41 — 55%</v>
      </c>
      <c r="K764" s="6">
        <v>4</v>
      </c>
      <c r="L764" s="6">
        <f>MROUND(Table1[[#This Row],[Rating]], 0.5)</f>
        <v>4</v>
      </c>
      <c r="M764" s="10">
        <v>7352</v>
      </c>
      <c r="N764" s="5">
        <f>F764*M764</f>
        <v>11020648</v>
      </c>
      <c r="O764" s="7">
        <f>(Table1[[#This Row],[Rating]]*Table1[[#This Row],[Rating Count]])/(MAX(Table1[Rating Count]))</f>
        <v>6.8875549507814313E-2</v>
      </c>
      <c r="P764"/>
    </row>
    <row r="765" spans="1:16" x14ac:dyDescent="0.25">
      <c r="A765" s="15">
        <v>846</v>
      </c>
      <c r="B765" t="s">
        <v>7035</v>
      </c>
      <c r="C765" t="s">
        <v>7036</v>
      </c>
      <c r="D765" t="s">
        <v>13121</v>
      </c>
      <c r="E765" s="5">
        <v>328</v>
      </c>
      <c r="F765" s="5">
        <v>399</v>
      </c>
      <c r="G765" s="5" t="str">
        <f>VLOOKUP(Table1[[#This Row],[Discounted Price]],$Q$5:$R$10,2)</f>
        <v>&lt;₹1000</v>
      </c>
      <c r="H765" s="1">
        <v>0.18</v>
      </c>
      <c r="I765" s="7">
        <f>((F765-E765)/F765)*100</f>
        <v>17.794486215538846</v>
      </c>
      <c r="J765" s="19" t="str">
        <f>VLOOKUP(Table1[[#This Row],[Calc. %Discount]],$Q$15:$R$22,2)</f>
        <v>11 — 25%</v>
      </c>
      <c r="K765" s="6">
        <v>4.0999999999999996</v>
      </c>
      <c r="L765" s="6">
        <f>MROUND(Table1[[#This Row],[Rating]], 0.5)</f>
        <v>4</v>
      </c>
      <c r="M765" s="10">
        <v>3441</v>
      </c>
      <c r="N765" s="5">
        <f>F765*M765</f>
        <v>1372959</v>
      </c>
      <c r="O765" s="7">
        <f>(Table1[[#This Row],[Rating]]*Table1[[#This Row],[Rating Count]])/(MAX(Table1[Rating Count]))</f>
        <v>3.304213615380832E-2</v>
      </c>
      <c r="P765"/>
    </row>
    <row r="766" spans="1:16" x14ac:dyDescent="0.25">
      <c r="A766" s="15">
        <v>847</v>
      </c>
      <c r="B766" t="s">
        <v>7045</v>
      </c>
      <c r="C766" t="s">
        <v>7046</v>
      </c>
      <c r="D766" t="s">
        <v>13121</v>
      </c>
      <c r="E766" s="5">
        <v>269</v>
      </c>
      <c r="F766" s="5">
        <v>699</v>
      </c>
      <c r="G766" s="5" t="str">
        <f>VLOOKUP(Table1[[#This Row],[Discounted Price]],$Q$5:$R$10,2)</f>
        <v>&lt;₹1000</v>
      </c>
      <c r="H766" s="1">
        <v>0.62</v>
      </c>
      <c r="I766" s="7">
        <f>((F766-E766)/F766)*100</f>
        <v>61.516452074391992</v>
      </c>
      <c r="J766" s="19" t="str">
        <f>VLOOKUP(Table1[[#This Row],[Calc. %Discount]],$Q$15:$R$22,2)</f>
        <v>56 — 70%</v>
      </c>
      <c r="K766" s="6">
        <v>4</v>
      </c>
      <c r="L766" s="6">
        <f>MROUND(Table1[[#This Row],[Rating]], 0.5)</f>
        <v>4</v>
      </c>
      <c r="M766" s="10">
        <v>93</v>
      </c>
      <c r="N766" s="5">
        <f>F766*M766</f>
        <v>65007</v>
      </c>
      <c r="O766" s="7">
        <f>(Table1[[#This Row],[Rating]]*Table1[[#This Row],[Rating Count]])/(MAX(Table1[Rating Count]))</f>
        <v>8.7124947010700914E-4</v>
      </c>
      <c r="P766"/>
    </row>
    <row r="767" spans="1:16" x14ac:dyDescent="0.25">
      <c r="A767" s="15">
        <v>848</v>
      </c>
      <c r="B767" t="s">
        <v>7055</v>
      </c>
      <c r="C767" t="s">
        <v>7056</v>
      </c>
      <c r="D767" t="s">
        <v>13075</v>
      </c>
      <c r="E767" s="5">
        <v>299</v>
      </c>
      <c r="F767" s="5">
        <v>400</v>
      </c>
      <c r="G767" s="5" t="str">
        <f>VLOOKUP(Table1[[#This Row],[Discounted Price]],$Q$5:$R$10,2)</f>
        <v>&lt;₹1000</v>
      </c>
      <c r="H767" s="1">
        <v>0.25</v>
      </c>
      <c r="I767" s="7">
        <f>((F767-E767)/F767)*100</f>
        <v>25.25</v>
      </c>
      <c r="J767" s="19" t="str">
        <f>VLOOKUP(Table1[[#This Row],[Calc. %Discount]],$Q$15:$R$22,2)</f>
        <v>11 — 25%</v>
      </c>
      <c r="K767" s="6">
        <v>3.8</v>
      </c>
      <c r="L767" s="6">
        <f>MROUND(Table1[[#This Row],[Rating]], 0.5)</f>
        <v>4</v>
      </c>
      <c r="M767" s="10">
        <v>40895</v>
      </c>
      <c r="N767" s="5">
        <f>F767*M767</f>
        <v>16358000</v>
      </c>
      <c r="O767" s="7">
        <f>(Table1[[#This Row],[Rating]]*Table1[[#This Row],[Rating Count]])/(MAX(Table1[Rating Count]))</f>
        <v>0.36395978200026702</v>
      </c>
      <c r="P767"/>
    </row>
    <row r="768" spans="1:16" x14ac:dyDescent="0.25">
      <c r="A768" s="15">
        <v>849</v>
      </c>
      <c r="B768" t="s">
        <v>7066</v>
      </c>
      <c r="C768" t="s">
        <v>7067</v>
      </c>
      <c r="D768" t="s">
        <v>13121</v>
      </c>
      <c r="E768" s="5">
        <v>549</v>
      </c>
      <c r="F768" s="5">
        <v>1499</v>
      </c>
      <c r="G768" s="5" t="str">
        <f>VLOOKUP(Table1[[#This Row],[Discounted Price]],$Q$5:$R$10,2)</f>
        <v>&lt;₹1000</v>
      </c>
      <c r="H768" s="1">
        <v>0.63</v>
      </c>
      <c r="I768" s="7">
        <f>((F768-E768)/F768)*100</f>
        <v>63.375583722481657</v>
      </c>
      <c r="J768" s="19" t="str">
        <f>VLOOKUP(Table1[[#This Row],[Calc. %Discount]],$Q$15:$R$22,2)</f>
        <v>56 — 70%</v>
      </c>
      <c r="K768" s="6">
        <v>4.3</v>
      </c>
      <c r="L768" s="6">
        <f>MROUND(Table1[[#This Row],[Rating]], 0.5)</f>
        <v>4.5</v>
      </c>
      <c r="M768" s="10">
        <v>11006</v>
      </c>
      <c r="N768" s="5">
        <f>F768*M768</f>
        <v>16497994</v>
      </c>
      <c r="O768" s="7">
        <f>(Table1[[#This Row],[Rating]]*Table1[[#This Row],[Rating Count]])/(MAX(Table1[Rating Count]))</f>
        <v>0.11084026390427497</v>
      </c>
      <c r="P768"/>
    </row>
    <row r="769" spans="1:16" x14ac:dyDescent="0.25">
      <c r="A769" s="15">
        <v>850</v>
      </c>
      <c r="B769" t="s">
        <v>7077</v>
      </c>
      <c r="C769" t="s">
        <v>7078</v>
      </c>
      <c r="D769" t="s">
        <v>13123</v>
      </c>
      <c r="E769" s="5">
        <v>114</v>
      </c>
      <c r="F769" s="5">
        <v>120</v>
      </c>
      <c r="G769" s="5" t="str">
        <f>VLOOKUP(Table1[[#This Row],[Discounted Price]],$Q$5:$R$10,2)</f>
        <v>&lt;₹1000</v>
      </c>
      <c r="H769" s="1">
        <v>0.05</v>
      </c>
      <c r="I769" s="7">
        <f>((F769-E769)/F769)*100</f>
        <v>5</v>
      </c>
      <c r="J769" s="19" t="str">
        <f>VLOOKUP(Table1[[#This Row],[Calc. %Discount]],$Q$15:$R$22,2)</f>
        <v>1 — 10%</v>
      </c>
      <c r="K769" s="6">
        <v>4.2</v>
      </c>
      <c r="L769" s="6">
        <f>MROUND(Table1[[#This Row],[Rating]], 0.5)</f>
        <v>4</v>
      </c>
      <c r="M769" s="10">
        <v>8938</v>
      </c>
      <c r="N769" s="5">
        <f>F769*M769</f>
        <v>1072560</v>
      </c>
      <c r="O769" s="7">
        <f>(Table1[[#This Row],[Rating]]*Table1[[#This Row],[Rating Count]])/(MAX(Table1[Rating Count]))</f>
        <v>8.7920313462443764E-2</v>
      </c>
      <c r="P769"/>
    </row>
    <row r="770" spans="1:16" x14ac:dyDescent="0.25">
      <c r="A770" s="15">
        <v>851</v>
      </c>
      <c r="B770" t="s">
        <v>7087</v>
      </c>
      <c r="C770" t="s">
        <v>7088</v>
      </c>
      <c r="D770" t="s">
        <v>13123</v>
      </c>
      <c r="E770" s="5">
        <v>120</v>
      </c>
      <c r="F770" s="5">
        <v>120</v>
      </c>
      <c r="G770" s="5" t="str">
        <f>VLOOKUP(Table1[[#This Row],[Discounted Price]],$Q$5:$R$10,2)</f>
        <v>&lt;₹1000</v>
      </c>
      <c r="H770" s="1">
        <v>0</v>
      </c>
      <c r="I770" s="7">
        <f>((F770-E770)/F770)*100</f>
        <v>0</v>
      </c>
      <c r="J770" s="19">
        <f>VLOOKUP(Table1[[#This Row],[Calc. %Discount]],$Q$15:$R$22,2)</f>
        <v>0</v>
      </c>
      <c r="K770" s="6">
        <v>4.0999999999999996</v>
      </c>
      <c r="L770" s="6">
        <f>MROUND(Table1[[#This Row],[Rating]], 0.5)</f>
        <v>4</v>
      </c>
      <c r="M770" s="10">
        <v>4308</v>
      </c>
      <c r="N770" s="5">
        <f>F770*M770</f>
        <v>516960</v>
      </c>
      <c r="O770" s="7">
        <f>(Table1[[#This Row],[Rating]]*Table1[[#This Row],[Rating Count]])/(MAX(Table1[Rating Count]))</f>
        <v>4.1367486937113118E-2</v>
      </c>
      <c r="P770"/>
    </row>
    <row r="771" spans="1:16" x14ac:dyDescent="0.25">
      <c r="A771" s="15">
        <v>854</v>
      </c>
      <c r="B771" t="s">
        <v>7101</v>
      </c>
      <c r="C771" t="s">
        <v>7102</v>
      </c>
      <c r="D771" t="s">
        <v>13121</v>
      </c>
      <c r="E771" s="5">
        <v>1490</v>
      </c>
      <c r="F771" s="5">
        <v>2295</v>
      </c>
      <c r="G771" s="5" t="str">
        <f>VLOOKUP(Table1[[#This Row],[Discounted Price]],$Q$5:$R$10,2)</f>
        <v>₹1000 — ₹5000</v>
      </c>
      <c r="H771" s="1">
        <v>0.35</v>
      </c>
      <c r="I771" s="7">
        <f>((F771-E771)/F771)*100</f>
        <v>35.076252723311548</v>
      </c>
      <c r="J771" s="19" t="str">
        <f>VLOOKUP(Table1[[#This Row],[Calc. %Discount]],$Q$15:$R$22,2)</f>
        <v>26 — 40%</v>
      </c>
      <c r="K771" s="6">
        <v>4.5999999999999996</v>
      </c>
      <c r="L771" s="6">
        <f>MROUND(Table1[[#This Row],[Rating]], 0.5)</f>
        <v>4.5</v>
      </c>
      <c r="M771" s="10">
        <v>10652</v>
      </c>
      <c r="N771" s="5">
        <f>F771*M771</f>
        <v>24446340</v>
      </c>
      <c r="O771" s="7">
        <f>(Table1[[#This Row],[Rating]]*Table1[[#This Row],[Rating Count]])/(MAX(Table1[Rating Count]))</f>
        <v>0.11475948127867569</v>
      </c>
      <c r="P771"/>
    </row>
    <row r="772" spans="1:16" x14ac:dyDescent="0.25">
      <c r="A772" s="15">
        <v>855</v>
      </c>
      <c r="B772" t="s">
        <v>7111</v>
      </c>
      <c r="C772" t="s">
        <v>7112</v>
      </c>
      <c r="D772" t="s">
        <v>13124</v>
      </c>
      <c r="E772" s="5">
        <v>99</v>
      </c>
      <c r="F772" s="5">
        <v>99</v>
      </c>
      <c r="G772" s="5" t="str">
        <f>VLOOKUP(Table1[[#This Row],[Discounted Price]],$Q$5:$R$10,2)</f>
        <v>&lt;₹1000</v>
      </c>
      <c r="H772" s="1">
        <v>0</v>
      </c>
      <c r="I772" s="7">
        <f>((F772-E772)/F772)*100</f>
        <v>0</v>
      </c>
      <c r="J772" s="19">
        <f>VLOOKUP(Table1[[#This Row],[Calc. %Discount]],$Q$15:$R$22,2)</f>
        <v>0</v>
      </c>
      <c r="K772" s="6">
        <v>4.3</v>
      </c>
      <c r="L772" s="6">
        <f>MROUND(Table1[[#This Row],[Rating]], 0.5)</f>
        <v>4.5</v>
      </c>
      <c r="M772" s="10">
        <v>5036</v>
      </c>
      <c r="N772" s="5">
        <f>F772*M772</f>
        <v>498564</v>
      </c>
      <c r="O772" s="7">
        <f>(Table1[[#This Row],[Rating]]*Table1[[#This Row],[Rating Count]])/(MAX(Table1[Rating Count]))</f>
        <v>5.0717024261487262E-2</v>
      </c>
      <c r="P772"/>
    </row>
    <row r="773" spans="1:16" x14ac:dyDescent="0.25">
      <c r="A773" s="15">
        <v>856</v>
      </c>
      <c r="B773" t="s">
        <v>7122</v>
      </c>
      <c r="C773" t="s">
        <v>7123</v>
      </c>
      <c r="D773" t="s">
        <v>13121</v>
      </c>
      <c r="E773" s="5">
        <v>149</v>
      </c>
      <c r="F773" s="5">
        <v>249</v>
      </c>
      <c r="G773" s="5" t="str">
        <f>VLOOKUP(Table1[[#This Row],[Discounted Price]],$Q$5:$R$10,2)</f>
        <v>&lt;₹1000</v>
      </c>
      <c r="H773" s="1">
        <v>0.4</v>
      </c>
      <c r="I773" s="7">
        <f>((F773-E773)/F773)*100</f>
        <v>40.160642570281126</v>
      </c>
      <c r="J773" s="19" t="str">
        <f>VLOOKUP(Table1[[#This Row],[Calc. %Discount]],$Q$15:$R$22,2)</f>
        <v>26 — 40%</v>
      </c>
      <c r="K773" s="6">
        <v>4</v>
      </c>
      <c r="L773" s="6">
        <f>MROUND(Table1[[#This Row],[Rating]], 0.5)</f>
        <v>4</v>
      </c>
      <c r="M773" s="10">
        <v>5057</v>
      </c>
      <c r="N773" s="5">
        <f>F773*M773</f>
        <v>1259193</v>
      </c>
      <c r="O773" s="7">
        <f>(Table1[[#This Row],[Rating]]*Table1[[#This Row],[Rating Count]])/(MAX(Table1[Rating Count]))</f>
        <v>4.7375360971302634E-2</v>
      </c>
      <c r="P773"/>
    </row>
    <row r="774" spans="1:16" x14ac:dyDescent="0.25">
      <c r="A774" s="15">
        <v>857</v>
      </c>
      <c r="B774" t="s">
        <v>7132</v>
      </c>
      <c r="C774" t="s">
        <v>7133</v>
      </c>
      <c r="D774" t="s">
        <v>13121</v>
      </c>
      <c r="E774" s="5">
        <v>575</v>
      </c>
      <c r="F774" s="5">
        <v>2799</v>
      </c>
      <c r="G774" s="5" t="str">
        <f>VLOOKUP(Table1[[#This Row],[Discounted Price]],$Q$5:$R$10,2)</f>
        <v>&lt;₹1000</v>
      </c>
      <c r="H774" s="1">
        <v>0.79</v>
      </c>
      <c r="I774" s="7">
        <f>((F774-E774)/F774)*100</f>
        <v>79.456948910325124</v>
      </c>
      <c r="J774" s="19" t="str">
        <f>VLOOKUP(Table1[[#This Row],[Calc. %Discount]],$Q$15:$R$22,2)</f>
        <v>71 — 85%</v>
      </c>
      <c r="K774" s="6">
        <v>4.2</v>
      </c>
      <c r="L774" s="6">
        <f>MROUND(Table1[[#This Row],[Rating]], 0.5)</f>
        <v>4</v>
      </c>
      <c r="M774" s="10">
        <v>8537</v>
      </c>
      <c r="N774" s="5">
        <f>F774*M774</f>
        <v>23895063</v>
      </c>
      <c r="O774" s="7">
        <f>(Table1[[#This Row],[Rating]]*Table1[[#This Row],[Rating Count]])/(MAX(Table1[Rating Count]))</f>
        <v>8.3975801748588319E-2</v>
      </c>
      <c r="P774"/>
    </row>
    <row r="775" spans="1:16" x14ac:dyDescent="0.25">
      <c r="A775" s="15">
        <v>859</v>
      </c>
      <c r="B775" t="s">
        <v>7142</v>
      </c>
      <c r="C775" t="s">
        <v>7143</v>
      </c>
      <c r="D775" t="s">
        <v>13123</v>
      </c>
      <c r="E775" s="5">
        <v>178</v>
      </c>
      <c r="F775" s="5">
        <v>210</v>
      </c>
      <c r="G775" s="5" t="str">
        <f>VLOOKUP(Table1[[#This Row],[Discounted Price]],$Q$5:$R$10,2)</f>
        <v>&lt;₹1000</v>
      </c>
      <c r="H775" s="1">
        <v>0.15</v>
      </c>
      <c r="I775" s="7">
        <f>((F775-E775)/F775)*100</f>
        <v>15.238095238095239</v>
      </c>
      <c r="J775" s="19" t="str">
        <f>VLOOKUP(Table1[[#This Row],[Calc. %Discount]],$Q$15:$R$22,2)</f>
        <v>11 — 25%</v>
      </c>
      <c r="K775" s="6">
        <v>4.3</v>
      </c>
      <c r="L775" s="6">
        <f>MROUND(Table1[[#This Row],[Rating]], 0.5)</f>
        <v>4.5</v>
      </c>
      <c r="M775" s="10">
        <v>2450</v>
      </c>
      <c r="N775" s="5">
        <f>F775*M775</f>
        <v>514500</v>
      </c>
      <c r="O775" s="7">
        <f>(Table1[[#This Row],[Rating]]*Table1[[#This Row],[Rating Count]])/(MAX(Table1[Rating Count]))</f>
        <v>2.4673691310691775E-2</v>
      </c>
      <c r="P775"/>
    </row>
    <row r="776" spans="1:16" x14ac:dyDescent="0.25">
      <c r="A776" s="15">
        <v>860</v>
      </c>
      <c r="B776" t="s">
        <v>7152</v>
      </c>
      <c r="C776" t="s">
        <v>7153</v>
      </c>
      <c r="D776" t="s">
        <v>13075</v>
      </c>
      <c r="E776" s="5">
        <v>1599</v>
      </c>
      <c r="F776" s="5">
        <v>3490</v>
      </c>
      <c r="G776" s="5" t="str">
        <f>VLOOKUP(Table1[[#This Row],[Discounted Price]],$Q$5:$R$10,2)</f>
        <v>₹1000 — ₹5000</v>
      </c>
      <c r="H776" s="1">
        <v>0.54</v>
      </c>
      <c r="I776" s="7">
        <f>((F776-E776)/F776)*100</f>
        <v>54.183381088825215</v>
      </c>
      <c r="J776" s="19" t="str">
        <f>VLOOKUP(Table1[[#This Row],[Calc. %Discount]],$Q$15:$R$22,2)</f>
        <v>41 — 55%</v>
      </c>
      <c r="K776" s="6">
        <v>3.7</v>
      </c>
      <c r="L776" s="6">
        <f>MROUND(Table1[[#This Row],[Rating]], 0.5)</f>
        <v>3.5</v>
      </c>
      <c r="M776" s="10">
        <v>676</v>
      </c>
      <c r="N776" s="5">
        <f>F776*M776</f>
        <v>2359240</v>
      </c>
      <c r="O776" s="7">
        <f>(Table1[[#This Row],[Rating]]*Table1[[#This Row],[Rating Count]])/(MAX(Table1[Rating Count]))</f>
        <v>5.8579816522356222E-3</v>
      </c>
      <c r="P776"/>
    </row>
    <row r="777" spans="1:16" x14ac:dyDescent="0.25">
      <c r="A777" s="15">
        <v>861</v>
      </c>
      <c r="B777" t="s">
        <v>7162</v>
      </c>
      <c r="C777" t="s">
        <v>7163</v>
      </c>
      <c r="D777" t="s">
        <v>13075</v>
      </c>
      <c r="E777" s="5">
        <v>499</v>
      </c>
      <c r="F777" s="5">
        <v>1299</v>
      </c>
      <c r="G777" s="5" t="str">
        <f>VLOOKUP(Table1[[#This Row],[Discounted Price]],$Q$5:$R$10,2)</f>
        <v>&lt;₹1000</v>
      </c>
      <c r="H777" s="1">
        <v>0.62</v>
      </c>
      <c r="I777" s="7">
        <f>((F777-E777)/F777)*100</f>
        <v>61.585835257890686</v>
      </c>
      <c r="J777" s="19" t="str">
        <f>VLOOKUP(Table1[[#This Row],[Calc. %Discount]],$Q$15:$R$22,2)</f>
        <v>56 — 70%</v>
      </c>
      <c r="K777" s="6">
        <v>3.9</v>
      </c>
      <c r="L777" s="6">
        <f>MROUND(Table1[[#This Row],[Rating]], 0.5)</f>
        <v>4</v>
      </c>
      <c r="M777" s="10">
        <v>1173</v>
      </c>
      <c r="N777" s="5">
        <f>F777*M777</f>
        <v>1523727</v>
      </c>
      <c r="O777" s="7">
        <f>(Table1[[#This Row],[Rating]]*Table1[[#This Row],[Rating Count]])/(MAX(Table1[Rating Count]))</f>
        <v>1.0714260620694985E-2</v>
      </c>
      <c r="P777"/>
    </row>
    <row r="778" spans="1:16" x14ac:dyDescent="0.25">
      <c r="A778" s="15">
        <v>862</v>
      </c>
      <c r="B778" t="s">
        <v>7172</v>
      </c>
      <c r="C778" t="s">
        <v>7173</v>
      </c>
      <c r="D778" t="s">
        <v>13121</v>
      </c>
      <c r="E778" s="5">
        <v>199</v>
      </c>
      <c r="F778" s="5">
        <v>499</v>
      </c>
      <c r="G778" s="5" t="str">
        <f>VLOOKUP(Table1[[#This Row],[Discounted Price]],$Q$5:$R$10,2)</f>
        <v>&lt;₹1000</v>
      </c>
      <c r="H778" s="1">
        <v>0.6</v>
      </c>
      <c r="I778" s="7">
        <f>((F778-E778)/F778)*100</f>
        <v>60.120240480961925</v>
      </c>
      <c r="J778" s="19" t="str">
        <f>VLOOKUP(Table1[[#This Row],[Calc. %Discount]],$Q$15:$R$22,2)</f>
        <v>56 — 70%</v>
      </c>
      <c r="K778" s="6">
        <v>4.3</v>
      </c>
      <c r="L778" s="6">
        <f>MROUND(Table1[[#This Row],[Rating]], 0.5)</f>
        <v>4.5</v>
      </c>
      <c r="M778" s="10">
        <v>9998</v>
      </c>
      <c r="N778" s="5">
        <f>F778*M778</f>
        <v>4989002</v>
      </c>
      <c r="O778" s="7">
        <f>(Table1[[#This Row],[Rating]]*Table1[[#This Row],[Rating Count]])/(MAX(Table1[Rating Count]))</f>
        <v>0.1006888023364475</v>
      </c>
      <c r="P778"/>
    </row>
    <row r="779" spans="1:16" x14ac:dyDescent="0.25">
      <c r="A779" s="15">
        <v>863</v>
      </c>
      <c r="B779" t="s">
        <v>7182</v>
      </c>
      <c r="C779" t="s">
        <v>7183</v>
      </c>
      <c r="D779" t="s">
        <v>13075</v>
      </c>
      <c r="E779" s="5">
        <v>2499</v>
      </c>
      <c r="F779" s="5">
        <v>5999</v>
      </c>
      <c r="G779" s="5" t="str">
        <f>VLOOKUP(Table1[[#This Row],[Discounted Price]],$Q$5:$R$10,2)</f>
        <v>₹1000 — ₹5000</v>
      </c>
      <c r="H779" s="1">
        <v>0.57999999999999996</v>
      </c>
      <c r="I779" s="7">
        <f>((F779-E779)/F779)*100</f>
        <v>58.343057176196034</v>
      </c>
      <c r="J779" s="19" t="str">
        <f>VLOOKUP(Table1[[#This Row],[Calc. %Discount]],$Q$15:$R$22,2)</f>
        <v>56 — 70%</v>
      </c>
      <c r="K779" s="6">
        <v>4.0999999999999996</v>
      </c>
      <c r="L779" s="6">
        <f>MROUND(Table1[[#This Row],[Rating]], 0.5)</f>
        <v>4</v>
      </c>
      <c r="M779" s="10">
        <v>5852</v>
      </c>
      <c r="N779" s="5">
        <f>F779*M779</f>
        <v>35106148</v>
      </c>
      <c r="O779" s="7">
        <f>(Table1[[#This Row],[Rating]]*Table1[[#This Row],[Rating Count]])/(MAX(Table1[Rating Count]))</f>
        <v>5.6193717167127656E-2</v>
      </c>
      <c r="P779"/>
    </row>
    <row r="780" spans="1:16" x14ac:dyDescent="0.25">
      <c r="A780" s="15">
        <v>864</v>
      </c>
      <c r="B780" t="s">
        <v>7192</v>
      </c>
      <c r="C780" t="s">
        <v>7193</v>
      </c>
      <c r="D780" t="s">
        <v>13121</v>
      </c>
      <c r="E780" s="5">
        <v>199</v>
      </c>
      <c r="F780" s="5">
        <v>999</v>
      </c>
      <c r="G780" s="5" t="str">
        <f>VLOOKUP(Table1[[#This Row],[Discounted Price]],$Q$5:$R$10,2)</f>
        <v>&lt;₹1000</v>
      </c>
      <c r="H780" s="1">
        <v>0.8</v>
      </c>
      <c r="I780" s="7">
        <f>((F780-E780)/F780)*100</f>
        <v>80.08008008008008</v>
      </c>
      <c r="J780" s="19" t="str">
        <f>VLOOKUP(Table1[[#This Row],[Calc. %Discount]],$Q$15:$R$22,2)</f>
        <v>71 — 85%</v>
      </c>
      <c r="K780" s="6">
        <v>4.2</v>
      </c>
      <c r="L780" s="6">
        <f>MROUND(Table1[[#This Row],[Rating]], 0.5)</f>
        <v>4</v>
      </c>
      <c r="M780" s="10">
        <v>362</v>
      </c>
      <c r="N780" s="5">
        <f>F780*M780</f>
        <v>361638</v>
      </c>
      <c r="O780" s="7">
        <f>(Table1[[#This Row],[Rating]]*Table1[[#This Row],[Rating Count]])/(MAX(Table1[Rating Count]))</f>
        <v>3.5608808987921954E-3</v>
      </c>
      <c r="P780"/>
    </row>
    <row r="781" spans="1:16" x14ac:dyDescent="0.25">
      <c r="A781" s="15">
        <v>865</v>
      </c>
      <c r="B781" t="s">
        <v>7203</v>
      </c>
      <c r="C781" t="s">
        <v>7204</v>
      </c>
      <c r="D781" t="s">
        <v>13075</v>
      </c>
      <c r="E781" s="5">
        <v>939</v>
      </c>
      <c r="F781" s="5">
        <v>1800</v>
      </c>
      <c r="G781" s="5" t="str">
        <f>VLOOKUP(Table1[[#This Row],[Discounted Price]],$Q$5:$R$10,2)</f>
        <v>&lt;₹1000</v>
      </c>
      <c r="H781" s="1">
        <v>0.48</v>
      </c>
      <c r="I781" s="7">
        <f>((F781-E781)/F781)*100</f>
        <v>47.833333333333336</v>
      </c>
      <c r="J781" s="19" t="str">
        <f>VLOOKUP(Table1[[#This Row],[Calc. %Discount]],$Q$15:$R$22,2)</f>
        <v>41 — 55%</v>
      </c>
      <c r="K781" s="6">
        <v>4.5</v>
      </c>
      <c r="L781" s="6">
        <f>MROUND(Table1[[#This Row],[Rating]], 0.5)</f>
        <v>4.5</v>
      </c>
      <c r="M781" s="10">
        <v>205052</v>
      </c>
      <c r="N781" s="5">
        <f>F781*M781</f>
        <v>369093600</v>
      </c>
      <c r="O781" s="7">
        <f>(Table1[[#This Row],[Rating]]*Table1[[#This Row],[Rating Count]])/(MAX(Table1[Rating Count]))</f>
        <v>2.16110620577882</v>
      </c>
      <c r="P781"/>
    </row>
    <row r="782" spans="1:16" x14ac:dyDescent="0.25">
      <c r="A782" s="15">
        <v>866</v>
      </c>
      <c r="B782" t="s">
        <v>7213</v>
      </c>
      <c r="C782" t="s">
        <v>7214</v>
      </c>
      <c r="D782" t="s">
        <v>13075</v>
      </c>
      <c r="E782" s="5">
        <v>2499</v>
      </c>
      <c r="F782" s="5">
        <v>9999</v>
      </c>
      <c r="G782" s="5" t="str">
        <f>VLOOKUP(Table1[[#This Row],[Discounted Price]],$Q$5:$R$10,2)</f>
        <v>₹1000 — ₹5000</v>
      </c>
      <c r="H782" s="1">
        <v>0.75</v>
      </c>
      <c r="I782" s="7">
        <f>((F782-E782)/F782)*100</f>
        <v>75.00750075007501</v>
      </c>
      <c r="J782" s="19" t="str">
        <f>VLOOKUP(Table1[[#This Row],[Calc. %Discount]],$Q$15:$R$22,2)</f>
        <v>71 — 85%</v>
      </c>
      <c r="K782" s="6">
        <v>4</v>
      </c>
      <c r="L782" s="6">
        <f>MROUND(Table1[[#This Row],[Rating]], 0.5)</f>
        <v>4</v>
      </c>
      <c r="M782" s="10">
        <v>9090</v>
      </c>
      <c r="N782" s="5">
        <f>F782*M782</f>
        <v>90890910</v>
      </c>
      <c r="O782" s="7">
        <f>(Table1[[#This Row],[Rating]]*Table1[[#This Row],[Rating Count]])/(MAX(Table1[Rating Count]))</f>
        <v>8.5157609497556047E-2</v>
      </c>
      <c r="P782"/>
    </row>
    <row r="783" spans="1:16" x14ac:dyDescent="0.25">
      <c r="A783" s="15">
        <v>867</v>
      </c>
      <c r="B783" t="s">
        <v>7223</v>
      </c>
      <c r="C783" t="s">
        <v>7224</v>
      </c>
      <c r="D783" t="s">
        <v>13121</v>
      </c>
      <c r="E783" s="5">
        <v>1439</v>
      </c>
      <c r="F783" s="5">
        <v>2890</v>
      </c>
      <c r="G783" s="5" t="str">
        <f>VLOOKUP(Table1[[#This Row],[Discounted Price]],$Q$5:$R$10,2)</f>
        <v>₹1000 — ₹5000</v>
      </c>
      <c r="H783" s="1">
        <v>0.5</v>
      </c>
      <c r="I783" s="7">
        <f>((F783-E783)/F783)*100</f>
        <v>50.207612456747405</v>
      </c>
      <c r="J783" s="19" t="str">
        <f>VLOOKUP(Table1[[#This Row],[Calc. %Discount]],$Q$15:$R$22,2)</f>
        <v>41 — 55%</v>
      </c>
      <c r="K783" s="6">
        <v>4.5</v>
      </c>
      <c r="L783" s="6">
        <f>MROUND(Table1[[#This Row],[Rating]], 0.5)</f>
        <v>4.5</v>
      </c>
      <c r="M783" s="10">
        <v>4099</v>
      </c>
      <c r="N783" s="5">
        <f>F783*M783</f>
        <v>11846110</v>
      </c>
      <c r="O783" s="7">
        <f>(Table1[[#This Row],[Rating]]*Table1[[#This Row],[Rating Count]])/(MAX(Table1[Rating Count]))</f>
        <v>4.3200623927039883E-2</v>
      </c>
      <c r="P783"/>
    </row>
    <row r="784" spans="1:16" x14ac:dyDescent="0.25">
      <c r="A784" s="15">
        <v>868</v>
      </c>
      <c r="B784" t="s">
        <v>7233</v>
      </c>
      <c r="C784" t="s">
        <v>7234</v>
      </c>
      <c r="D784" t="s">
        <v>13075</v>
      </c>
      <c r="E784" s="5">
        <v>1099</v>
      </c>
      <c r="F784" s="5">
        <v>5999</v>
      </c>
      <c r="G784" s="5" t="str">
        <f>VLOOKUP(Table1[[#This Row],[Discounted Price]],$Q$5:$R$10,2)</f>
        <v>₹1000 — ₹5000</v>
      </c>
      <c r="H784" s="1">
        <v>0.82</v>
      </c>
      <c r="I784" s="7">
        <f>((F784-E784)/F784)*100</f>
        <v>81.680280046674454</v>
      </c>
      <c r="J784" s="19" t="str">
        <f>VLOOKUP(Table1[[#This Row],[Calc. %Discount]],$Q$15:$R$22,2)</f>
        <v>71 — 85%</v>
      </c>
      <c r="K784" s="6">
        <v>3.5</v>
      </c>
      <c r="L784" s="6">
        <f>MROUND(Table1[[#This Row],[Rating]], 0.5)</f>
        <v>3.5</v>
      </c>
      <c r="M784" s="10">
        <v>12966</v>
      </c>
      <c r="N784" s="5">
        <f>F784*M784</f>
        <v>77783034</v>
      </c>
      <c r="O784" s="7">
        <f>(Table1[[#This Row],[Rating]]*Table1[[#This Row],[Rating Count]])/(MAX(Table1[Rating Count]))</f>
        <v>0.10628540914765103</v>
      </c>
      <c r="P784"/>
    </row>
    <row r="785" spans="1:16" x14ac:dyDescent="0.25">
      <c r="A785" s="15">
        <v>869</v>
      </c>
      <c r="B785" t="s">
        <v>7242</v>
      </c>
      <c r="C785" t="s">
        <v>7243</v>
      </c>
      <c r="D785" t="s">
        <v>13123</v>
      </c>
      <c r="E785" s="5">
        <v>157</v>
      </c>
      <c r="F785" s="5">
        <v>160</v>
      </c>
      <c r="G785" s="5" t="str">
        <f>VLOOKUP(Table1[[#This Row],[Discounted Price]],$Q$5:$R$10,2)</f>
        <v>&lt;₹1000</v>
      </c>
      <c r="H785" s="1">
        <v>0.02</v>
      </c>
      <c r="I785" s="7">
        <f>((F785-E785)/F785)*100</f>
        <v>1.875</v>
      </c>
      <c r="J785" s="19" t="str">
        <f>VLOOKUP(Table1[[#This Row],[Calc. %Discount]],$Q$15:$R$22,2)</f>
        <v>1 — 10%</v>
      </c>
      <c r="K785" s="6">
        <v>4.5</v>
      </c>
      <c r="L785" s="6">
        <f>MROUND(Table1[[#This Row],[Rating]], 0.5)</f>
        <v>4.5</v>
      </c>
      <c r="M785" s="10">
        <v>4428</v>
      </c>
      <c r="N785" s="5">
        <f>F785*M785</f>
        <v>708480</v>
      </c>
      <c r="O785" s="7">
        <f>(Table1[[#This Row],[Rating]]*Table1[[#This Row],[Rating Count]])/(MAX(Table1[Rating Count]))</f>
        <v>4.6668056293957698E-2</v>
      </c>
      <c r="P785"/>
    </row>
    <row r="786" spans="1:16" x14ac:dyDescent="0.25">
      <c r="A786" s="15">
        <v>871</v>
      </c>
      <c r="B786" t="s">
        <v>7254</v>
      </c>
      <c r="C786" t="s">
        <v>7255</v>
      </c>
      <c r="D786" t="s">
        <v>13121</v>
      </c>
      <c r="E786" s="5">
        <v>115</v>
      </c>
      <c r="F786" s="5">
        <v>999</v>
      </c>
      <c r="G786" s="5" t="str">
        <f>VLOOKUP(Table1[[#This Row],[Discounted Price]],$Q$5:$R$10,2)</f>
        <v>&lt;₹1000</v>
      </c>
      <c r="H786" s="1">
        <v>0.88</v>
      </c>
      <c r="I786" s="7">
        <f>((F786-E786)/F786)*100</f>
        <v>88.488488488488485</v>
      </c>
      <c r="J786" s="19" t="str">
        <f>VLOOKUP(Table1[[#This Row],[Calc. %Discount]],$Q$15:$R$22,2)</f>
        <v>86 — 100%</v>
      </c>
      <c r="K786" s="6">
        <v>3.3</v>
      </c>
      <c r="L786" s="6">
        <f>MROUND(Table1[[#This Row],[Rating]], 0.5)</f>
        <v>3.5</v>
      </c>
      <c r="M786" s="10">
        <v>5692</v>
      </c>
      <c r="N786" s="5">
        <f>F786*M786</f>
        <v>5686308</v>
      </c>
      <c r="O786" s="7">
        <f>(Table1[[#This Row],[Rating]]*Table1[[#This Row],[Rating Count]])/(MAX(Table1[Rating Count]))</f>
        <v>4.3992477276080688E-2</v>
      </c>
      <c r="P786"/>
    </row>
    <row r="787" spans="1:16" x14ac:dyDescent="0.25">
      <c r="A787" s="15">
        <v>872</v>
      </c>
      <c r="B787" t="s">
        <v>7264</v>
      </c>
      <c r="C787" t="s">
        <v>7265</v>
      </c>
      <c r="D787" t="s">
        <v>13121</v>
      </c>
      <c r="E787" s="5">
        <v>175</v>
      </c>
      <c r="F787" s="5">
        <v>499</v>
      </c>
      <c r="G787" s="5" t="str">
        <f>VLOOKUP(Table1[[#This Row],[Discounted Price]],$Q$5:$R$10,2)</f>
        <v>&lt;₹1000</v>
      </c>
      <c r="H787" s="1">
        <v>0.65</v>
      </c>
      <c r="I787" s="7">
        <f>((F787-E787)/F787)*100</f>
        <v>64.92985971943888</v>
      </c>
      <c r="J787" s="19" t="str">
        <f>VLOOKUP(Table1[[#This Row],[Calc. %Discount]],$Q$15:$R$22,2)</f>
        <v>56 — 70%</v>
      </c>
      <c r="K787" s="6">
        <v>4.0999999999999996</v>
      </c>
      <c r="L787" s="6">
        <f>MROUND(Table1[[#This Row],[Rating]], 0.5)</f>
        <v>4</v>
      </c>
      <c r="M787" s="10">
        <v>21</v>
      </c>
      <c r="N787" s="5">
        <f>F787*M787</f>
        <v>10479</v>
      </c>
      <c r="O787" s="7">
        <f>(Table1[[#This Row],[Rating]]*Table1[[#This Row],[Rating Count]])/(MAX(Table1[Rating Count]))</f>
        <v>2.0165209509734807E-4</v>
      </c>
      <c r="P787"/>
    </row>
    <row r="788" spans="1:16" x14ac:dyDescent="0.25">
      <c r="A788" s="15">
        <v>873</v>
      </c>
      <c r="B788" t="s">
        <v>7274</v>
      </c>
      <c r="C788" t="s">
        <v>7275</v>
      </c>
      <c r="D788" t="s">
        <v>13075</v>
      </c>
      <c r="E788" s="5">
        <v>1999</v>
      </c>
      <c r="F788" s="5">
        <v>4700</v>
      </c>
      <c r="G788" s="5" t="str">
        <f>VLOOKUP(Table1[[#This Row],[Discounted Price]],$Q$5:$R$10,2)</f>
        <v>₹1000 — ₹5000</v>
      </c>
      <c r="H788" s="1">
        <v>0.56999999999999995</v>
      </c>
      <c r="I788" s="7">
        <f>((F788-E788)/F788)*100</f>
        <v>57.468085106382979</v>
      </c>
      <c r="J788" s="19" t="str">
        <f>VLOOKUP(Table1[[#This Row],[Calc. %Discount]],$Q$15:$R$22,2)</f>
        <v>56 — 70%</v>
      </c>
      <c r="K788" s="6">
        <v>3.8</v>
      </c>
      <c r="L788" s="6">
        <f>MROUND(Table1[[#This Row],[Rating]], 0.5)</f>
        <v>4</v>
      </c>
      <c r="M788" s="10">
        <v>1880</v>
      </c>
      <c r="N788" s="5">
        <f>F788*M788</f>
        <v>8836000</v>
      </c>
      <c r="O788" s="7">
        <f>(Table1[[#This Row],[Rating]]*Table1[[#This Row],[Rating Count]])/(MAX(Table1[Rating Count]))</f>
        <v>1.6731737135603421E-2</v>
      </c>
      <c r="P788"/>
    </row>
    <row r="789" spans="1:16" x14ac:dyDescent="0.25">
      <c r="A789" s="15">
        <v>874</v>
      </c>
      <c r="B789" t="s">
        <v>7284</v>
      </c>
      <c r="C789" t="s">
        <v>7285</v>
      </c>
      <c r="D789" t="s">
        <v>13121</v>
      </c>
      <c r="E789" s="5">
        <v>3999</v>
      </c>
      <c r="F789" s="5">
        <v>4332.96</v>
      </c>
      <c r="G789" s="5" t="str">
        <f>VLOOKUP(Table1[[#This Row],[Discounted Price]],$Q$5:$R$10,2)</f>
        <v>₹1000 — ₹5000</v>
      </c>
      <c r="H789" s="1">
        <v>0.08</v>
      </c>
      <c r="I789" s="7">
        <f>((F789-E789)/F789)*100</f>
        <v>7.7074332557881915</v>
      </c>
      <c r="J789" s="19" t="str">
        <f>VLOOKUP(Table1[[#This Row],[Calc. %Discount]],$Q$15:$R$22,2)</f>
        <v>1 — 10%</v>
      </c>
      <c r="K789" s="6">
        <v>3.5</v>
      </c>
      <c r="L789" s="6">
        <f>MROUND(Table1[[#This Row],[Rating]], 0.5)</f>
        <v>3.5</v>
      </c>
      <c r="M789" s="10">
        <v>21762</v>
      </c>
      <c r="N789" s="5">
        <f>F789*M789</f>
        <v>94293875.519999996</v>
      </c>
      <c r="O789" s="7">
        <f>(Table1[[#This Row],[Rating]]*Table1[[#This Row],[Rating Count]])/(MAX(Table1[Rating Count]))</f>
        <v>0.17838832900441012</v>
      </c>
      <c r="P789"/>
    </row>
    <row r="790" spans="1:16" x14ac:dyDescent="0.25">
      <c r="A790" s="15">
        <v>875</v>
      </c>
      <c r="B790" t="s">
        <v>7295</v>
      </c>
      <c r="C790" t="s">
        <v>7296</v>
      </c>
      <c r="D790" t="s">
        <v>13121</v>
      </c>
      <c r="E790" s="5">
        <v>899</v>
      </c>
      <c r="F790" s="5">
        <v>1800</v>
      </c>
      <c r="G790" s="5" t="str">
        <f>VLOOKUP(Table1[[#This Row],[Discounted Price]],$Q$5:$R$10,2)</f>
        <v>&lt;₹1000</v>
      </c>
      <c r="H790" s="1">
        <v>0.5</v>
      </c>
      <c r="I790" s="7">
        <f>((F790-E790)/F790)*100</f>
        <v>50.05555555555555</v>
      </c>
      <c r="J790" s="19" t="str">
        <f>VLOOKUP(Table1[[#This Row],[Calc. %Discount]],$Q$15:$R$22,2)</f>
        <v>41 — 55%</v>
      </c>
      <c r="K790" s="6">
        <v>4.0999999999999996</v>
      </c>
      <c r="L790" s="6">
        <f>MROUND(Table1[[#This Row],[Rating]], 0.5)</f>
        <v>4</v>
      </c>
      <c r="M790" s="10">
        <v>22375</v>
      </c>
      <c r="N790" s="5">
        <f>F790*M790</f>
        <v>40275000</v>
      </c>
      <c r="O790" s="7">
        <f>(Table1[[#This Row],[Rating]]*Table1[[#This Row],[Rating Count]])/(MAX(Table1[Rating Count]))</f>
        <v>0.21485550608586487</v>
      </c>
      <c r="P790"/>
    </row>
    <row r="791" spans="1:16" x14ac:dyDescent="0.25">
      <c r="A791" s="15">
        <v>876</v>
      </c>
      <c r="B791" t="s">
        <v>7305</v>
      </c>
      <c r="C791" t="s">
        <v>7306</v>
      </c>
      <c r="D791" t="s">
        <v>13121</v>
      </c>
      <c r="E791" s="5">
        <v>299</v>
      </c>
      <c r="F791" s="5">
        <v>990</v>
      </c>
      <c r="G791" s="5" t="str">
        <f>VLOOKUP(Table1[[#This Row],[Discounted Price]],$Q$5:$R$10,2)</f>
        <v>&lt;₹1000</v>
      </c>
      <c r="H791" s="1">
        <v>0.7</v>
      </c>
      <c r="I791" s="7">
        <f>((F791-E791)/F791)*100</f>
        <v>69.797979797979806</v>
      </c>
      <c r="J791" s="19" t="str">
        <f>VLOOKUP(Table1[[#This Row],[Calc. %Discount]],$Q$15:$R$22,2)</f>
        <v>56 — 70%</v>
      </c>
      <c r="K791" s="6">
        <v>4.5</v>
      </c>
      <c r="L791" s="6">
        <f>MROUND(Table1[[#This Row],[Rating]], 0.5)</f>
        <v>4.5</v>
      </c>
      <c r="M791" s="10">
        <v>2453</v>
      </c>
      <c r="N791" s="5">
        <f>F791*M791</f>
        <v>2428470</v>
      </c>
      <c r="O791" s="7">
        <f>(Table1[[#This Row],[Rating]]*Table1[[#This Row],[Rating Count]])/(MAX(Table1[Rating Count]))</f>
        <v>2.5852922784344676E-2</v>
      </c>
      <c r="P791"/>
    </row>
    <row r="792" spans="1:16" x14ac:dyDescent="0.25">
      <c r="A792" s="15">
        <v>877</v>
      </c>
      <c r="B792" t="s">
        <v>7315</v>
      </c>
      <c r="C792" t="s">
        <v>7316</v>
      </c>
      <c r="D792" t="s">
        <v>13121</v>
      </c>
      <c r="E792" s="5">
        <v>3303</v>
      </c>
      <c r="F792" s="5">
        <v>4699</v>
      </c>
      <c r="G792" s="5" t="str">
        <f>VLOOKUP(Table1[[#This Row],[Discounted Price]],$Q$5:$R$10,2)</f>
        <v>₹1000 — ₹5000</v>
      </c>
      <c r="H792" s="1">
        <v>0.3</v>
      </c>
      <c r="I792" s="7">
        <f>((F792-E792)/F792)*100</f>
        <v>29.708448606086403</v>
      </c>
      <c r="J792" s="19" t="str">
        <f>VLOOKUP(Table1[[#This Row],[Calc. %Discount]],$Q$15:$R$22,2)</f>
        <v>26 — 40%</v>
      </c>
      <c r="K792" s="6">
        <v>4.4000000000000004</v>
      </c>
      <c r="L792" s="6">
        <f>MROUND(Table1[[#This Row],[Rating]], 0.5)</f>
        <v>4.5</v>
      </c>
      <c r="M792" s="10">
        <v>13544</v>
      </c>
      <c r="N792" s="5">
        <f>F792*M792</f>
        <v>63643256</v>
      </c>
      <c r="O792" s="7">
        <f>(Table1[[#This Row],[Rating]]*Table1[[#This Row],[Rating Count]])/(MAX(Table1[Rating Count]))</f>
        <v>0.13957229145636846</v>
      </c>
      <c r="P792"/>
    </row>
    <row r="793" spans="1:16" x14ac:dyDescent="0.25">
      <c r="A793" s="15">
        <v>878</v>
      </c>
      <c r="B793" t="s">
        <v>7325</v>
      </c>
      <c r="C793" t="s">
        <v>7326</v>
      </c>
      <c r="D793" t="s">
        <v>13121</v>
      </c>
      <c r="E793" s="5">
        <v>1890</v>
      </c>
      <c r="F793" s="5">
        <v>5490</v>
      </c>
      <c r="G793" s="5" t="str">
        <f>VLOOKUP(Table1[[#This Row],[Discounted Price]],$Q$5:$R$10,2)</f>
        <v>₹1000 — ₹5000</v>
      </c>
      <c r="H793" s="1">
        <v>0.66</v>
      </c>
      <c r="I793" s="7">
        <f>((F793-E793)/F793)*100</f>
        <v>65.573770491803273</v>
      </c>
      <c r="J793" s="19" t="str">
        <f>VLOOKUP(Table1[[#This Row],[Calc. %Discount]],$Q$15:$R$22,2)</f>
        <v>56 — 70%</v>
      </c>
      <c r="K793" s="6">
        <v>4.0999999999999996</v>
      </c>
      <c r="L793" s="6">
        <f>MROUND(Table1[[#This Row],[Rating]], 0.5)</f>
        <v>4</v>
      </c>
      <c r="M793" s="10">
        <v>10976</v>
      </c>
      <c r="N793" s="5">
        <f>F793*M793</f>
        <v>60258240</v>
      </c>
      <c r="O793" s="7">
        <f>(Table1[[#This Row],[Rating]]*Table1[[#This Row],[Rating Count]])/(MAX(Table1[Rating Count]))</f>
        <v>0.10539682837088059</v>
      </c>
      <c r="P793"/>
    </row>
    <row r="794" spans="1:16" x14ac:dyDescent="0.25">
      <c r="A794" s="15">
        <v>879</v>
      </c>
      <c r="B794" t="s">
        <v>7335</v>
      </c>
      <c r="C794" t="s">
        <v>7336</v>
      </c>
      <c r="D794" t="s">
        <v>13123</v>
      </c>
      <c r="E794" s="5">
        <v>90</v>
      </c>
      <c r="F794" s="5">
        <v>100</v>
      </c>
      <c r="G794" s="5" t="str">
        <f>VLOOKUP(Table1[[#This Row],[Discounted Price]],$Q$5:$R$10,2)</f>
        <v>&lt;₹1000</v>
      </c>
      <c r="H794" s="1">
        <v>0.1</v>
      </c>
      <c r="I794" s="7">
        <f>((F794-E794)/F794)*100</f>
        <v>10</v>
      </c>
      <c r="J794" s="19" t="str">
        <f>VLOOKUP(Table1[[#This Row],[Calc. %Discount]],$Q$15:$R$22,2)</f>
        <v>1 — 10%</v>
      </c>
      <c r="K794" s="6">
        <v>4.3</v>
      </c>
      <c r="L794" s="6">
        <f>MROUND(Table1[[#This Row],[Rating]], 0.5)</f>
        <v>4.5</v>
      </c>
      <c r="M794" s="10">
        <v>3061</v>
      </c>
      <c r="N794" s="5">
        <f>F794*M794</f>
        <v>306100</v>
      </c>
      <c r="O794" s="7">
        <f>(Table1[[#This Row],[Rating]]*Table1[[#This Row],[Rating Count]])/(MAX(Table1[Rating Count]))</f>
        <v>3.082700779674593E-2</v>
      </c>
      <c r="P794"/>
    </row>
    <row r="795" spans="1:16" x14ac:dyDescent="0.25">
      <c r="A795" s="15">
        <v>880</v>
      </c>
      <c r="B795" t="s">
        <v>7345</v>
      </c>
      <c r="C795" t="s">
        <v>7346</v>
      </c>
      <c r="D795" t="s">
        <v>13075</v>
      </c>
      <c r="E795" s="5">
        <v>1599</v>
      </c>
      <c r="F795" s="5">
        <v>2790</v>
      </c>
      <c r="G795" s="5" t="str">
        <f>VLOOKUP(Table1[[#This Row],[Discounted Price]],$Q$5:$R$10,2)</f>
        <v>₹1000 — ₹5000</v>
      </c>
      <c r="H795" s="1">
        <v>0.43</v>
      </c>
      <c r="I795" s="7">
        <f>((F795-E795)/F795)*100</f>
        <v>42.688172043010752</v>
      </c>
      <c r="J795" s="19" t="str">
        <f>VLOOKUP(Table1[[#This Row],[Calc. %Discount]],$Q$15:$R$22,2)</f>
        <v>41 — 55%</v>
      </c>
      <c r="K795" s="6">
        <v>3.6</v>
      </c>
      <c r="L795" s="6">
        <f>MROUND(Table1[[#This Row],[Rating]], 0.5)</f>
        <v>3.5</v>
      </c>
      <c r="M795" s="10">
        <v>2272</v>
      </c>
      <c r="N795" s="5">
        <f>F795*M795</f>
        <v>6338880</v>
      </c>
      <c r="O795" s="7">
        <f>(Table1[[#This Row],[Rating]]*Table1[[#This Row],[Rating Count]])/(MAX(Table1[Rating Count]))</f>
        <v>1.9156246413707657E-2</v>
      </c>
      <c r="P795"/>
    </row>
    <row r="796" spans="1:16" x14ac:dyDescent="0.25">
      <c r="A796" s="15">
        <v>881</v>
      </c>
      <c r="B796" t="s">
        <v>7355</v>
      </c>
      <c r="C796" t="s">
        <v>7356</v>
      </c>
      <c r="D796" t="s">
        <v>13121</v>
      </c>
      <c r="E796" s="5">
        <v>599</v>
      </c>
      <c r="F796" s="5">
        <v>999</v>
      </c>
      <c r="G796" s="5" t="str">
        <f>VLOOKUP(Table1[[#This Row],[Discounted Price]],$Q$5:$R$10,2)</f>
        <v>&lt;₹1000</v>
      </c>
      <c r="H796" s="1">
        <v>0.4</v>
      </c>
      <c r="I796" s="7">
        <f>((F796-E796)/F796)*100</f>
        <v>40.04004004004004</v>
      </c>
      <c r="J796" s="19" t="str">
        <f>VLOOKUP(Table1[[#This Row],[Calc. %Discount]],$Q$15:$R$22,2)</f>
        <v>26 — 40%</v>
      </c>
      <c r="K796" s="6">
        <v>4</v>
      </c>
      <c r="L796" s="6">
        <f>MROUND(Table1[[#This Row],[Rating]], 0.5)</f>
        <v>4</v>
      </c>
      <c r="M796" s="10">
        <v>7601</v>
      </c>
      <c r="N796" s="5">
        <f>F796*M796</f>
        <v>7593399</v>
      </c>
      <c r="O796" s="7">
        <f>(Table1[[#This Row],[Rating]]*Table1[[#This Row],[Rating Count]])/(MAX(Table1[Rating Count]))</f>
        <v>7.1208249701971787E-2</v>
      </c>
      <c r="P796"/>
    </row>
    <row r="797" spans="1:16" x14ac:dyDescent="0.25">
      <c r="A797" s="15">
        <v>883</v>
      </c>
      <c r="B797" t="s">
        <v>7367</v>
      </c>
      <c r="C797" t="s">
        <v>7368</v>
      </c>
      <c r="D797" t="s">
        <v>13121</v>
      </c>
      <c r="E797" s="5">
        <v>425</v>
      </c>
      <c r="F797" s="5">
        <v>899</v>
      </c>
      <c r="G797" s="5" t="str">
        <f>VLOOKUP(Table1[[#This Row],[Discounted Price]],$Q$5:$R$10,2)</f>
        <v>&lt;₹1000</v>
      </c>
      <c r="H797" s="1">
        <v>0.53</v>
      </c>
      <c r="I797" s="7">
        <f>((F797-E797)/F797)*100</f>
        <v>52.725250278086769</v>
      </c>
      <c r="J797" s="19" t="str">
        <f>VLOOKUP(Table1[[#This Row],[Calc. %Discount]],$Q$15:$R$22,2)</f>
        <v>41 — 55%</v>
      </c>
      <c r="K797" s="6">
        <v>4.5</v>
      </c>
      <c r="L797" s="6">
        <f>MROUND(Table1[[#This Row],[Rating]], 0.5)</f>
        <v>4.5</v>
      </c>
      <c r="M797" s="10">
        <v>4219</v>
      </c>
      <c r="N797" s="5">
        <f>F797*M797</f>
        <v>3792881</v>
      </c>
      <c r="O797" s="7">
        <f>(Table1[[#This Row],[Rating]]*Table1[[#This Row],[Rating Count]])/(MAX(Table1[Rating Count]))</f>
        <v>4.4465340899775864E-2</v>
      </c>
      <c r="P797"/>
    </row>
    <row r="798" spans="1:16" x14ac:dyDescent="0.25">
      <c r="A798" s="15">
        <v>884</v>
      </c>
      <c r="B798" t="s">
        <v>7377</v>
      </c>
      <c r="C798" t="s">
        <v>7378</v>
      </c>
      <c r="D798" t="s">
        <v>13075</v>
      </c>
      <c r="E798" s="5">
        <v>1499</v>
      </c>
      <c r="F798" s="5">
        <v>3999</v>
      </c>
      <c r="G798" s="5" t="str">
        <f>VLOOKUP(Table1[[#This Row],[Discounted Price]],$Q$5:$R$10,2)</f>
        <v>₹1000 — ₹5000</v>
      </c>
      <c r="H798" s="1">
        <v>0.63</v>
      </c>
      <c r="I798" s="7">
        <f>((F798-E798)/F798)*100</f>
        <v>62.515628907226805</v>
      </c>
      <c r="J798" s="19" t="str">
        <f>VLOOKUP(Table1[[#This Row],[Calc. %Discount]],$Q$15:$R$22,2)</f>
        <v>56 — 70%</v>
      </c>
      <c r="K798" s="6">
        <v>4.2</v>
      </c>
      <c r="L798" s="6">
        <f>MROUND(Table1[[#This Row],[Rating]], 0.5)</f>
        <v>4</v>
      </c>
      <c r="M798" s="10">
        <v>42775</v>
      </c>
      <c r="N798" s="5">
        <f>F798*M798</f>
        <v>171057225</v>
      </c>
      <c r="O798" s="7">
        <f>(Table1[[#This Row],[Rating]]*Table1[[#This Row],[Rating Count]])/(MAX(Table1[Rating Count]))</f>
        <v>0.42076431062385677</v>
      </c>
      <c r="P798"/>
    </row>
    <row r="799" spans="1:16" x14ac:dyDescent="0.25">
      <c r="A799" s="15">
        <v>885</v>
      </c>
      <c r="B799" t="s">
        <v>7386</v>
      </c>
      <c r="C799" t="s">
        <v>7387</v>
      </c>
      <c r="D799" t="s">
        <v>13121</v>
      </c>
      <c r="E799" s="5">
        <v>549</v>
      </c>
      <c r="F799" s="5">
        <v>2499</v>
      </c>
      <c r="G799" s="5" t="str">
        <f>VLOOKUP(Table1[[#This Row],[Discounted Price]],$Q$5:$R$10,2)</f>
        <v>&lt;₹1000</v>
      </c>
      <c r="H799" s="1">
        <v>0.78</v>
      </c>
      <c r="I799" s="7">
        <f>((F799-E799)/F799)*100</f>
        <v>78.031212484994001</v>
      </c>
      <c r="J799" s="19" t="str">
        <f>VLOOKUP(Table1[[#This Row],[Calc. %Discount]],$Q$15:$R$22,2)</f>
        <v>71 — 85%</v>
      </c>
      <c r="K799" s="6">
        <v>4.3</v>
      </c>
      <c r="L799" s="6">
        <f>MROUND(Table1[[#This Row],[Rating]], 0.5)</f>
        <v>4.5</v>
      </c>
      <c r="M799" s="10">
        <v>5556</v>
      </c>
      <c r="N799" s="5">
        <f>F799*M799</f>
        <v>13884444</v>
      </c>
      <c r="O799" s="7">
        <f>(Table1[[#This Row],[Rating]]*Table1[[#This Row],[Rating Count]])/(MAX(Table1[Rating Count]))</f>
        <v>5.5953889356001429E-2</v>
      </c>
      <c r="P799"/>
    </row>
    <row r="800" spans="1:16" x14ac:dyDescent="0.25">
      <c r="A800" s="15">
        <v>887</v>
      </c>
      <c r="B800" t="s">
        <v>7397</v>
      </c>
      <c r="C800" t="s">
        <v>7398</v>
      </c>
      <c r="D800" t="s">
        <v>13121</v>
      </c>
      <c r="E800" s="5">
        <v>1295</v>
      </c>
      <c r="F800" s="5">
        <v>1645</v>
      </c>
      <c r="G800" s="5" t="str">
        <f>VLOOKUP(Table1[[#This Row],[Discounted Price]],$Q$5:$R$10,2)</f>
        <v>₹1000 — ₹5000</v>
      </c>
      <c r="H800" s="1">
        <v>0.21</v>
      </c>
      <c r="I800" s="7">
        <f>((F800-E800)/F800)*100</f>
        <v>21.276595744680851</v>
      </c>
      <c r="J800" s="19" t="str">
        <f>VLOOKUP(Table1[[#This Row],[Calc. %Discount]],$Q$15:$R$22,2)</f>
        <v>11 — 25%</v>
      </c>
      <c r="K800" s="6">
        <v>4.5999999999999996</v>
      </c>
      <c r="L800" s="6">
        <f>MROUND(Table1[[#This Row],[Rating]], 0.5)</f>
        <v>4.5</v>
      </c>
      <c r="M800" s="10">
        <v>12375</v>
      </c>
      <c r="N800" s="5">
        <f>F800*M800</f>
        <v>20356875</v>
      </c>
      <c r="O800" s="7">
        <f>(Table1[[#This Row],[Rating]]*Table1[[#This Row],[Rating Count]])/(MAX(Table1[Rating Count]))</f>
        <v>0.13332224754258465</v>
      </c>
      <c r="P800"/>
    </row>
    <row r="801" spans="1:16" x14ac:dyDescent="0.25">
      <c r="A801" s="15">
        <v>888</v>
      </c>
      <c r="B801" t="s">
        <v>7407</v>
      </c>
      <c r="C801" t="s">
        <v>7408</v>
      </c>
      <c r="D801" t="s">
        <v>13124</v>
      </c>
      <c r="E801" s="5">
        <v>310</v>
      </c>
      <c r="F801" s="5">
        <v>310</v>
      </c>
      <c r="G801" s="5" t="str">
        <f>VLOOKUP(Table1[[#This Row],[Discounted Price]],$Q$5:$R$10,2)</f>
        <v>&lt;₹1000</v>
      </c>
      <c r="H801" s="1">
        <v>0</v>
      </c>
      <c r="I801" s="7">
        <f>((F801-E801)/F801)*100</f>
        <v>0</v>
      </c>
      <c r="J801" s="19">
        <f>VLOOKUP(Table1[[#This Row],[Calc. %Discount]],$Q$15:$R$22,2)</f>
        <v>0</v>
      </c>
      <c r="K801" s="6">
        <v>4.5</v>
      </c>
      <c r="L801" s="6">
        <f>MROUND(Table1[[#This Row],[Rating]], 0.5)</f>
        <v>4.5</v>
      </c>
      <c r="M801" s="10">
        <v>5882</v>
      </c>
      <c r="N801" s="5">
        <f>F801*M801</f>
        <v>1823420</v>
      </c>
      <c r="O801" s="7">
        <f>(Table1[[#This Row],[Rating]]*Table1[[#This Row],[Rating Count]])/(MAX(Table1[Rating Count]))</f>
        <v>6.1992210280275337E-2</v>
      </c>
      <c r="P801"/>
    </row>
    <row r="802" spans="1:16" x14ac:dyDescent="0.25">
      <c r="A802" s="15">
        <v>890</v>
      </c>
      <c r="B802" t="s">
        <v>7419</v>
      </c>
      <c r="C802" t="s">
        <v>7420</v>
      </c>
      <c r="D802" t="s">
        <v>13121</v>
      </c>
      <c r="E802" s="5">
        <v>1149</v>
      </c>
      <c r="F802" s="5">
        <v>1499</v>
      </c>
      <c r="G802" s="5" t="str">
        <f>VLOOKUP(Table1[[#This Row],[Discounted Price]],$Q$5:$R$10,2)</f>
        <v>₹1000 — ₹5000</v>
      </c>
      <c r="H802" s="1">
        <v>0.23</v>
      </c>
      <c r="I802" s="7">
        <f>((F802-E802)/F802)*100</f>
        <v>23.348899266177451</v>
      </c>
      <c r="J802" s="19" t="str">
        <f>VLOOKUP(Table1[[#This Row],[Calc. %Discount]],$Q$15:$R$22,2)</f>
        <v>11 — 25%</v>
      </c>
      <c r="K802" s="6">
        <v>4.0999999999999996</v>
      </c>
      <c r="L802" s="6">
        <f>MROUND(Table1[[#This Row],[Rating]], 0.5)</f>
        <v>4</v>
      </c>
      <c r="M802" s="10">
        <v>10443</v>
      </c>
      <c r="N802" s="5">
        <f>F802*M802</f>
        <v>15654057</v>
      </c>
      <c r="O802" s="7">
        <f>(Table1[[#This Row],[Rating]]*Table1[[#This Row],[Rating Count]])/(MAX(Table1[Rating Count]))</f>
        <v>0.10027870614769552</v>
      </c>
      <c r="P802"/>
    </row>
    <row r="803" spans="1:16" x14ac:dyDescent="0.25">
      <c r="A803" s="15">
        <v>891</v>
      </c>
      <c r="B803" t="s">
        <v>7429</v>
      </c>
      <c r="C803" t="s">
        <v>7430</v>
      </c>
      <c r="D803" t="s">
        <v>13121</v>
      </c>
      <c r="E803" s="5">
        <v>499</v>
      </c>
      <c r="F803" s="5">
        <v>1299</v>
      </c>
      <c r="G803" s="5" t="str">
        <f>VLOOKUP(Table1[[#This Row],[Discounted Price]],$Q$5:$R$10,2)</f>
        <v>&lt;₹1000</v>
      </c>
      <c r="H803" s="1">
        <v>0.62</v>
      </c>
      <c r="I803" s="7">
        <f>((F803-E803)/F803)*100</f>
        <v>61.585835257890686</v>
      </c>
      <c r="J803" s="19" t="str">
        <f>VLOOKUP(Table1[[#This Row],[Calc. %Discount]],$Q$15:$R$22,2)</f>
        <v>56 — 70%</v>
      </c>
      <c r="K803" s="6">
        <v>4.5</v>
      </c>
      <c r="L803" s="6">
        <f>MROUND(Table1[[#This Row],[Rating]], 0.5)</f>
        <v>4.5</v>
      </c>
      <c r="M803" s="10">
        <v>434</v>
      </c>
      <c r="N803" s="5">
        <f>F803*M803</f>
        <v>563766</v>
      </c>
      <c r="O803" s="7">
        <f>(Table1[[#This Row],[Rating]]*Table1[[#This Row],[Rating Count]])/(MAX(Table1[Rating Count]))</f>
        <v>4.5740597180617976E-3</v>
      </c>
      <c r="P803"/>
    </row>
    <row r="804" spans="1:16" x14ac:dyDescent="0.25">
      <c r="A804" s="15">
        <v>892</v>
      </c>
      <c r="B804" t="s">
        <v>7439</v>
      </c>
      <c r="C804" t="s">
        <v>7440</v>
      </c>
      <c r="D804" t="s">
        <v>13075</v>
      </c>
      <c r="E804" s="5">
        <v>999</v>
      </c>
      <c r="F804" s="5">
        <v>4199</v>
      </c>
      <c r="G804" s="5" t="str">
        <f>VLOOKUP(Table1[[#This Row],[Discounted Price]],$Q$5:$R$10,2)</f>
        <v>&lt;₹1000</v>
      </c>
      <c r="H804" s="1">
        <v>0.76</v>
      </c>
      <c r="I804" s="7">
        <f>((F804-E804)/F804)*100</f>
        <v>76.208621100261965</v>
      </c>
      <c r="J804" s="19" t="str">
        <f>VLOOKUP(Table1[[#This Row],[Calc. %Discount]],$Q$15:$R$22,2)</f>
        <v>71 — 85%</v>
      </c>
      <c r="K804" s="6">
        <v>3.5</v>
      </c>
      <c r="L804" s="6">
        <f>MROUND(Table1[[#This Row],[Rating]], 0.5)</f>
        <v>3.5</v>
      </c>
      <c r="M804" s="10">
        <v>1913</v>
      </c>
      <c r="N804" s="5">
        <f>F804*M804</f>
        <v>8032687</v>
      </c>
      <c r="O804" s="7">
        <f>(Table1[[#This Row],[Rating]]*Table1[[#This Row],[Rating Count]])/(MAX(Table1[Rating Count]))</f>
        <v>1.5681319427692148E-2</v>
      </c>
      <c r="P804"/>
    </row>
    <row r="805" spans="1:16" x14ac:dyDescent="0.25">
      <c r="A805" s="15">
        <v>893</v>
      </c>
      <c r="B805" t="s">
        <v>7449</v>
      </c>
      <c r="C805" t="s">
        <v>7450</v>
      </c>
      <c r="D805" t="s">
        <v>13121</v>
      </c>
      <c r="E805" s="5">
        <v>1709</v>
      </c>
      <c r="F805" s="5">
        <v>4000</v>
      </c>
      <c r="G805" s="5" t="str">
        <f>VLOOKUP(Table1[[#This Row],[Discounted Price]],$Q$5:$R$10,2)</f>
        <v>₹1000 — ₹5000</v>
      </c>
      <c r="H805" s="1">
        <v>0.56999999999999995</v>
      </c>
      <c r="I805" s="7">
        <f>((F805-E805)/F805)*100</f>
        <v>57.274999999999999</v>
      </c>
      <c r="J805" s="19" t="str">
        <f>VLOOKUP(Table1[[#This Row],[Calc. %Discount]],$Q$15:$R$22,2)</f>
        <v>56 — 70%</v>
      </c>
      <c r="K805" s="6">
        <v>4.4000000000000004</v>
      </c>
      <c r="L805" s="6">
        <f>MROUND(Table1[[#This Row],[Rating]], 0.5)</f>
        <v>4.5</v>
      </c>
      <c r="M805" s="10">
        <v>3029</v>
      </c>
      <c r="N805" s="5">
        <f>F805*M805</f>
        <v>12116000</v>
      </c>
      <c r="O805" s="7">
        <f>(Table1[[#This Row],[Rating]]*Table1[[#This Row],[Rating Count]])/(MAX(Table1[Rating Count]))</f>
        <v>3.1214151714511224E-2</v>
      </c>
      <c r="P805"/>
    </row>
    <row r="806" spans="1:16" x14ac:dyDescent="0.25">
      <c r="A806" s="15">
        <v>894</v>
      </c>
      <c r="B806" t="s">
        <v>7459</v>
      </c>
      <c r="C806" t="s">
        <v>7460</v>
      </c>
      <c r="D806" t="s">
        <v>13123</v>
      </c>
      <c r="E806" s="5">
        <v>250</v>
      </c>
      <c r="F806" s="5">
        <v>250</v>
      </c>
      <c r="G806" s="5" t="str">
        <f>VLOOKUP(Table1[[#This Row],[Discounted Price]],$Q$5:$R$10,2)</f>
        <v>&lt;₹1000</v>
      </c>
      <c r="H806" s="1">
        <v>0</v>
      </c>
      <c r="I806" s="7">
        <f>((F806-E806)/F806)*100</f>
        <v>0</v>
      </c>
      <c r="J806" s="19">
        <f>VLOOKUP(Table1[[#This Row],[Calc. %Discount]],$Q$15:$R$22,2)</f>
        <v>0</v>
      </c>
      <c r="K806" s="6">
        <v>4.2</v>
      </c>
      <c r="L806" s="6">
        <f>MROUND(Table1[[#This Row],[Rating]], 0.5)</f>
        <v>4</v>
      </c>
      <c r="M806" s="10">
        <v>2628</v>
      </c>
      <c r="N806" s="5">
        <f>F806*M806</f>
        <v>657000</v>
      </c>
      <c r="O806" s="7">
        <f>(Table1[[#This Row],[Rating]]*Table1[[#This Row],[Rating Count]])/(MAX(Table1[Rating Count]))</f>
        <v>2.5850814922723453E-2</v>
      </c>
      <c r="P806"/>
    </row>
    <row r="807" spans="1:16" x14ac:dyDescent="0.25">
      <c r="A807" s="15">
        <v>896</v>
      </c>
      <c r="B807" t="s">
        <v>7470</v>
      </c>
      <c r="C807" t="s">
        <v>7471</v>
      </c>
      <c r="D807" t="s">
        <v>13124</v>
      </c>
      <c r="E807" s="5">
        <v>90</v>
      </c>
      <c r="F807" s="5">
        <v>100</v>
      </c>
      <c r="G807" s="5" t="str">
        <f>VLOOKUP(Table1[[#This Row],[Discounted Price]],$Q$5:$R$10,2)</f>
        <v>&lt;₹1000</v>
      </c>
      <c r="H807" s="1">
        <v>0.1</v>
      </c>
      <c r="I807" s="7">
        <f>((F807-E807)/F807)*100</f>
        <v>10</v>
      </c>
      <c r="J807" s="19" t="str">
        <f>VLOOKUP(Table1[[#This Row],[Calc. %Discount]],$Q$15:$R$22,2)</f>
        <v>1 — 10%</v>
      </c>
      <c r="K807" s="6">
        <v>4.4000000000000004</v>
      </c>
      <c r="L807" s="6">
        <f>MROUND(Table1[[#This Row],[Rating]], 0.5)</f>
        <v>4.5</v>
      </c>
      <c r="M807" s="10">
        <v>10718</v>
      </c>
      <c r="N807" s="5">
        <f>F807*M807</f>
        <v>1071800</v>
      </c>
      <c r="O807" s="7">
        <f>(Table1[[#This Row],[Rating]]*Table1[[#This Row],[Rating Count]])/(MAX(Table1[Rating Count]))</f>
        <v>0.11045007529750125</v>
      </c>
      <c r="P807"/>
    </row>
    <row r="808" spans="1:16" x14ac:dyDescent="0.25">
      <c r="A808" s="15">
        <v>897</v>
      </c>
      <c r="B808" t="s">
        <v>7481</v>
      </c>
      <c r="C808" t="s">
        <v>7482</v>
      </c>
      <c r="D808" t="s">
        <v>13075</v>
      </c>
      <c r="E808" s="5">
        <v>2025</v>
      </c>
      <c r="F808" s="5">
        <v>5999</v>
      </c>
      <c r="G808" s="5" t="str">
        <f>VLOOKUP(Table1[[#This Row],[Discounted Price]],$Q$5:$R$10,2)</f>
        <v>₹1000 — ₹5000</v>
      </c>
      <c r="H808" s="1">
        <v>0.66</v>
      </c>
      <c r="I808" s="7">
        <f>((F808-E808)/F808)*100</f>
        <v>66.244374062343724</v>
      </c>
      <c r="J808" s="19" t="str">
        <f>VLOOKUP(Table1[[#This Row],[Calc. %Discount]],$Q$15:$R$22,2)</f>
        <v>56 — 70%</v>
      </c>
      <c r="K808" s="6">
        <v>4.2</v>
      </c>
      <c r="L808" s="6">
        <f>MROUND(Table1[[#This Row],[Rating]], 0.5)</f>
        <v>4</v>
      </c>
      <c r="M808" s="10">
        <v>6233</v>
      </c>
      <c r="N808" s="5">
        <f>F808*M808</f>
        <v>37391767</v>
      </c>
      <c r="O808" s="7">
        <f>(Table1[[#This Row],[Rating]]*Table1[[#This Row],[Rating Count]])/(MAX(Table1[Rating Count]))</f>
        <v>6.1312073597159546E-2</v>
      </c>
      <c r="P808"/>
    </row>
    <row r="809" spans="1:16" x14ac:dyDescent="0.25">
      <c r="A809" s="15">
        <v>898</v>
      </c>
      <c r="B809" t="s">
        <v>7491</v>
      </c>
      <c r="C809" t="s">
        <v>7492</v>
      </c>
      <c r="D809" t="s">
        <v>13121</v>
      </c>
      <c r="E809" s="5">
        <v>1495</v>
      </c>
      <c r="F809" s="5">
        <v>1995</v>
      </c>
      <c r="G809" s="5" t="str">
        <f>VLOOKUP(Table1[[#This Row],[Discounted Price]],$Q$5:$R$10,2)</f>
        <v>₹1000 — ₹5000</v>
      </c>
      <c r="H809" s="1">
        <v>0.25</v>
      </c>
      <c r="I809" s="7">
        <f>((F809-E809)/F809)*100</f>
        <v>25.062656641604008</v>
      </c>
      <c r="J809" s="19" t="str">
        <f>VLOOKUP(Table1[[#This Row],[Calc. %Discount]],$Q$15:$R$22,2)</f>
        <v>11 — 25%</v>
      </c>
      <c r="K809" s="6">
        <v>4.5</v>
      </c>
      <c r="L809" s="6">
        <f>MROUND(Table1[[#This Row],[Rating]], 0.5)</f>
        <v>4.5</v>
      </c>
      <c r="M809" s="10">
        <v>10541</v>
      </c>
      <c r="N809" s="5">
        <f>F809*M809</f>
        <v>21029295</v>
      </c>
      <c r="O809" s="7">
        <f>(Table1[[#This Row],[Rating]]*Table1[[#This Row],[Rating Count]])/(MAX(Table1[Rating Count]))</f>
        <v>0.1110948467467498</v>
      </c>
      <c r="P809"/>
    </row>
    <row r="810" spans="1:16" x14ac:dyDescent="0.25">
      <c r="A810" s="15">
        <v>900</v>
      </c>
      <c r="B810" t="s">
        <v>7503</v>
      </c>
      <c r="C810" t="s">
        <v>7504</v>
      </c>
      <c r="D810" t="s">
        <v>13075</v>
      </c>
      <c r="E810" s="5">
        <v>899</v>
      </c>
      <c r="F810" s="5">
        <v>1199</v>
      </c>
      <c r="G810" s="5" t="str">
        <f>VLOOKUP(Table1[[#This Row],[Discounted Price]],$Q$5:$R$10,2)</f>
        <v>&lt;₹1000</v>
      </c>
      <c r="H810" s="1">
        <v>0.25</v>
      </c>
      <c r="I810" s="7">
        <f>((F810-E810)/F810)*100</f>
        <v>25.020850708924101</v>
      </c>
      <c r="J810" s="19" t="str">
        <f>VLOOKUP(Table1[[#This Row],[Calc. %Discount]],$Q$15:$R$22,2)</f>
        <v>11 — 25%</v>
      </c>
      <c r="K810" s="6">
        <v>3.8</v>
      </c>
      <c r="L810" s="6">
        <f>MROUND(Table1[[#This Row],[Rating]], 0.5)</f>
        <v>4</v>
      </c>
      <c r="M810" s="10">
        <v>10751</v>
      </c>
      <c r="N810" s="5">
        <f>F810*M810</f>
        <v>12890449</v>
      </c>
      <c r="O810" s="7">
        <f>(Table1[[#This Row],[Rating]]*Table1[[#This Row],[Rating Count]])/(MAX(Table1[Rating Count]))</f>
        <v>9.5682396779187426E-2</v>
      </c>
      <c r="P810"/>
    </row>
    <row r="811" spans="1:16" x14ac:dyDescent="0.25">
      <c r="A811" s="15">
        <v>901</v>
      </c>
      <c r="B811" t="s">
        <v>7513</v>
      </c>
      <c r="C811" t="s">
        <v>7514</v>
      </c>
      <c r="D811" t="s">
        <v>13121</v>
      </c>
      <c r="E811" s="5">
        <v>349</v>
      </c>
      <c r="F811" s="5">
        <v>999</v>
      </c>
      <c r="G811" s="5" t="str">
        <f>VLOOKUP(Table1[[#This Row],[Discounted Price]],$Q$5:$R$10,2)</f>
        <v>&lt;₹1000</v>
      </c>
      <c r="H811" s="1">
        <v>0.65</v>
      </c>
      <c r="I811" s="7">
        <f>((F811-E811)/F811)*100</f>
        <v>65.06506506506507</v>
      </c>
      <c r="J811" s="19" t="str">
        <f>VLOOKUP(Table1[[#This Row],[Calc. %Discount]],$Q$15:$R$22,2)</f>
        <v>56 — 70%</v>
      </c>
      <c r="K811" s="6">
        <v>3.9</v>
      </c>
      <c r="L811" s="6">
        <f>MROUND(Table1[[#This Row],[Rating]], 0.5)</f>
        <v>4</v>
      </c>
      <c r="M811" s="10">
        <v>817</v>
      </c>
      <c r="N811" s="5">
        <f>F811*M811</f>
        <v>816183</v>
      </c>
      <c r="O811" s="7">
        <f>(Table1[[#This Row],[Rating]]*Table1[[#This Row],[Rating Count]])/(MAX(Table1[Rating Count]))</f>
        <v>7.4625327596826961E-3</v>
      </c>
      <c r="P811"/>
    </row>
    <row r="812" spans="1:16" x14ac:dyDescent="0.25">
      <c r="A812" s="15">
        <v>902</v>
      </c>
      <c r="B812" t="s">
        <v>7524</v>
      </c>
      <c r="C812" t="s">
        <v>7525</v>
      </c>
      <c r="D812" t="s">
        <v>13075</v>
      </c>
      <c r="E812" s="5">
        <v>900</v>
      </c>
      <c r="F812" s="5">
        <v>2499</v>
      </c>
      <c r="G812" s="5" t="str">
        <f>VLOOKUP(Table1[[#This Row],[Discounted Price]],$Q$5:$R$10,2)</f>
        <v>&lt;₹1000</v>
      </c>
      <c r="H812" s="1">
        <v>0.64</v>
      </c>
      <c r="I812" s="7">
        <f>((F812-E812)/F812)*100</f>
        <v>63.985594237695075</v>
      </c>
      <c r="J812" s="19" t="str">
        <f>VLOOKUP(Table1[[#This Row],[Calc. %Discount]],$Q$15:$R$22,2)</f>
        <v>56 — 70%</v>
      </c>
      <c r="K812" s="6">
        <v>4</v>
      </c>
      <c r="L812" s="6">
        <f>MROUND(Table1[[#This Row],[Rating]], 0.5)</f>
        <v>4</v>
      </c>
      <c r="M812" s="10">
        <v>36384</v>
      </c>
      <c r="N812" s="5">
        <f>F812*M812</f>
        <v>90923616</v>
      </c>
      <c r="O812" s="7">
        <f>(Table1[[#This Row],[Rating]]*Table1[[#This Row],[Rating Count]])/(MAX(Table1[Rating Count]))</f>
        <v>0.34085527656315506</v>
      </c>
      <c r="P812"/>
    </row>
    <row r="813" spans="1:16" x14ac:dyDescent="0.25">
      <c r="A813" s="15">
        <v>903</v>
      </c>
      <c r="B813" t="s">
        <v>7529</v>
      </c>
      <c r="C813" t="s">
        <v>7530</v>
      </c>
      <c r="D813" t="s">
        <v>13075</v>
      </c>
      <c r="E813" s="5">
        <v>2490</v>
      </c>
      <c r="F813" s="5">
        <v>3990</v>
      </c>
      <c r="G813" s="5" t="str">
        <f>VLOOKUP(Table1[[#This Row],[Discounted Price]],$Q$5:$R$10,2)</f>
        <v>₹1000 — ₹5000</v>
      </c>
      <c r="H813" s="1">
        <v>0.38</v>
      </c>
      <c r="I813" s="7">
        <f>((F813-E813)/F813)*100</f>
        <v>37.593984962406012</v>
      </c>
      <c r="J813" s="19" t="str">
        <f>VLOOKUP(Table1[[#This Row],[Calc. %Discount]],$Q$15:$R$22,2)</f>
        <v>26 — 40%</v>
      </c>
      <c r="K813" s="6">
        <v>4.0999999999999996</v>
      </c>
      <c r="L813" s="6">
        <f>MROUND(Table1[[#This Row],[Rating]], 0.5)</f>
        <v>4</v>
      </c>
      <c r="M813" s="10">
        <v>3606</v>
      </c>
      <c r="N813" s="5">
        <f>F813*M813</f>
        <v>14387940</v>
      </c>
      <c r="O813" s="7">
        <f>(Table1[[#This Row],[Rating]]*Table1[[#This Row],[Rating Count]])/(MAX(Table1[Rating Count]))</f>
        <v>3.462654547243034E-2</v>
      </c>
      <c r="P813"/>
    </row>
    <row r="814" spans="1:16" x14ac:dyDescent="0.25">
      <c r="A814" s="15">
        <v>904</v>
      </c>
      <c r="B814" t="s">
        <v>7539</v>
      </c>
      <c r="C814" t="s">
        <v>7540</v>
      </c>
      <c r="D814" t="s">
        <v>13075</v>
      </c>
      <c r="E814" s="5">
        <v>116</v>
      </c>
      <c r="F814" s="5">
        <v>200</v>
      </c>
      <c r="G814" s="5" t="str">
        <f>VLOOKUP(Table1[[#This Row],[Discounted Price]],$Q$5:$R$10,2)</f>
        <v>&lt;₹1000</v>
      </c>
      <c r="H814" s="1">
        <v>0.42</v>
      </c>
      <c r="I814" s="7">
        <f>((F814-E814)/F814)*100</f>
        <v>42</v>
      </c>
      <c r="J814" s="19" t="str">
        <f>VLOOKUP(Table1[[#This Row],[Calc. %Discount]],$Q$15:$R$22,2)</f>
        <v>41 — 55%</v>
      </c>
      <c r="K814" s="6">
        <v>4.4000000000000004</v>
      </c>
      <c r="L814" s="6">
        <f>MROUND(Table1[[#This Row],[Rating]], 0.5)</f>
        <v>4.5</v>
      </c>
      <c r="M814" s="10">
        <v>357</v>
      </c>
      <c r="N814" s="5">
        <f>F814*M814</f>
        <v>71400</v>
      </c>
      <c r="O814" s="7">
        <f>(Table1[[#This Row],[Rating]]*Table1[[#This Row],[Rating Count]])/(MAX(Table1[Rating Count]))</f>
        <v>3.6789211495808871E-3</v>
      </c>
      <c r="P814"/>
    </row>
    <row r="815" spans="1:16" x14ac:dyDescent="0.25">
      <c r="A815" s="15">
        <v>905</v>
      </c>
      <c r="B815" t="s">
        <v>7549</v>
      </c>
      <c r="C815" t="s">
        <v>7550</v>
      </c>
      <c r="D815" t="s">
        <v>13124</v>
      </c>
      <c r="E815" s="5">
        <v>200</v>
      </c>
      <c r="F815" s="5">
        <v>230</v>
      </c>
      <c r="G815" s="5" t="str">
        <f>VLOOKUP(Table1[[#This Row],[Discounted Price]],$Q$5:$R$10,2)</f>
        <v>&lt;₹1000</v>
      </c>
      <c r="H815" s="1">
        <v>0.13</v>
      </c>
      <c r="I815" s="7">
        <f>((F815-E815)/F815)*100</f>
        <v>13.043478260869565</v>
      </c>
      <c r="J815" s="19" t="str">
        <f>VLOOKUP(Table1[[#This Row],[Calc. %Discount]],$Q$15:$R$22,2)</f>
        <v>11 — 25%</v>
      </c>
      <c r="K815" s="6">
        <v>4.4000000000000004</v>
      </c>
      <c r="L815" s="6">
        <f>MROUND(Table1[[#This Row],[Rating]], 0.5)</f>
        <v>4.5</v>
      </c>
      <c r="M815" s="10">
        <v>10170</v>
      </c>
      <c r="N815" s="5">
        <f>F815*M815</f>
        <v>2339100</v>
      </c>
      <c r="O815" s="7">
        <f>(Table1[[#This Row],[Rating]]*Table1[[#This Row],[Rating Count]])/(MAX(Table1[Rating Count]))</f>
        <v>0.10480287980738828</v>
      </c>
      <c r="P815"/>
    </row>
    <row r="816" spans="1:16" x14ac:dyDescent="0.25">
      <c r="A816" s="15">
        <v>906</v>
      </c>
      <c r="B816" t="s">
        <v>7559</v>
      </c>
      <c r="C816" t="s">
        <v>7560</v>
      </c>
      <c r="D816" t="s">
        <v>13121</v>
      </c>
      <c r="E816" s="5">
        <v>1249</v>
      </c>
      <c r="F816" s="5">
        <v>2796</v>
      </c>
      <c r="G816" s="5" t="str">
        <f>VLOOKUP(Table1[[#This Row],[Discounted Price]],$Q$5:$R$10,2)</f>
        <v>₹1000 — ₹5000</v>
      </c>
      <c r="H816" s="1">
        <v>0.55000000000000004</v>
      </c>
      <c r="I816" s="7">
        <f>((F816-E816)/F816)*100</f>
        <v>55.329041487839767</v>
      </c>
      <c r="J816" s="19" t="str">
        <f>VLOOKUP(Table1[[#This Row],[Calc. %Discount]],$Q$15:$R$22,2)</f>
        <v>41 — 55%</v>
      </c>
      <c r="K816" s="6">
        <v>4.4000000000000004</v>
      </c>
      <c r="L816" s="6">
        <f>MROUND(Table1[[#This Row],[Rating]], 0.5)</f>
        <v>4.5</v>
      </c>
      <c r="M816" s="10">
        <v>4598</v>
      </c>
      <c r="N816" s="5">
        <f>F816*M816</f>
        <v>12856008</v>
      </c>
      <c r="O816" s="7">
        <f>(Table1[[#This Row],[Rating]]*Table1[[#This Row],[Rating Count]])/(MAX(Table1[Rating Count]))</f>
        <v>4.7382855590400334E-2</v>
      </c>
      <c r="P816"/>
    </row>
    <row r="817" spans="1:16" x14ac:dyDescent="0.25">
      <c r="A817" s="15">
        <v>907</v>
      </c>
      <c r="B817" t="s">
        <v>7569</v>
      </c>
      <c r="C817" t="s">
        <v>7570</v>
      </c>
      <c r="D817" t="s">
        <v>13121</v>
      </c>
      <c r="E817" s="5">
        <v>649</v>
      </c>
      <c r="F817" s="5">
        <v>999</v>
      </c>
      <c r="G817" s="5" t="str">
        <f>VLOOKUP(Table1[[#This Row],[Discounted Price]],$Q$5:$R$10,2)</f>
        <v>&lt;₹1000</v>
      </c>
      <c r="H817" s="1">
        <v>0.35</v>
      </c>
      <c r="I817" s="7">
        <f>((F817-E817)/F817)*100</f>
        <v>35.035035035035037</v>
      </c>
      <c r="J817" s="19" t="str">
        <f>VLOOKUP(Table1[[#This Row],[Calc. %Discount]],$Q$15:$R$22,2)</f>
        <v>26 — 40%</v>
      </c>
      <c r="K817" s="6">
        <v>3.5</v>
      </c>
      <c r="L817" s="6">
        <f>MROUND(Table1[[#This Row],[Rating]], 0.5)</f>
        <v>3.5</v>
      </c>
      <c r="M817" s="10">
        <v>7222</v>
      </c>
      <c r="N817" s="5">
        <f>F817*M817</f>
        <v>7214778</v>
      </c>
      <c r="O817" s="7">
        <f>(Table1[[#This Row],[Rating]]*Table1[[#This Row],[Rating Count]])/(MAX(Table1[Rating Count]))</f>
        <v>5.920046466638406E-2</v>
      </c>
      <c r="P817"/>
    </row>
    <row r="818" spans="1:16" x14ac:dyDescent="0.25">
      <c r="A818" s="15">
        <v>908</v>
      </c>
      <c r="B818" t="s">
        <v>7580</v>
      </c>
      <c r="C818" t="s">
        <v>7581</v>
      </c>
      <c r="D818" t="s">
        <v>13121</v>
      </c>
      <c r="E818" s="5">
        <v>2649</v>
      </c>
      <c r="F818" s="5">
        <v>3499</v>
      </c>
      <c r="G818" s="5" t="str">
        <f>VLOOKUP(Table1[[#This Row],[Discounted Price]],$Q$5:$R$10,2)</f>
        <v>₹1000 — ₹5000</v>
      </c>
      <c r="H818" s="1">
        <v>0.24</v>
      </c>
      <c r="I818" s="7">
        <f>((F818-E818)/F818)*100</f>
        <v>24.292655044298371</v>
      </c>
      <c r="J818" s="19" t="str">
        <f>VLOOKUP(Table1[[#This Row],[Calc. %Discount]],$Q$15:$R$22,2)</f>
        <v>11 — 25%</v>
      </c>
      <c r="K818" s="6">
        <v>4.5</v>
      </c>
      <c r="L818" s="6">
        <f>MROUND(Table1[[#This Row],[Rating]], 0.5)</f>
        <v>4.5</v>
      </c>
      <c r="M818" s="10">
        <v>1271</v>
      </c>
      <c r="N818" s="5">
        <f>F818*M818</f>
        <v>4447229</v>
      </c>
      <c r="O818" s="7">
        <f>(Table1[[#This Row],[Rating]]*Table1[[#This Row],[Rating Count]])/(MAX(Table1[Rating Count]))</f>
        <v>1.3395460602895265E-2</v>
      </c>
      <c r="P818"/>
    </row>
    <row r="819" spans="1:16" x14ac:dyDescent="0.25">
      <c r="A819" s="15">
        <v>910</v>
      </c>
      <c r="B819" t="s">
        <v>7593</v>
      </c>
      <c r="C819" t="s">
        <v>7594</v>
      </c>
      <c r="D819" t="s">
        <v>13121</v>
      </c>
      <c r="E819" s="5">
        <v>596</v>
      </c>
      <c r="F819" s="5">
        <v>723</v>
      </c>
      <c r="G819" s="5" t="str">
        <f>VLOOKUP(Table1[[#This Row],[Discounted Price]],$Q$5:$R$10,2)</f>
        <v>&lt;₹1000</v>
      </c>
      <c r="H819" s="1">
        <v>0.18</v>
      </c>
      <c r="I819" s="7">
        <f>((F819-E819)/F819)*100</f>
        <v>17.565698478561547</v>
      </c>
      <c r="J819" s="19" t="str">
        <f>VLOOKUP(Table1[[#This Row],[Calc. %Discount]],$Q$15:$R$22,2)</f>
        <v>11 — 25%</v>
      </c>
      <c r="K819" s="6">
        <v>4.4000000000000004</v>
      </c>
      <c r="L819" s="6">
        <f>MROUND(Table1[[#This Row],[Rating]], 0.5)</f>
        <v>4.5</v>
      </c>
      <c r="M819" s="10">
        <v>3219</v>
      </c>
      <c r="N819" s="5">
        <f>F819*M819</f>
        <v>2327337</v>
      </c>
      <c r="O819" s="7">
        <f>(Table1[[#This Row],[Rating]]*Table1[[#This Row],[Rating Count]])/(MAX(Table1[Rating Count]))</f>
        <v>3.3172120953783961E-2</v>
      </c>
      <c r="P819"/>
    </row>
    <row r="820" spans="1:16" x14ac:dyDescent="0.25">
      <c r="A820" s="15">
        <v>911</v>
      </c>
      <c r="B820" t="s">
        <v>7603</v>
      </c>
      <c r="C820" t="s">
        <v>7604</v>
      </c>
      <c r="D820" t="s">
        <v>13075</v>
      </c>
      <c r="E820" s="5">
        <v>2499</v>
      </c>
      <c r="F820" s="5">
        <v>5999</v>
      </c>
      <c r="G820" s="5" t="str">
        <f>VLOOKUP(Table1[[#This Row],[Discounted Price]],$Q$5:$R$10,2)</f>
        <v>₹1000 — ₹5000</v>
      </c>
      <c r="H820" s="1">
        <v>0.57999999999999996</v>
      </c>
      <c r="I820" s="7">
        <f>((F820-E820)/F820)*100</f>
        <v>58.343057176196034</v>
      </c>
      <c r="J820" s="19" t="str">
        <f>VLOOKUP(Table1[[#This Row],[Calc. %Discount]],$Q$15:$R$22,2)</f>
        <v>56 — 70%</v>
      </c>
      <c r="K820" s="6">
        <v>4.0999999999999996</v>
      </c>
      <c r="L820" s="6">
        <f>MROUND(Table1[[#This Row],[Rating]], 0.5)</f>
        <v>4</v>
      </c>
      <c r="M820" s="10">
        <v>38879</v>
      </c>
      <c r="N820" s="5">
        <f>F820*M820</f>
        <v>233235121</v>
      </c>
      <c r="O820" s="7">
        <f>(Table1[[#This Row],[Rating]]*Table1[[#This Row],[Rating Count]])/(MAX(Table1[Rating Count]))</f>
        <v>0.37333484787094262</v>
      </c>
      <c r="P820"/>
    </row>
    <row r="821" spans="1:16" x14ac:dyDescent="0.25">
      <c r="A821" s="15">
        <v>912</v>
      </c>
      <c r="B821" t="s">
        <v>7608</v>
      </c>
      <c r="C821" t="s">
        <v>7609</v>
      </c>
      <c r="D821" t="s">
        <v>13075</v>
      </c>
      <c r="E821" s="5">
        <v>4999</v>
      </c>
      <c r="F821" s="5">
        <v>12499</v>
      </c>
      <c r="G821" s="5" t="str">
        <f>VLOOKUP(Table1[[#This Row],[Discounted Price]],$Q$5:$R$10,2)</f>
        <v>₹1000 — ₹5000</v>
      </c>
      <c r="H821" s="1">
        <v>0.6</v>
      </c>
      <c r="I821" s="7">
        <f>((F821-E821)/F821)*100</f>
        <v>60.004800384030723</v>
      </c>
      <c r="J821" s="19" t="str">
        <f>VLOOKUP(Table1[[#This Row],[Calc. %Discount]],$Q$15:$R$22,2)</f>
        <v>56 — 70%</v>
      </c>
      <c r="K821" s="6">
        <v>4.2</v>
      </c>
      <c r="L821" s="6">
        <f>MROUND(Table1[[#This Row],[Rating]], 0.5)</f>
        <v>4</v>
      </c>
      <c r="M821" s="10">
        <v>4541</v>
      </c>
      <c r="N821" s="5">
        <f>F821*M821</f>
        <v>56757959</v>
      </c>
      <c r="O821" s="7">
        <f>(Table1[[#This Row],[Rating]]*Table1[[#This Row],[Rating Count]])/(MAX(Table1[Rating Count]))</f>
        <v>4.4668398235954032E-2</v>
      </c>
      <c r="P821"/>
    </row>
    <row r="822" spans="1:16" x14ac:dyDescent="0.25">
      <c r="A822" s="15">
        <v>913</v>
      </c>
      <c r="B822" t="s">
        <v>7619</v>
      </c>
      <c r="C822" t="s">
        <v>7620</v>
      </c>
      <c r="D822" t="s">
        <v>13075</v>
      </c>
      <c r="E822" s="5">
        <v>399</v>
      </c>
      <c r="F822" s="5">
        <v>1290</v>
      </c>
      <c r="G822" s="5" t="str">
        <f>VLOOKUP(Table1[[#This Row],[Discounted Price]],$Q$5:$R$10,2)</f>
        <v>&lt;₹1000</v>
      </c>
      <c r="H822" s="1">
        <v>0.69</v>
      </c>
      <c r="I822" s="7">
        <f>((F822-E822)/F822)*100</f>
        <v>69.069767441860463</v>
      </c>
      <c r="J822" s="19" t="str">
        <f>VLOOKUP(Table1[[#This Row],[Calc. %Discount]],$Q$15:$R$22,2)</f>
        <v>56 — 70%</v>
      </c>
      <c r="K822" s="6">
        <v>4.2</v>
      </c>
      <c r="L822" s="6">
        <f>MROUND(Table1[[#This Row],[Rating]], 0.5)</f>
        <v>4</v>
      </c>
      <c r="M822" s="10">
        <v>76042</v>
      </c>
      <c r="N822" s="5">
        <f>F822*M822</f>
        <v>98094180</v>
      </c>
      <c r="O822" s="7">
        <f>(Table1[[#This Row],[Rating]]*Table1[[#This Row],[Rating Count]])/(MAX(Table1[Rating Count]))</f>
        <v>0.74800139587280701</v>
      </c>
      <c r="P822"/>
    </row>
    <row r="823" spans="1:16" x14ac:dyDescent="0.25">
      <c r="A823" s="15">
        <v>914</v>
      </c>
      <c r="B823" t="s">
        <v>7629</v>
      </c>
      <c r="C823" t="s">
        <v>7630</v>
      </c>
      <c r="D823" t="s">
        <v>13075</v>
      </c>
      <c r="E823" s="5">
        <v>116</v>
      </c>
      <c r="F823" s="5">
        <v>200</v>
      </c>
      <c r="G823" s="5" t="str">
        <f>VLOOKUP(Table1[[#This Row],[Discounted Price]],$Q$5:$R$10,2)</f>
        <v>&lt;₹1000</v>
      </c>
      <c r="H823" s="1">
        <v>0.42</v>
      </c>
      <c r="I823" s="7">
        <f>((F823-E823)/F823)*100</f>
        <v>42</v>
      </c>
      <c r="J823" s="19" t="str">
        <f>VLOOKUP(Table1[[#This Row],[Calc. %Discount]],$Q$15:$R$22,2)</f>
        <v>41 — 55%</v>
      </c>
      <c r="K823" s="6">
        <v>4.3</v>
      </c>
      <c r="L823" s="6">
        <f>MROUND(Table1[[#This Row],[Rating]], 0.5)</f>
        <v>4.5</v>
      </c>
      <c r="M823" s="10">
        <v>485</v>
      </c>
      <c r="N823" s="5">
        <f>F823*M823</f>
        <v>97000</v>
      </c>
      <c r="O823" s="7">
        <f>(Table1[[#This Row],[Rating]]*Table1[[#This Row],[Rating Count]])/(MAX(Table1[Rating Count]))</f>
        <v>4.8843837900757192E-3</v>
      </c>
      <c r="P823"/>
    </row>
    <row r="824" spans="1:16" x14ac:dyDescent="0.25">
      <c r="A824" s="15">
        <v>915</v>
      </c>
      <c r="B824" t="s">
        <v>7639</v>
      </c>
      <c r="C824" t="s">
        <v>7640</v>
      </c>
      <c r="D824" t="s">
        <v>13075</v>
      </c>
      <c r="E824" s="5">
        <v>4499</v>
      </c>
      <c r="F824" s="5">
        <v>5999</v>
      </c>
      <c r="G824" s="5" t="str">
        <f>VLOOKUP(Table1[[#This Row],[Discounted Price]],$Q$5:$R$10,2)</f>
        <v>₹1000 — ₹5000</v>
      </c>
      <c r="H824" s="1">
        <v>0.25</v>
      </c>
      <c r="I824" s="7">
        <f>((F824-E824)/F824)*100</f>
        <v>25.00416736122687</v>
      </c>
      <c r="J824" s="19" t="str">
        <f>VLOOKUP(Table1[[#This Row],[Calc. %Discount]],$Q$15:$R$22,2)</f>
        <v>11 — 25%</v>
      </c>
      <c r="K824" s="6">
        <v>4.3</v>
      </c>
      <c r="L824" s="6">
        <f>MROUND(Table1[[#This Row],[Rating]], 0.5)</f>
        <v>4.5</v>
      </c>
      <c r="M824" s="10">
        <v>44696</v>
      </c>
      <c r="N824" s="5">
        <f>F824*M824</f>
        <v>268131304</v>
      </c>
      <c r="O824" s="7">
        <f>(Table1[[#This Row],[Rating]]*Table1[[#This Row],[Rating Count]])/(MAX(Table1[Rating Count]))</f>
        <v>0.4501286966623182</v>
      </c>
      <c r="P824"/>
    </row>
    <row r="825" spans="1:16" x14ac:dyDescent="0.25">
      <c r="A825" s="15">
        <v>916</v>
      </c>
      <c r="B825" t="s">
        <v>7649</v>
      </c>
      <c r="C825" t="s">
        <v>7650</v>
      </c>
      <c r="D825" t="s">
        <v>13121</v>
      </c>
      <c r="E825" s="5">
        <v>330</v>
      </c>
      <c r="F825" s="5">
        <v>499</v>
      </c>
      <c r="G825" s="5" t="str">
        <f>VLOOKUP(Table1[[#This Row],[Discounted Price]],$Q$5:$R$10,2)</f>
        <v>&lt;₹1000</v>
      </c>
      <c r="H825" s="1">
        <v>0.34</v>
      </c>
      <c r="I825" s="7">
        <f>((F825-E825)/F825)*100</f>
        <v>33.867735470941881</v>
      </c>
      <c r="J825" s="19" t="str">
        <f>VLOOKUP(Table1[[#This Row],[Calc. %Discount]],$Q$15:$R$22,2)</f>
        <v>26 — 40%</v>
      </c>
      <c r="K825" s="6">
        <v>3.7</v>
      </c>
      <c r="L825" s="6">
        <f>MROUND(Table1[[#This Row],[Rating]], 0.5)</f>
        <v>3.5</v>
      </c>
      <c r="M825" s="10">
        <v>8566</v>
      </c>
      <c r="N825" s="5">
        <f>F825*M825</f>
        <v>4274434</v>
      </c>
      <c r="O825" s="7">
        <f>(Table1[[#This Row],[Rating]]*Table1[[#This Row],[Rating Count]])/(MAX(Table1[Rating Count]))</f>
        <v>7.4229986439423579E-2</v>
      </c>
      <c r="P825"/>
    </row>
    <row r="826" spans="1:16" x14ac:dyDescent="0.25">
      <c r="A826" s="15">
        <v>917</v>
      </c>
      <c r="B826" t="s">
        <v>7659</v>
      </c>
      <c r="C826" t="s">
        <v>7660</v>
      </c>
      <c r="D826" t="s">
        <v>13075</v>
      </c>
      <c r="E826" s="5">
        <v>649</v>
      </c>
      <c r="F826" s="5">
        <v>2499</v>
      </c>
      <c r="G826" s="5" t="str">
        <f>VLOOKUP(Table1[[#This Row],[Discounted Price]],$Q$5:$R$10,2)</f>
        <v>&lt;₹1000</v>
      </c>
      <c r="H826" s="1">
        <v>0.74</v>
      </c>
      <c r="I826" s="7">
        <f>((F826-E826)/F826)*100</f>
        <v>74.0296118447379</v>
      </c>
      <c r="J826" s="19" t="str">
        <f>VLOOKUP(Table1[[#This Row],[Calc. %Discount]],$Q$15:$R$22,2)</f>
        <v>71 — 85%</v>
      </c>
      <c r="K826" s="6">
        <v>3.9</v>
      </c>
      <c r="L826" s="6">
        <f>MROUND(Table1[[#This Row],[Rating]], 0.5)</f>
        <v>4</v>
      </c>
      <c r="M826" s="10">
        <v>13049</v>
      </c>
      <c r="N826" s="5">
        <f>F826*M826</f>
        <v>32609451</v>
      </c>
      <c r="O826" s="7">
        <f>(Table1[[#This Row],[Rating]]*Table1[[#This Row],[Rating Count]])/(MAX(Table1[Rating Count]))</f>
        <v>0.11919044061334089</v>
      </c>
      <c r="P826"/>
    </row>
    <row r="827" spans="1:16" x14ac:dyDescent="0.25">
      <c r="A827" s="15">
        <v>918</v>
      </c>
      <c r="B827" t="s">
        <v>7668</v>
      </c>
      <c r="C827" t="s">
        <v>7669</v>
      </c>
      <c r="D827" t="s">
        <v>13121</v>
      </c>
      <c r="E827" s="5">
        <v>1234</v>
      </c>
      <c r="F827" s="5">
        <v>1599</v>
      </c>
      <c r="G827" s="5" t="str">
        <f>VLOOKUP(Table1[[#This Row],[Discounted Price]],$Q$5:$R$10,2)</f>
        <v>₹1000 — ₹5000</v>
      </c>
      <c r="H827" s="1">
        <v>0.23</v>
      </c>
      <c r="I827" s="7">
        <f>((F827-E827)/F827)*100</f>
        <v>22.826766729205751</v>
      </c>
      <c r="J827" s="19" t="str">
        <f>VLOOKUP(Table1[[#This Row],[Calc. %Discount]],$Q$15:$R$22,2)</f>
        <v>11 — 25%</v>
      </c>
      <c r="K827" s="6">
        <v>4.5</v>
      </c>
      <c r="L827" s="6">
        <f>MROUND(Table1[[#This Row],[Rating]], 0.5)</f>
        <v>4.5</v>
      </c>
      <c r="M827" s="10">
        <v>16680</v>
      </c>
      <c r="N827" s="5">
        <f>F827*M827</f>
        <v>26671320</v>
      </c>
      <c r="O827" s="7">
        <f>(Table1[[#This Row],[Rating]]*Table1[[#This Row],[Rating Count]])/(MAX(Table1[Rating Count]))</f>
        <v>0.17579565921030135</v>
      </c>
      <c r="P827"/>
    </row>
    <row r="828" spans="1:16" x14ac:dyDescent="0.25">
      <c r="A828" s="15">
        <v>920</v>
      </c>
      <c r="B828" t="s">
        <v>7680</v>
      </c>
      <c r="C828" t="s">
        <v>7681</v>
      </c>
      <c r="D828" t="s">
        <v>13123</v>
      </c>
      <c r="E828" s="5">
        <v>272</v>
      </c>
      <c r="F828" s="5">
        <v>320</v>
      </c>
      <c r="G828" s="5" t="str">
        <f>VLOOKUP(Table1[[#This Row],[Discounted Price]],$Q$5:$R$10,2)</f>
        <v>&lt;₹1000</v>
      </c>
      <c r="H828" s="1">
        <v>0.15</v>
      </c>
      <c r="I828" s="7">
        <f>((F828-E828)/F828)*100</f>
        <v>15</v>
      </c>
      <c r="J828" s="19" t="str">
        <f>VLOOKUP(Table1[[#This Row],[Calc. %Discount]],$Q$15:$R$22,2)</f>
        <v>11 — 25%</v>
      </c>
      <c r="K828" s="6">
        <v>4</v>
      </c>
      <c r="L828" s="6">
        <f>MROUND(Table1[[#This Row],[Rating]], 0.5)</f>
        <v>4</v>
      </c>
      <c r="M828" s="10">
        <v>3686</v>
      </c>
      <c r="N828" s="5">
        <f>F828*M828</f>
        <v>1179520</v>
      </c>
      <c r="O828" s="7">
        <f>(Table1[[#This Row],[Rating]]*Table1[[#This Row],[Rating Count]])/(MAX(Table1[Rating Count]))</f>
        <v>3.4531457492628342E-2</v>
      </c>
      <c r="P828"/>
    </row>
    <row r="829" spans="1:16" x14ac:dyDescent="0.25">
      <c r="A829" s="15">
        <v>921</v>
      </c>
      <c r="B829" t="s">
        <v>7690</v>
      </c>
      <c r="C829" t="s">
        <v>7691</v>
      </c>
      <c r="D829" t="s">
        <v>13075</v>
      </c>
      <c r="E829" s="5">
        <v>99</v>
      </c>
      <c r="F829" s="5">
        <v>999</v>
      </c>
      <c r="G829" s="5" t="str">
        <f>VLOOKUP(Table1[[#This Row],[Discounted Price]],$Q$5:$R$10,2)</f>
        <v>&lt;₹1000</v>
      </c>
      <c r="H829" s="1">
        <v>0.9</v>
      </c>
      <c r="I829" s="7">
        <f>((F829-E829)/F829)*100</f>
        <v>90.090090090090087</v>
      </c>
      <c r="J829" s="19" t="str">
        <f>VLOOKUP(Table1[[#This Row],[Calc. %Discount]],$Q$15:$R$22,2)</f>
        <v>86 — 100%</v>
      </c>
      <c r="K829" s="6">
        <v>3.8</v>
      </c>
      <c r="L829" s="6">
        <f>MROUND(Table1[[#This Row],[Rating]], 0.5)</f>
        <v>4</v>
      </c>
      <c r="M829" s="10">
        <v>594</v>
      </c>
      <c r="N829" s="5">
        <f>F829*M829</f>
        <v>593406</v>
      </c>
      <c r="O829" s="7">
        <f>(Table1[[#This Row],[Rating]]*Table1[[#This Row],[Rating Count]])/(MAX(Table1[Rating Count]))</f>
        <v>5.2865169460364E-3</v>
      </c>
      <c r="P829"/>
    </row>
    <row r="830" spans="1:16" x14ac:dyDescent="0.25">
      <c r="A830" s="15">
        <v>922</v>
      </c>
      <c r="B830" t="s">
        <v>7701</v>
      </c>
      <c r="C830" t="s">
        <v>7702</v>
      </c>
      <c r="D830" t="s">
        <v>13121</v>
      </c>
      <c r="E830" s="5">
        <v>3498</v>
      </c>
      <c r="F830" s="5">
        <v>3875</v>
      </c>
      <c r="G830" s="5" t="str">
        <f>VLOOKUP(Table1[[#This Row],[Discounted Price]],$Q$5:$R$10,2)</f>
        <v>₹1000 — ₹5000</v>
      </c>
      <c r="H830" s="1">
        <v>0.1</v>
      </c>
      <c r="I830" s="7">
        <f>((F830-E830)/F830)*100</f>
        <v>9.7290322580645157</v>
      </c>
      <c r="J830" s="19" t="str">
        <f>VLOOKUP(Table1[[#This Row],[Calc. %Discount]],$Q$15:$R$22,2)</f>
        <v>1 — 10%</v>
      </c>
      <c r="K830" s="6">
        <v>3.4</v>
      </c>
      <c r="L830" s="6">
        <f>MROUND(Table1[[#This Row],[Rating]], 0.5)</f>
        <v>3.5</v>
      </c>
      <c r="M830" s="10">
        <v>12185</v>
      </c>
      <c r="N830" s="5">
        <f>F830*M830</f>
        <v>47216875</v>
      </c>
      <c r="O830" s="7">
        <f>(Table1[[#This Row],[Rating]]*Table1[[#This Row],[Rating Count]])/(MAX(Table1[Rating Count]))</f>
        <v>9.7029554561998063E-2</v>
      </c>
      <c r="P830"/>
    </row>
    <row r="831" spans="1:16" x14ac:dyDescent="0.25">
      <c r="A831" s="15">
        <v>923</v>
      </c>
      <c r="B831" t="s">
        <v>7712</v>
      </c>
      <c r="C831" t="s">
        <v>7713</v>
      </c>
      <c r="D831" t="s">
        <v>13121</v>
      </c>
      <c r="E831" s="5">
        <v>10099</v>
      </c>
      <c r="F831" s="5">
        <v>19110</v>
      </c>
      <c r="G831" s="5" t="str">
        <f>VLOOKUP(Table1[[#This Row],[Discounted Price]],$Q$5:$R$10,2)</f>
        <v>₹10001 — ₹25000</v>
      </c>
      <c r="H831" s="1">
        <v>0.47</v>
      </c>
      <c r="I831" s="7">
        <f>((F831-E831)/F831)*100</f>
        <v>47.15332286760858</v>
      </c>
      <c r="J831" s="19" t="str">
        <f>VLOOKUP(Table1[[#This Row],[Calc. %Discount]],$Q$15:$R$22,2)</f>
        <v>41 — 55%</v>
      </c>
      <c r="K831" s="6">
        <v>4.3</v>
      </c>
      <c r="L831" s="6">
        <f>MROUND(Table1[[#This Row],[Rating]], 0.5)</f>
        <v>4.5</v>
      </c>
      <c r="M831" s="10">
        <v>2623</v>
      </c>
      <c r="N831" s="5">
        <f>F831*M831</f>
        <v>50125530</v>
      </c>
      <c r="O831" s="7">
        <f>(Table1[[#This Row],[Rating]]*Table1[[#This Row],[Rating Count]])/(MAX(Table1[Rating Count]))</f>
        <v>2.641595604405899E-2</v>
      </c>
      <c r="P831"/>
    </row>
    <row r="832" spans="1:16" x14ac:dyDescent="0.25">
      <c r="A832" s="15">
        <v>924</v>
      </c>
      <c r="B832" t="s">
        <v>7722</v>
      </c>
      <c r="C832" t="s">
        <v>7723</v>
      </c>
      <c r="D832" t="s">
        <v>13121</v>
      </c>
      <c r="E832" s="5">
        <v>449</v>
      </c>
      <c r="F832" s="5">
        <v>999</v>
      </c>
      <c r="G832" s="5" t="str">
        <f>VLOOKUP(Table1[[#This Row],[Discounted Price]],$Q$5:$R$10,2)</f>
        <v>&lt;₹1000</v>
      </c>
      <c r="H832" s="1">
        <v>0.55000000000000004</v>
      </c>
      <c r="I832" s="7">
        <f>((F832-E832)/F832)*100</f>
        <v>55.055055055055057</v>
      </c>
      <c r="J832" s="19" t="str">
        <f>VLOOKUP(Table1[[#This Row],[Calc. %Discount]],$Q$15:$R$22,2)</f>
        <v>41 — 55%</v>
      </c>
      <c r="K832" s="6">
        <v>4.3</v>
      </c>
      <c r="L832" s="6">
        <f>MROUND(Table1[[#This Row],[Rating]], 0.5)</f>
        <v>4.5</v>
      </c>
      <c r="M832" s="10">
        <v>9701</v>
      </c>
      <c r="N832" s="5">
        <f>F832*M832</f>
        <v>9691299</v>
      </c>
      <c r="O832" s="7">
        <f>(Table1[[#This Row],[Rating]]*Table1[[#This Row],[Rating Count]])/(MAX(Table1[Rating Count]))</f>
        <v>9.7697746695926901E-2</v>
      </c>
      <c r="P832"/>
    </row>
    <row r="833" spans="1:16" x14ac:dyDescent="0.25">
      <c r="A833" s="15">
        <v>925</v>
      </c>
      <c r="B833" t="s">
        <v>7732</v>
      </c>
      <c r="C833" t="s">
        <v>7733</v>
      </c>
      <c r="D833" t="s">
        <v>13126</v>
      </c>
      <c r="E833" s="5">
        <v>150</v>
      </c>
      <c r="F833" s="5">
        <v>150</v>
      </c>
      <c r="G833" s="5" t="str">
        <f>VLOOKUP(Table1[[#This Row],[Discounted Price]],$Q$5:$R$10,2)</f>
        <v>&lt;₹1000</v>
      </c>
      <c r="H833" s="1">
        <v>0</v>
      </c>
      <c r="I833" s="7">
        <f>((F833-E833)/F833)*100</f>
        <v>0</v>
      </c>
      <c r="J833" s="19">
        <f>VLOOKUP(Table1[[#This Row],[Calc. %Discount]],$Q$15:$R$22,2)</f>
        <v>0</v>
      </c>
      <c r="K833" s="6">
        <v>4.3</v>
      </c>
      <c r="L833" s="6">
        <f>MROUND(Table1[[#This Row],[Rating]], 0.5)</f>
        <v>4.5</v>
      </c>
      <c r="M833" s="10">
        <v>15867</v>
      </c>
      <c r="N833" s="5">
        <f>F833*M833</f>
        <v>2380050</v>
      </c>
      <c r="O833" s="7">
        <f>(Table1[[#This Row],[Rating]]*Table1[[#This Row],[Rating Count]])/(MAX(Table1[Rating Count]))</f>
        <v>0.15979488164356995</v>
      </c>
      <c r="P833"/>
    </row>
    <row r="834" spans="1:16" x14ac:dyDescent="0.25">
      <c r="A834" s="15">
        <v>927</v>
      </c>
      <c r="B834" t="s">
        <v>7744</v>
      </c>
      <c r="C834" t="s">
        <v>7745</v>
      </c>
      <c r="D834" t="s">
        <v>13121</v>
      </c>
      <c r="E834" s="5">
        <v>1199</v>
      </c>
      <c r="F834" s="5">
        <v>2999</v>
      </c>
      <c r="G834" s="5" t="str">
        <f>VLOOKUP(Table1[[#This Row],[Discounted Price]],$Q$5:$R$10,2)</f>
        <v>₹1000 — ₹5000</v>
      </c>
      <c r="H834" s="1">
        <v>0.6</v>
      </c>
      <c r="I834" s="7">
        <f>((F834-E834)/F834)*100</f>
        <v>60.020006668889621</v>
      </c>
      <c r="J834" s="19" t="str">
        <f>VLOOKUP(Table1[[#This Row],[Calc. %Discount]],$Q$15:$R$22,2)</f>
        <v>56 — 70%</v>
      </c>
      <c r="K834" s="6">
        <v>4.0999999999999996</v>
      </c>
      <c r="L834" s="6">
        <f>MROUND(Table1[[#This Row],[Rating]], 0.5)</f>
        <v>4</v>
      </c>
      <c r="M834" s="10">
        <v>10725</v>
      </c>
      <c r="N834" s="5">
        <f>F834*M834</f>
        <v>32164275</v>
      </c>
      <c r="O834" s="7">
        <f>(Table1[[#This Row],[Rating]]*Table1[[#This Row],[Rating Count]])/(MAX(Table1[Rating Count]))</f>
        <v>0.10298660571043132</v>
      </c>
      <c r="P834"/>
    </row>
    <row r="835" spans="1:16" x14ac:dyDescent="0.25">
      <c r="A835" s="15">
        <v>928</v>
      </c>
      <c r="B835" t="s">
        <v>7753</v>
      </c>
      <c r="C835" t="s">
        <v>7754</v>
      </c>
      <c r="D835" t="s">
        <v>13121</v>
      </c>
      <c r="E835" s="5">
        <v>397</v>
      </c>
      <c r="F835" s="5">
        <v>899</v>
      </c>
      <c r="G835" s="5" t="str">
        <f>VLOOKUP(Table1[[#This Row],[Discounted Price]],$Q$5:$R$10,2)</f>
        <v>&lt;₹1000</v>
      </c>
      <c r="H835" s="1">
        <v>0.56000000000000005</v>
      </c>
      <c r="I835" s="7">
        <f>((F835-E835)/F835)*100</f>
        <v>55.83982202447163</v>
      </c>
      <c r="J835" s="19" t="str">
        <f>VLOOKUP(Table1[[#This Row],[Calc. %Discount]],$Q$15:$R$22,2)</f>
        <v>41 — 55%</v>
      </c>
      <c r="K835" s="6">
        <v>4</v>
      </c>
      <c r="L835" s="6">
        <f>MROUND(Table1[[#This Row],[Rating]], 0.5)</f>
        <v>4</v>
      </c>
      <c r="M835" s="10">
        <v>3025</v>
      </c>
      <c r="N835" s="5">
        <f>F835*M835</f>
        <v>2719475</v>
      </c>
      <c r="O835" s="7">
        <f>(Table1[[#This Row],[Rating]]*Table1[[#This Row],[Rating Count]])/(MAX(Table1[Rating Count]))</f>
        <v>2.833902846315809E-2</v>
      </c>
      <c r="P835"/>
    </row>
    <row r="836" spans="1:16" x14ac:dyDescent="0.25">
      <c r="A836" s="15">
        <v>930</v>
      </c>
      <c r="B836" t="s">
        <v>7764</v>
      </c>
      <c r="C836" t="s">
        <v>7765</v>
      </c>
      <c r="D836" t="s">
        <v>13121</v>
      </c>
      <c r="E836" s="5">
        <v>699</v>
      </c>
      <c r="F836" s="5">
        <v>1490</v>
      </c>
      <c r="G836" s="5" t="str">
        <f>VLOOKUP(Table1[[#This Row],[Discounted Price]],$Q$5:$R$10,2)</f>
        <v>&lt;₹1000</v>
      </c>
      <c r="H836" s="1">
        <v>0.53</v>
      </c>
      <c r="I836" s="7">
        <f>((F836-E836)/F836)*100</f>
        <v>53.087248322147651</v>
      </c>
      <c r="J836" s="19" t="str">
        <f>VLOOKUP(Table1[[#This Row],[Calc. %Discount]],$Q$15:$R$22,2)</f>
        <v>41 — 55%</v>
      </c>
      <c r="K836" s="6">
        <v>4</v>
      </c>
      <c r="L836" s="6">
        <f>MROUND(Table1[[#This Row],[Rating]], 0.5)</f>
        <v>4</v>
      </c>
      <c r="M836" s="10">
        <v>5736</v>
      </c>
      <c r="N836" s="5">
        <f>F836*M836</f>
        <v>8546640</v>
      </c>
      <c r="O836" s="7">
        <f>(Table1[[#This Row],[Rating]]*Table1[[#This Row],[Rating Count]])/(MAX(Table1[Rating Count]))</f>
        <v>5.3736418930471014E-2</v>
      </c>
      <c r="P836"/>
    </row>
    <row r="837" spans="1:16" x14ac:dyDescent="0.25">
      <c r="A837" s="15">
        <v>931</v>
      </c>
      <c r="B837" t="s">
        <v>7774</v>
      </c>
      <c r="C837" t="s">
        <v>7775</v>
      </c>
      <c r="D837" t="s">
        <v>13075</v>
      </c>
      <c r="E837" s="5">
        <v>1679</v>
      </c>
      <c r="F837" s="5">
        <v>1999</v>
      </c>
      <c r="G837" s="5" t="str">
        <f>VLOOKUP(Table1[[#This Row],[Discounted Price]],$Q$5:$R$10,2)</f>
        <v>₹1000 — ₹5000</v>
      </c>
      <c r="H837" s="1">
        <v>0.16</v>
      </c>
      <c r="I837" s="7">
        <f>((F837-E837)/F837)*100</f>
        <v>16.008004002001002</v>
      </c>
      <c r="J837" s="19" t="str">
        <f>VLOOKUP(Table1[[#This Row],[Calc. %Discount]],$Q$15:$R$22,2)</f>
        <v>11 — 25%</v>
      </c>
      <c r="K837" s="6">
        <v>4.0999999999999996</v>
      </c>
      <c r="L837" s="6">
        <f>MROUND(Table1[[#This Row],[Rating]], 0.5)</f>
        <v>4</v>
      </c>
      <c r="M837" s="10">
        <v>72563</v>
      </c>
      <c r="N837" s="5">
        <f>F837*M837</f>
        <v>145053437</v>
      </c>
      <c r="O837" s="7">
        <f>(Table1[[#This Row],[Rating]]*Table1[[#This Row],[Rating Count]])/(MAX(Table1[Rating Count]))</f>
        <v>0.6967848084070889</v>
      </c>
      <c r="P837"/>
    </row>
    <row r="838" spans="1:16" x14ac:dyDescent="0.25">
      <c r="A838" s="15">
        <v>932</v>
      </c>
      <c r="B838" t="s">
        <v>7784</v>
      </c>
      <c r="C838" t="s">
        <v>7785</v>
      </c>
      <c r="D838" t="s">
        <v>13121</v>
      </c>
      <c r="E838" s="5">
        <v>354</v>
      </c>
      <c r="F838" s="5">
        <v>1500</v>
      </c>
      <c r="G838" s="5" t="str">
        <f>VLOOKUP(Table1[[#This Row],[Discounted Price]],$Q$5:$R$10,2)</f>
        <v>&lt;₹1000</v>
      </c>
      <c r="H838" s="1">
        <v>0.76</v>
      </c>
      <c r="I838" s="7">
        <f>((F838-E838)/F838)*100</f>
        <v>76.400000000000006</v>
      </c>
      <c r="J838" s="19" t="str">
        <f>VLOOKUP(Table1[[#This Row],[Calc. %Discount]],$Q$15:$R$22,2)</f>
        <v>71 — 85%</v>
      </c>
      <c r="K838" s="6">
        <v>4</v>
      </c>
      <c r="L838" s="6">
        <f>MROUND(Table1[[#This Row],[Rating]], 0.5)</f>
        <v>4</v>
      </c>
      <c r="M838" s="10">
        <v>1026</v>
      </c>
      <c r="N838" s="5">
        <f>F838*M838</f>
        <v>1539000</v>
      </c>
      <c r="O838" s="7">
        <f>(Table1[[#This Row],[Rating]]*Table1[[#This Row],[Rating Count]])/(MAX(Table1[Rating Count]))</f>
        <v>9.611848992793456E-3</v>
      </c>
      <c r="P838"/>
    </row>
    <row r="839" spans="1:16" x14ac:dyDescent="0.25">
      <c r="A839" s="15">
        <v>933</v>
      </c>
      <c r="B839" t="s">
        <v>7794</v>
      </c>
      <c r="C839" t="s">
        <v>7795</v>
      </c>
      <c r="D839" t="s">
        <v>13121</v>
      </c>
      <c r="E839" s="5">
        <v>1199</v>
      </c>
      <c r="F839" s="5">
        <v>5499</v>
      </c>
      <c r="G839" s="5" t="str">
        <f>VLOOKUP(Table1[[#This Row],[Discounted Price]],$Q$5:$R$10,2)</f>
        <v>₹1000 — ₹5000</v>
      </c>
      <c r="H839" s="1">
        <v>0.78</v>
      </c>
      <c r="I839" s="7">
        <f>((F839-E839)/F839)*100</f>
        <v>78.196035642844151</v>
      </c>
      <c r="J839" s="19" t="str">
        <f>VLOOKUP(Table1[[#This Row],[Calc. %Discount]],$Q$15:$R$22,2)</f>
        <v>71 — 85%</v>
      </c>
      <c r="K839" s="6">
        <v>3.8</v>
      </c>
      <c r="L839" s="6">
        <f>MROUND(Table1[[#This Row],[Rating]], 0.5)</f>
        <v>4</v>
      </c>
      <c r="M839" s="10">
        <v>2043</v>
      </c>
      <c r="N839" s="5">
        <f>F839*M839</f>
        <v>11234457</v>
      </c>
      <c r="O839" s="7">
        <f>(Table1[[#This Row],[Rating]]*Table1[[#This Row],[Rating Count]])/(MAX(Table1[Rating Count]))</f>
        <v>1.8182414344700953E-2</v>
      </c>
      <c r="P839"/>
    </row>
    <row r="840" spans="1:16" x14ac:dyDescent="0.25">
      <c r="A840" s="15">
        <v>934</v>
      </c>
      <c r="B840" t="s">
        <v>7805</v>
      </c>
      <c r="C840" t="s">
        <v>7806</v>
      </c>
      <c r="D840" t="s">
        <v>13121</v>
      </c>
      <c r="E840" s="5">
        <v>379</v>
      </c>
      <c r="F840" s="5">
        <v>1499</v>
      </c>
      <c r="G840" s="5" t="str">
        <f>VLOOKUP(Table1[[#This Row],[Discounted Price]],$Q$5:$R$10,2)</f>
        <v>&lt;₹1000</v>
      </c>
      <c r="H840" s="1">
        <v>0.75</v>
      </c>
      <c r="I840" s="7">
        <f>((F840-E840)/F840)*100</f>
        <v>74.716477651767846</v>
      </c>
      <c r="J840" s="19" t="str">
        <f>VLOOKUP(Table1[[#This Row],[Calc. %Discount]],$Q$15:$R$22,2)</f>
        <v>71 — 85%</v>
      </c>
      <c r="K840" s="6">
        <v>4.2</v>
      </c>
      <c r="L840" s="6">
        <f>MROUND(Table1[[#This Row],[Rating]], 0.5)</f>
        <v>4</v>
      </c>
      <c r="M840" s="10">
        <v>4149</v>
      </c>
      <c r="N840" s="5">
        <f>F840*M840</f>
        <v>6219351</v>
      </c>
      <c r="O840" s="7">
        <f>(Table1[[#This Row],[Rating]]*Table1[[#This Row],[Rating Count]])/(MAX(Table1[Rating Count]))</f>
        <v>4.0812416710190105E-2</v>
      </c>
      <c r="P840"/>
    </row>
    <row r="841" spans="1:16" x14ac:dyDescent="0.25">
      <c r="A841" s="15">
        <v>935</v>
      </c>
      <c r="B841" t="s">
        <v>7815</v>
      </c>
      <c r="C841" t="s">
        <v>7816</v>
      </c>
      <c r="D841" t="s">
        <v>13121</v>
      </c>
      <c r="E841" s="5">
        <v>499</v>
      </c>
      <c r="F841" s="5">
        <v>775</v>
      </c>
      <c r="G841" s="5" t="str">
        <f>VLOOKUP(Table1[[#This Row],[Discounted Price]],$Q$5:$R$10,2)</f>
        <v>&lt;₹1000</v>
      </c>
      <c r="H841" s="1">
        <v>0.36</v>
      </c>
      <c r="I841" s="7">
        <f>((F841-E841)/F841)*100</f>
        <v>35.612903225806456</v>
      </c>
      <c r="J841" s="19" t="str">
        <f>VLOOKUP(Table1[[#This Row],[Calc. %Discount]],$Q$15:$R$22,2)</f>
        <v>26 — 40%</v>
      </c>
      <c r="K841" s="6">
        <v>4.3</v>
      </c>
      <c r="L841" s="6">
        <f>MROUND(Table1[[#This Row],[Rating]], 0.5)</f>
        <v>4.5</v>
      </c>
      <c r="M841" s="10">
        <v>74</v>
      </c>
      <c r="N841" s="5">
        <f>F841*M841</f>
        <v>57350</v>
      </c>
      <c r="O841" s="7">
        <f>(Table1[[#This Row],[Rating]]*Table1[[#This Row],[Rating Count]])/(MAX(Table1[Rating Count]))</f>
        <v>7.452461865270169E-4</v>
      </c>
      <c r="P841"/>
    </row>
    <row r="842" spans="1:16" x14ac:dyDescent="0.25">
      <c r="A842" s="15">
        <v>936</v>
      </c>
      <c r="B842" t="s">
        <v>7825</v>
      </c>
      <c r="C842" t="s">
        <v>7826</v>
      </c>
      <c r="D842" t="s">
        <v>13121</v>
      </c>
      <c r="E842" s="5">
        <v>10389</v>
      </c>
      <c r="F842" s="5">
        <v>32000</v>
      </c>
      <c r="G842" s="5" t="str">
        <f>VLOOKUP(Table1[[#This Row],[Discounted Price]],$Q$5:$R$10,2)</f>
        <v>₹10001 — ₹25000</v>
      </c>
      <c r="H842" s="1">
        <v>0.68</v>
      </c>
      <c r="I842" s="7">
        <f>((F842-E842)/F842)*100</f>
        <v>67.534374999999997</v>
      </c>
      <c r="J842" s="19" t="str">
        <f>VLOOKUP(Table1[[#This Row],[Calc. %Discount]],$Q$15:$R$22,2)</f>
        <v>56 — 70%</v>
      </c>
      <c r="K842" s="6">
        <v>4.4000000000000004</v>
      </c>
      <c r="L842" s="6">
        <f>MROUND(Table1[[#This Row],[Rating]], 0.5)</f>
        <v>4.5</v>
      </c>
      <c r="M842" s="10">
        <v>41398</v>
      </c>
      <c r="N842" s="5">
        <f>F842*M842</f>
        <v>1324736000</v>
      </c>
      <c r="O842" s="7">
        <f>(Table1[[#This Row],[Rating]]*Table1[[#This Row],[Rating Count]])/(MAX(Table1[Rating Count]))</f>
        <v>0.42661058193375229</v>
      </c>
      <c r="P842"/>
    </row>
    <row r="843" spans="1:16" x14ac:dyDescent="0.25">
      <c r="A843" s="15">
        <v>937</v>
      </c>
      <c r="B843" t="s">
        <v>7836</v>
      </c>
      <c r="C843" t="s">
        <v>7837</v>
      </c>
      <c r="D843" t="s">
        <v>13121</v>
      </c>
      <c r="E843" s="5">
        <v>649</v>
      </c>
      <c r="F843" s="5">
        <v>1300</v>
      </c>
      <c r="G843" s="5" t="str">
        <f>VLOOKUP(Table1[[#This Row],[Discounted Price]],$Q$5:$R$10,2)</f>
        <v>&lt;₹1000</v>
      </c>
      <c r="H843" s="1">
        <v>0.5</v>
      </c>
      <c r="I843" s="7">
        <f>((F843-E843)/F843)*100</f>
        <v>50.076923076923073</v>
      </c>
      <c r="J843" s="19" t="str">
        <f>VLOOKUP(Table1[[#This Row],[Calc. %Discount]],$Q$15:$R$22,2)</f>
        <v>41 — 55%</v>
      </c>
      <c r="K843" s="6">
        <v>4.0999999999999996</v>
      </c>
      <c r="L843" s="6">
        <f>MROUND(Table1[[#This Row],[Rating]], 0.5)</f>
        <v>4</v>
      </c>
      <c r="M843" s="10">
        <v>5195</v>
      </c>
      <c r="N843" s="5">
        <f>F843*M843</f>
        <v>6753500</v>
      </c>
      <c r="O843" s="7">
        <f>(Table1[[#This Row],[Rating]]*Table1[[#This Row],[Rating Count]])/(MAX(Table1[Rating Count]))</f>
        <v>4.9884887334796339E-2</v>
      </c>
      <c r="P843"/>
    </row>
    <row r="844" spans="1:16" x14ac:dyDescent="0.25">
      <c r="A844" s="15">
        <v>938</v>
      </c>
      <c r="B844" t="s">
        <v>7846</v>
      </c>
      <c r="C844" t="s">
        <v>7847</v>
      </c>
      <c r="D844" t="s">
        <v>13121</v>
      </c>
      <c r="E844" s="5">
        <v>1199</v>
      </c>
      <c r="F844" s="5">
        <v>1999</v>
      </c>
      <c r="G844" s="5" t="str">
        <f>VLOOKUP(Table1[[#This Row],[Discounted Price]],$Q$5:$R$10,2)</f>
        <v>₹1000 — ₹5000</v>
      </c>
      <c r="H844" s="1">
        <v>0.4</v>
      </c>
      <c r="I844" s="7">
        <f>((F844-E844)/F844)*100</f>
        <v>40.020010005002497</v>
      </c>
      <c r="J844" s="19" t="str">
        <f>VLOOKUP(Table1[[#This Row],[Calc. %Discount]],$Q$15:$R$22,2)</f>
        <v>26 — 40%</v>
      </c>
      <c r="K844" s="6">
        <v>4.5</v>
      </c>
      <c r="L844" s="6">
        <f>MROUND(Table1[[#This Row],[Rating]], 0.5)</f>
        <v>4.5</v>
      </c>
      <c r="M844" s="10">
        <v>22420</v>
      </c>
      <c r="N844" s="5">
        <f>F844*M844</f>
        <v>44817580</v>
      </c>
      <c r="O844" s="7">
        <f>(Table1[[#This Row],[Rating]]*Table1[[#This Row],[Rating Count]])/(MAX(Table1[Rating Count]))</f>
        <v>0.23629128773950578</v>
      </c>
      <c r="P844"/>
    </row>
    <row r="845" spans="1:16" x14ac:dyDescent="0.25">
      <c r="A845" s="15">
        <v>940</v>
      </c>
      <c r="B845" t="s">
        <v>7853</v>
      </c>
      <c r="C845" t="s">
        <v>7854</v>
      </c>
      <c r="D845" t="s">
        <v>13075</v>
      </c>
      <c r="E845" s="5">
        <v>889</v>
      </c>
      <c r="F845" s="5">
        <v>1999</v>
      </c>
      <c r="G845" s="5" t="str">
        <f>VLOOKUP(Table1[[#This Row],[Discounted Price]],$Q$5:$R$10,2)</f>
        <v>&lt;₹1000</v>
      </c>
      <c r="H845" s="1">
        <v>0.56000000000000005</v>
      </c>
      <c r="I845" s="7">
        <f>((F845-E845)/F845)*100</f>
        <v>55.52776388194097</v>
      </c>
      <c r="J845" s="19" t="str">
        <f>VLOOKUP(Table1[[#This Row],[Calc. %Discount]],$Q$15:$R$22,2)</f>
        <v>41 — 55%</v>
      </c>
      <c r="K845" s="6">
        <v>4.2</v>
      </c>
      <c r="L845" s="6">
        <f>MROUND(Table1[[#This Row],[Rating]], 0.5)</f>
        <v>4</v>
      </c>
      <c r="M845" s="10">
        <v>2284</v>
      </c>
      <c r="N845" s="5">
        <f>F845*M845</f>
        <v>4565716</v>
      </c>
      <c r="O845" s="7">
        <f>(Table1[[#This Row],[Rating]]*Table1[[#This Row],[Rating Count]])/(MAX(Table1[Rating Count]))</f>
        <v>2.2466994400114296E-2</v>
      </c>
      <c r="P845"/>
    </row>
    <row r="846" spans="1:16" x14ac:dyDescent="0.25">
      <c r="A846" s="15">
        <v>941</v>
      </c>
      <c r="B846" t="s">
        <v>7863</v>
      </c>
      <c r="C846" t="s">
        <v>7864</v>
      </c>
      <c r="D846" t="s">
        <v>13121</v>
      </c>
      <c r="E846" s="5">
        <v>1409</v>
      </c>
      <c r="F846" s="5">
        <v>2199</v>
      </c>
      <c r="G846" s="5" t="str">
        <f>VLOOKUP(Table1[[#This Row],[Discounted Price]],$Q$5:$R$10,2)</f>
        <v>₹1000 — ₹5000</v>
      </c>
      <c r="H846" s="1">
        <v>0.36</v>
      </c>
      <c r="I846" s="7">
        <f>((F846-E846)/F846)*100</f>
        <v>35.925420645748069</v>
      </c>
      <c r="J846" s="19" t="str">
        <f>VLOOKUP(Table1[[#This Row],[Calc. %Discount]],$Q$15:$R$22,2)</f>
        <v>26 — 40%</v>
      </c>
      <c r="K846" s="6">
        <v>3.9</v>
      </c>
      <c r="L846" s="6">
        <f>MROUND(Table1[[#This Row],[Rating]], 0.5)</f>
        <v>4</v>
      </c>
      <c r="M846" s="10">
        <v>427</v>
      </c>
      <c r="N846" s="5">
        <f>F846*M846</f>
        <v>938973</v>
      </c>
      <c r="O846" s="7">
        <f>(Table1[[#This Row],[Rating]]*Table1[[#This Row],[Rating Count]])/(MAX(Table1[Rating Count]))</f>
        <v>3.9002466198096836E-3</v>
      </c>
      <c r="P846"/>
    </row>
    <row r="847" spans="1:16" x14ac:dyDescent="0.25">
      <c r="A847" s="15">
        <v>942</v>
      </c>
      <c r="B847" t="s">
        <v>7873</v>
      </c>
      <c r="C847" t="s">
        <v>7874</v>
      </c>
      <c r="D847" t="s">
        <v>13121</v>
      </c>
      <c r="E847" s="5">
        <v>549</v>
      </c>
      <c r="F847" s="5">
        <v>1999</v>
      </c>
      <c r="G847" s="5" t="str">
        <f>VLOOKUP(Table1[[#This Row],[Discounted Price]],$Q$5:$R$10,2)</f>
        <v>&lt;₹1000</v>
      </c>
      <c r="H847" s="1">
        <v>0.73</v>
      </c>
      <c r="I847" s="7">
        <f>((F847-E847)/F847)*100</f>
        <v>72.536268134067043</v>
      </c>
      <c r="J847" s="19" t="str">
        <f>VLOOKUP(Table1[[#This Row],[Calc. %Discount]],$Q$15:$R$22,2)</f>
        <v>71 — 85%</v>
      </c>
      <c r="K847" s="6">
        <v>4.3</v>
      </c>
      <c r="L847" s="6">
        <f>MROUND(Table1[[#This Row],[Rating]], 0.5)</f>
        <v>4.5</v>
      </c>
      <c r="M847" s="10">
        <v>1367</v>
      </c>
      <c r="N847" s="5">
        <f>F847*M847</f>
        <v>2732633</v>
      </c>
      <c r="O847" s="7">
        <f>(Table1[[#This Row],[Rating]]*Table1[[#This Row],[Rating Count]])/(MAX(Table1[Rating Count]))</f>
        <v>1.3766912661924757E-2</v>
      </c>
      <c r="P847"/>
    </row>
    <row r="848" spans="1:16" x14ac:dyDescent="0.25">
      <c r="A848" s="15">
        <v>943</v>
      </c>
      <c r="B848" t="s">
        <v>7884</v>
      </c>
      <c r="C848" t="s">
        <v>7885</v>
      </c>
      <c r="D848" t="s">
        <v>13121</v>
      </c>
      <c r="E848" s="5">
        <v>749</v>
      </c>
      <c r="F848" s="5">
        <v>1799</v>
      </c>
      <c r="G848" s="5" t="str">
        <f>VLOOKUP(Table1[[#This Row],[Discounted Price]],$Q$5:$R$10,2)</f>
        <v>&lt;₹1000</v>
      </c>
      <c r="H848" s="1">
        <v>0.57999999999999996</v>
      </c>
      <c r="I848" s="7">
        <f>((F848-E848)/F848)*100</f>
        <v>58.365758754863819</v>
      </c>
      <c r="J848" s="19" t="str">
        <f>VLOOKUP(Table1[[#This Row],[Calc. %Discount]],$Q$15:$R$22,2)</f>
        <v>56 — 70%</v>
      </c>
      <c r="K848" s="6">
        <v>4</v>
      </c>
      <c r="L848" s="6">
        <f>MROUND(Table1[[#This Row],[Rating]], 0.5)</f>
        <v>4</v>
      </c>
      <c r="M848" s="10">
        <v>13199</v>
      </c>
      <c r="N848" s="5">
        <f>F848*M848</f>
        <v>23745001</v>
      </c>
      <c r="O848" s="7">
        <f>(Table1[[#This Row],[Rating]]*Table1[[#This Row],[Rating Count]])/(MAX(Table1[Rating Count]))</f>
        <v>0.12365184683809047</v>
      </c>
      <c r="P848"/>
    </row>
    <row r="849" spans="1:16" x14ac:dyDescent="0.25">
      <c r="A849" s="15">
        <v>945</v>
      </c>
      <c r="B849" t="s">
        <v>7895</v>
      </c>
      <c r="C849" t="s">
        <v>7896</v>
      </c>
      <c r="D849" t="s">
        <v>13121</v>
      </c>
      <c r="E849" s="5">
        <v>379</v>
      </c>
      <c r="F849" s="5">
        <v>1099</v>
      </c>
      <c r="G849" s="5" t="str">
        <f>VLOOKUP(Table1[[#This Row],[Discounted Price]],$Q$5:$R$10,2)</f>
        <v>&lt;₹1000</v>
      </c>
      <c r="H849" s="1">
        <v>0.66</v>
      </c>
      <c r="I849" s="7">
        <f>((F849-E849)/F849)*100</f>
        <v>65.514103730664246</v>
      </c>
      <c r="J849" s="19" t="str">
        <f>VLOOKUP(Table1[[#This Row],[Calc. %Discount]],$Q$15:$R$22,2)</f>
        <v>56 — 70%</v>
      </c>
      <c r="K849" s="6">
        <v>4.3</v>
      </c>
      <c r="L849" s="6">
        <f>MROUND(Table1[[#This Row],[Rating]], 0.5)</f>
        <v>4.5</v>
      </c>
      <c r="M849" s="10">
        <v>2806</v>
      </c>
      <c r="N849" s="5">
        <f>F849*M849</f>
        <v>3083794</v>
      </c>
      <c r="O849" s="7">
        <f>(Table1[[#This Row],[Rating]]*Table1[[#This Row],[Rating Count]])/(MAX(Table1[Rating Count]))</f>
        <v>2.8258929721551477E-2</v>
      </c>
      <c r="P849"/>
    </row>
    <row r="850" spans="1:16" x14ac:dyDescent="0.25">
      <c r="A850" s="15">
        <v>946</v>
      </c>
      <c r="B850" t="s">
        <v>7900</v>
      </c>
      <c r="C850" t="s">
        <v>7901</v>
      </c>
      <c r="D850" t="s">
        <v>13075</v>
      </c>
      <c r="E850" s="5">
        <v>5998</v>
      </c>
      <c r="F850" s="5">
        <v>7999</v>
      </c>
      <c r="G850" s="5" t="str">
        <f>VLOOKUP(Table1[[#This Row],[Discounted Price]],$Q$5:$R$10,2)</f>
        <v>₹5001 — ₹10000</v>
      </c>
      <c r="H850" s="1">
        <v>0.25</v>
      </c>
      <c r="I850" s="7">
        <f>((F850-E850)/F850)*100</f>
        <v>25.015626953369168</v>
      </c>
      <c r="J850" s="19" t="str">
        <f>VLOOKUP(Table1[[#This Row],[Calc. %Discount]],$Q$15:$R$22,2)</f>
        <v>11 — 25%</v>
      </c>
      <c r="K850" s="6">
        <v>4.2</v>
      </c>
      <c r="L850" s="6">
        <f>MROUND(Table1[[#This Row],[Rating]], 0.5)</f>
        <v>4</v>
      </c>
      <c r="M850" s="10">
        <v>30355</v>
      </c>
      <c r="N850" s="5">
        <f>F850*M850</f>
        <v>242809645</v>
      </c>
      <c r="O850" s="7">
        <f>(Table1[[#This Row],[Rating]]*Table1[[#This Row],[Rating Count]])/(MAX(Table1[Rating Count]))</f>
        <v>0.298592651057561</v>
      </c>
      <c r="P850"/>
    </row>
    <row r="851" spans="1:16" x14ac:dyDescent="0.25">
      <c r="A851" s="15">
        <v>947</v>
      </c>
      <c r="B851" t="s">
        <v>7910</v>
      </c>
      <c r="C851" t="s">
        <v>7911</v>
      </c>
      <c r="D851" t="s">
        <v>13121</v>
      </c>
      <c r="E851" s="5">
        <v>299</v>
      </c>
      <c r="F851" s="5">
        <v>1499</v>
      </c>
      <c r="G851" s="5" t="str">
        <f>VLOOKUP(Table1[[#This Row],[Discounted Price]],$Q$5:$R$10,2)</f>
        <v>&lt;₹1000</v>
      </c>
      <c r="H851" s="1">
        <v>0.8</v>
      </c>
      <c r="I851" s="7">
        <f>((F851-E851)/F851)*100</f>
        <v>80.053368912608406</v>
      </c>
      <c r="J851" s="19" t="str">
        <f>VLOOKUP(Table1[[#This Row],[Calc. %Discount]],$Q$15:$R$22,2)</f>
        <v>71 — 85%</v>
      </c>
      <c r="K851" s="6">
        <v>4.2</v>
      </c>
      <c r="L851" s="6">
        <f>MROUND(Table1[[#This Row],[Rating]], 0.5)</f>
        <v>4</v>
      </c>
      <c r="M851" s="10">
        <v>2868</v>
      </c>
      <c r="N851" s="5">
        <f>F851*M851</f>
        <v>4299132</v>
      </c>
      <c r="O851" s="7">
        <f>(Table1[[#This Row],[Rating]]*Table1[[#This Row],[Rating Count]])/(MAX(Table1[Rating Count]))</f>
        <v>2.8211619938497284E-2</v>
      </c>
      <c r="P851"/>
    </row>
    <row r="852" spans="1:16" x14ac:dyDescent="0.25">
      <c r="A852" s="15">
        <v>948</v>
      </c>
      <c r="B852" t="s">
        <v>7920</v>
      </c>
      <c r="C852" t="s">
        <v>7921</v>
      </c>
      <c r="D852" t="s">
        <v>13121</v>
      </c>
      <c r="E852" s="5">
        <v>379</v>
      </c>
      <c r="F852" s="5">
        <v>1499</v>
      </c>
      <c r="G852" s="5" t="str">
        <f>VLOOKUP(Table1[[#This Row],[Discounted Price]],$Q$5:$R$10,2)</f>
        <v>&lt;₹1000</v>
      </c>
      <c r="H852" s="1">
        <v>0.75</v>
      </c>
      <c r="I852" s="7">
        <f>((F852-E852)/F852)*100</f>
        <v>74.716477651767846</v>
      </c>
      <c r="J852" s="19" t="str">
        <f>VLOOKUP(Table1[[#This Row],[Calc. %Discount]],$Q$15:$R$22,2)</f>
        <v>71 — 85%</v>
      </c>
      <c r="K852" s="6">
        <v>4.0999999999999996</v>
      </c>
      <c r="L852" s="6">
        <f>MROUND(Table1[[#This Row],[Rating]], 0.5)</f>
        <v>4</v>
      </c>
      <c r="M852" s="10">
        <v>670</v>
      </c>
      <c r="N852" s="5">
        <f>F852*M852</f>
        <v>1004330</v>
      </c>
      <c r="O852" s="7">
        <f>(Table1[[#This Row],[Rating]]*Table1[[#This Row],[Rating Count]])/(MAX(Table1[Rating Count]))</f>
        <v>6.4336620816772949E-3</v>
      </c>
      <c r="P852"/>
    </row>
    <row r="853" spans="1:16" x14ac:dyDescent="0.25">
      <c r="A853" s="15">
        <v>949</v>
      </c>
      <c r="B853" t="s">
        <v>7930</v>
      </c>
      <c r="C853" t="s">
        <v>7931</v>
      </c>
      <c r="D853" t="s">
        <v>13123</v>
      </c>
      <c r="E853" s="5">
        <v>1399</v>
      </c>
      <c r="F853" s="5">
        <v>2999</v>
      </c>
      <c r="G853" s="5" t="str">
        <f>VLOOKUP(Table1[[#This Row],[Discounted Price]],$Q$5:$R$10,2)</f>
        <v>₹1000 — ₹5000</v>
      </c>
      <c r="H853" s="1">
        <v>0.53</v>
      </c>
      <c r="I853" s="7">
        <f>((F853-E853)/F853)*100</f>
        <v>53.351117039013005</v>
      </c>
      <c r="J853" s="19" t="str">
        <f>VLOOKUP(Table1[[#This Row],[Calc. %Discount]],$Q$15:$R$22,2)</f>
        <v>41 — 55%</v>
      </c>
      <c r="K853" s="6">
        <v>4.3</v>
      </c>
      <c r="L853" s="6">
        <f>MROUND(Table1[[#This Row],[Rating]], 0.5)</f>
        <v>4.5</v>
      </c>
      <c r="M853" s="10">
        <v>3530</v>
      </c>
      <c r="N853" s="5">
        <f>F853*M853</f>
        <v>10586470</v>
      </c>
      <c r="O853" s="7">
        <f>(Table1[[#This Row],[Rating]]*Table1[[#This Row],[Rating Count]])/(MAX(Table1[Rating Count]))</f>
        <v>3.5550257276221214E-2</v>
      </c>
      <c r="P853"/>
    </row>
    <row r="854" spans="1:16" x14ac:dyDescent="0.25">
      <c r="A854" s="15">
        <v>950</v>
      </c>
      <c r="B854" t="s">
        <v>7941</v>
      </c>
      <c r="C854" t="s">
        <v>7942</v>
      </c>
      <c r="D854" t="s">
        <v>13075</v>
      </c>
      <c r="E854" s="5">
        <v>699</v>
      </c>
      <c r="F854" s="5">
        <v>1299</v>
      </c>
      <c r="G854" s="5" t="str">
        <f>VLOOKUP(Table1[[#This Row],[Discounted Price]],$Q$5:$R$10,2)</f>
        <v>&lt;₹1000</v>
      </c>
      <c r="H854" s="1">
        <v>0.46</v>
      </c>
      <c r="I854" s="7">
        <f>((F854-E854)/F854)*100</f>
        <v>46.189376443418013</v>
      </c>
      <c r="J854" s="19" t="str">
        <f>VLOOKUP(Table1[[#This Row],[Calc. %Discount]],$Q$15:$R$22,2)</f>
        <v>41 — 55%</v>
      </c>
      <c r="K854" s="6">
        <v>4.3</v>
      </c>
      <c r="L854" s="6">
        <f>MROUND(Table1[[#This Row],[Rating]], 0.5)</f>
        <v>4.5</v>
      </c>
      <c r="M854" s="10">
        <v>6183</v>
      </c>
      <c r="N854" s="5">
        <f>F854*M854</f>
        <v>8031717</v>
      </c>
      <c r="O854" s="7">
        <f>(Table1[[#This Row],[Rating]]*Table1[[#This Row],[Rating Count]])/(MAX(Table1[Rating Count]))</f>
        <v>6.2268340152656018E-2</v>
      </c>
      <c r="P854"/>
    </row>
    <row r="855" spans="1:16" x14ac:dyDescent="0.25">
      <c r="A855" s="15">
        <v>951</v>
      </c>
      <c r="B855" t="s">
        <v>7952</v>
      </c>
      <c r="C855" t="s">
        <v>7953</v>
      </c>
      <c r="D855" t="s">
        <v>13123</v>
      </c>
      <c r="E855" s="5">
        <v>300</v>
      </c>
      <c r="F855" s="5">
        <v>300</v>
      </c>
      <c r="G855" s="5" t="str">
        <f>VLOOKUP(Table1[[#This Row],[Discounted Price]],$Q$5:$R$10,2)</f>
        <v>&lt;₹1000</v>
      </c>
      <c r="H855" s="1">
        <v>0</v>
      </c>
      <c r="I855" s="7">
        <f>((F855-E855)/F855)*100</f>
        <v>0</v>
      </c>
      <c r="J855" s="19">
        <f>VLOOKUP(Table1[[#This Row],[Calc. %Discount]],$Q$15:$R$22,2)</f>
        <v>0</v>
      </c>
      <c r="K855" s="6">
        <v>4.2</v>
      </c>
      <c r="L855" s="6">
        <f>MROUND(Table1[[#This Row],[Rating]], 0.5)</f>
        <v>4</v>
      </c>
      <c r="M855" s="10">
        <v>419</v>
      </c>
      <c r="N855" s="5">
        <f>F855*M855</f>
        <v>125700</v>
      </c>
      <c r="O855" s="7">
        <f>(Table1[[#This Row],[Rating]]*Table1[[#This Row],[Rating Count]])/(MAX(Table1[Rating Count]))</f>
        <v>4.1215720900384806E-3</v>
      </c>
      <c r="P855"/>
    </row>
    <row r="856" spans="1:16" x14ac:dyDescent="0.25">
      <c r="A856" s="15">
        <v>952</v>
      </c>
      <c r="B856" t="s">
        <v>7962</v>
      </c>
      <c r="C856" t="s">
        <v>7963</v>
      </c>
      <c r="D856" t="s">
        <v>13121</v>
      </c>
      <c r="E856" s="5">
        <v>999</v>
      </c>
      <c r="F856" s="5">
        <v>1995</v>
      </c>
      <c r="G856" s="5" t="str">
        <f>VLOOKUP(Table1[[#This Row],[Discounted Price]],$Q$5:$R$10,2)</f>
        <v>&lt;₹1000</v>
      </c>
      <c r="H856" s="1">
        <v>0.5</v>
      </c>
      <c r="I856" s="7">
        <f>((F856-E856)/F856)*100</f>
        <v>49.924812030075188</v>
      </c>
      <c r="J856" s="19" t="str">
        <f>VLOOKUP(Table1[[#This Row],[Calc. %Discount]],$Q$15:$R$22,2)</f>
        <v>41 — 55%</v>
      </c>
      <c r="K856" s="6">
        <v>4.5</v>
      </c>
      <c r="L856" s="6">
        <f>MROUND(Table1[[#This Row],[Rating]], 0.5)</f>
        <v>4.5</v>
      </c>
      <c r="M856" s="10">
        <v>7317</v>
      </c>
      <c r="N856" s="5">
        <f>F856*M856</f>
        <v>14597415</v>
      </c>
      <c r="O856" s="7">
        <f>(Table1[[#This Row],[Rating]]*Table1[[#This Row],[Rating Count]])/(MAX(Table1[Rating Count]))</f>
        <v>7.7116117412576443E-2</v>
      </c>
      <c r="P856"/>
    </row>
    <row r="857" spans="1:16" x14ac:dyDescent="0.25">
      <c r="A857" s="15">
        <v>953</v>
      </c>
      <c r="B857" t="s">
        <v>7972</v>
      </c>
      <c r="C857" t="s">
        <v>7973</v>
      </c>
      <c r="D857" t="s">
        <v>13123</v>
      </c>
      <c r="E857" s="5">
        <v>535</v>
      </c>
      <c r="F857" s="5">
        <v>535</v>
      </c>
      <c r="G857" s="5" t="str">
        <f>VLOOKUP(Table1[[#This Row],[Discounted Price]],$Q$5:$R$10,2)</f>
        <v>&lt;₹1000</v>
      </c>
      <c r="H857" s="1">
        <v>0</v>
      </c>
      <c r="I857" s="7">
        <f>((F857-E857)/F857)*100</f>
        <v>0</v>
      </c>
      <c r="J857" s="19">
        <f>VLOOKUP(Table1[[#This Row],[Calc. %Discount]],$Q$15:$R$22,2)</f>
        <v>0</v>
      </c>
      <c r="K857" s="6">
        <v>4.4000000000000004</v>
      </c>
      <c r="L857" s="6">
        <f>MROUND(Table1[[#This Row],[Rating]], 0.5)</f>
        <v>4.5</v>
      </c>
      <c r="M857" s="10">
        <v>4426</v>
      </c>
      <c r="N857" s="5">
        <f>F857*M857</f>
        <v>2367910</v>
      </c>
      <c r="O857" s="7">
        <f>(Table1[[#This Row],[Rating]]*Table1[[#This Row],[Rating Count]])/(MAX(Table1[Rating Count]))</f>
        <v>4.5610378173795534E-2</v>
      </c>
      <c r="P857"/>
    </row>
    <row r="858" spans="1:16" x14ac:dyDescent="0.25">
      <c r="A858" s="15">
        <v>955</v>
      </c>
      <c r="B858" t="s">
        <v>7985</v>
      </c>
      <c r="C858" t="s">
        <v>7986</v>
      </c>
      <c r="D858" t="s">
        <v>13121</v>
      </c>
      <c r="E858" s="5">
        <v>269</v>
      </c>
      <c r="F858" s="5">
        <v>1099</v>
      </c>
      <c r="G858" s="5" t="str">
        <f>VLOOKUP(Table1[[#This Row],[Discounted Price]],$Q$5:$R$10,2)</f>
        <v>&lt;₹1000</v>
      </c>
      <c r="H858" s="1">
        <v>0.76</v>
      </c>
      <c r="I858" s="7">
        <f>((F858-E858)/F858)*100</f>
        <v>75.52320291173794</v>
      </c>
      <c r="J858" s="19" t="str">
        <f>VLOOKUP(Table1[[#This Row],[Calc. %Discount]],$Q$15:$R$22,2)</f>
        <v>71 — 85%</v>
      </c>
      <c r="K858" s="6">
        <v>4.0999999999999996</v>
      </c>
      <c r="L858" s="6">
        <f>MROUND(Table1[[#This Row],[Rating]], 0.5)</f>
        <v>4</v>
      </c>
      <c r="M858" s="10">
        <v>1092</v>
      </c>
      <c r="N858" s="5">
        <f>F858*M858</f>
        <v>1200108</v>
      </c>
      <c r="O858" s="7">
        <f>(Table1[[#This Row],[Rating]]*Table1[[#This Row],[Rating Count]])/(MAX(Table1[Rating Count]))</f>
        <v>1.04859089450621E-2</v>
      </c>
      <c r="P858"/>
    </row>
    <row r="859" spans="1:16" x14ac:dyDescent="0.25">
      <c r="A859" s="15">
        <v>956</v>
      </c>
      <c r="B859" t="s">
        <v>7995</v>
      </c>
      <c r="C859" t="s">
        <v>7996</v>
      </c>
      <c r="D859" t="s">
        <v>13123</v>
      </c>
      <c r="E859" s="5">
        <v>341</v>
      </c>
      <c r="F859" s="5">
        <v>450</v>
      </c>
      <c r="G859" s="5" t="str">
        <f>VLOOKUP(Table1[[#This Row],[Discounted Price]],$Q$5:$R$10,2)</f>
        <v>&lt;₹1000</v>
      </c>
      <c r="H859" s="1">
        <v>0.24</v>
      </c>
      <c r="I859" s="7">
        <f>((F859-E859)/F859)*100</f>
        <v>24.222222222222221</v>
      </c>
      <c r="J859" s="19" t="str">
        <f>VLOOKUP(Table1[[#This Row],[Calc. %Discount]],$Q$15:$R$22,2)</f>
        <v>11 — 25%</v>
      </c>
      <c r="K859" s="6">
        <v>4.3</v>
      </c>
      <c r="L859" s="6">
        <f>MROUND(Table1[[#This Row],[Rating]], 0.5)</f>
        <v>4.5</v>
      </c>
      <c r="M859" s="10">
        <v>2493</v>
      </c>
      <c r="N859" s="5">
        <f>F859*M859</f>
        <v>1121850</v>
      </c>
      <c r="O859" s="7">
        <f>(Table1[[#This Row],[Rating]]*Table1[[#This Row],[Rating Count]])/(MAX(Table1[Rating Count]))</f>
        <v>2.5106739770430448E-2</v>
      </c>
      <c r="P859"/>
    </row>
    <row r="860" spans="1:16" x14ac:dyDescent="0.25">
      <c r="A860" s="15">
        <v>957</v>
      </c>
      <c r="B860" t="s">
        <v>8005</v>
      </c>
      <c r="C860" t="s">
        <v>8006</v>
      </c>
      <c r="D860" t="s">
        <v>13121</v>
      </c>
      <c r="E860" s="5">
        <v>2499</v>
      </c>
      <c r="F860" s="5">
        <v>3999</v>
      </c>
      <c r="G860" s="5" t="str">
        <f>VLOOKUP(Table1[[#This Row],[Discounted Price]],$Q$5:$R$10,2)</f>
        <v>₹1000 — ₹5000</v>
      </c>
      <c r="H860" s="1">
        <v>0.38</v>
      </c>
      <c r="I860" s="7">
        <f>((F860-E860)/F860)*100</f>
        <v>37.509377344336087</v>
      </c>
      <c r="J860" s="19" t="str">
        <f>VLOOKUP(Table1[[#This Row],[Calc. %Discount]],$Q$15:$R$22,2)</f>
        <v>26 — 40%</v>
      </c>
      <c r="K860" s="6">
        <v>4.4000000000000004</v>
      </c>
      <c r="L860" s="6">
        <f>MROUND(Table1[[#This Row],[Rating]], 0.5)</f>
        <v>4.5</v>
      </c>
      <c r="M860" s="10">
        <v>12679</v>
      </c>
      <c r="N860" s="5">
        <f>F860*M860</f>
        <v>50703321</v>
      </c>
      <c r="O860" s="7">
        <f>(Table1[[#This Row],[Rating]]*Table1[[#This Row],[Rating Count]])/(MAX(Table1[Rating Count]))</f>
        <v>0.13065837886704781</v>
      </c>
      <c r="P860"/>
    </row>
    <row r="861" spans="1:16" x14ac:dyDescent="0.25">
      <c r="A861" s="15">
        <v>959</v>
      </c>
      <c r="B861" t="s">
        <v>8016</v>
      </c>
      <c r="C861" t="s">
        <v>8017</v>
      </c>
      <c r="D861" t="s">
        <v>13121</v>
      </c>
      <c r="E861" s="5">
        <v>5899</v>
      </c>
      <c r="F861" s="5">
        <v>7005</v>
      </c>
      <c r="G861" s="5" t="str">
        <f>VLOOKUP(Table1[[#This Row],[Discounted Price]],$Q$5:$R$10,2)</f>
        <v>₹5001 — ₹10000</v>
      </c>
      <c r="H861" s="1">
        <v>0.16</v>
      </c>
      <c r="I861" s="7">
        <f>((F861-E861)/F861)*100</f>
        <v>15.788722341184869</v>
      </c>
      <c r="J861" s="19" t="str">
        <f>VLOOKUP(Table1[[#This Row],[Calc. %Discount]],$Q$15:$R$22,2)</f>
        <v>11 — 25%</v>
      </c>
      <c r="K861" s="6">
        <v>3.6</v>
      </c>
      <c r="L861" s="6">
        <f>MROUND(Table1[[#This Row],[Rating]], 0.5)</f>
        <v>3.5</v>
      </c>
      <c r="M861" s="10">
        <v>4199</v>
      </c>
      <c r="N861" s="5">
        <f>F861*M861</f>
        <v>29413995</v>
      </c>
      <c r="O861" s="7">
        <f>(Table1[[#This Row],[Rating]]*Table1[[#This Row],[Rating Count]])/(MAX(Table1[Rating Count]))</f>
        <v>3.5403643790122556E-2</v>
      </c>
      <c r="P861"/>
    </row>
    <row r="862" spans="1:16" x14ac:dyDescent="0.25">
      <c r="A862" s="15">
        <v>961</v>
      </c>
      <c r="B862" t="s">
        <v>8028</v>
      </c>
      <c r="C862" t="s">
        <v>8029</v>
      </c>
      <c r="D862" t="s">
        <v>13121</v>
      </c>
      <c r="E862" s="5">
        <v>1565</v>
      </c>
      <c r="F862" s="5">
        <v>2999</v>
      </c>
      <c r="G862" s="5" t="str">
        <f>VLOOKUP(Table1[[#This Row],[Discounted Price]],$Q$5:$R$10,2)</f>
        <v>₹1000 — ₹5000</v>
      </c>
      <c r="H862" s="1">
        <v>0.48</v>
      </c>
      <c r="I862" s="7">
        <f>((F862-E862)/F862)*100</f>
        <v>47.815938646215407</v>
      </c>
      <c r="J862" s="19" t="str">
        <f>VLOOKUP(Table1[[#This Row],[Calc. %Discount]],$Q$15:$R$22,2)</f>
        <v>41 — 55%</v>
      </c>
      <c r="K862" s="6">
        <v>4</v>
      </c>
      <c r="L862" s="6">
        <f>MROUND(Table1[[#This Row],[Rating]], 0.5)</f>
        <v>4</v>
      </c>
      <c r="M862" s="10">
        <v>11113</v>
      </c>
      <c r="N862" s="5">
        <f>F862*M862</f>
        <v>33327887</v>
      </c>
      <c r="O862" s="7">
        <f>(Table1[[#This Row],[Rating]]*Table1[[#This Row],[Rating Count]])/(MAX(Table1[Rating Count]))</f>
        <v>0.10410962754085153</v>
      </c>
      <c r="P862"/>
    </row>
    <row r="863" spans="1:16" x14ac:dyDescent="0.25">
      <c r="A863" s="15">
        <v>962</v>
      </c>
      <c r="B863" t="s">
        <v>8038</v>
      </c>
      <c r="C863" t="s">
        <v>8039</v>
      </c>
      <c r="D863" t="s">
        <v>13075</v>
      </c>
      <c r="E863" s="5">
        <v>326</v>
      </c>
      <c r="F863" s="5">
        <v>799</v>
      </c>
      <c r="G863" s="5" t="str">
        <f>VLOOKUP(Table1[[#This Row],[Discounted Price]],$Q$5:$R$10,2)</f>
        <v>&lt;₹1000</v>
      </c>
      <c r="H863" s="1">
        <v>0.59</v>
      </c>
      <c r="I863" s="7">
        <f>((F863-E863)/F863)*100</f>
        <v>59.19899874843555</v>
      </c>
      <c r="J863" s="19" t="str">
        <f>VLOOKUP(Table1[[#This Row],[Calc. %Discount]],$Q$15:$R$22,2)</f>
        <v>56 — 70%</v>
      </c>
      <c r="K863" s="6">
        <v>4.4000000000000004</v>
      </c>
      <c r="L863" s="6">
        <f>MROUND(Table1[[#This Row],[Rating]], 0.5)</f>
        <v>4.5</v>
      </c>
      <c r="M863" s="10">
        <v>10773</v>
      </c>
      <c r="N863" s="5">
        <f>F863*M863</f>
        <v>8607627</v>
      </c>
      <c r="O863" s="7">
        <f>(Table1[[#This Row],[Rating]]*Table1[[#This Row],[Rating Count]])/(MAX(Table1[Rating Count]))</f>
        <v>0.11101685586676442</v>
      </c>
      <c r="P863"/>
    </row>
    <row r="864" spans="1:16" x14ac:dyDescent="0.25">
      <c r="A864" s="15">
        <v>964</v>
      </c>
      <c r="B864" t="s">
        <v>8051</v>
      </c>
      <c r="C864" t="s">
        <v>8052</v>
      </c>
      <c r="D864" t="s">
        <v>13121</v>
      </c>
      <c r="E864" s="5">
        <v>657</v>
      </c>
      <c r="F864" s="5">
        <v>999</v>
      </c>
      <c r="G864" s="5" t="str">
        <f>VLOOKUP(Table1[[#This Row],[Discounted Price]],$Q$5:$R$10,2)</f>
        <v>&lt;₹1000</v>
      </c>
      <c r="H864" s="1">
        <v>0.34</v>
      </c>
      <c r="I864" s="7">
        <f>((F864-E864)/F864)*100</f>
        <v>34.234234234234236</v>
      </c>
      <c r="J864" s="19" t="str">
        <f>VLOOKUP(Table1[[#This Row],[Calc. %Discount]],$Q$15:$R$22,2)</f>
        <v>26 — 40%</v>
      </c>
      <c r="K864" s="6">
        <v>4.3</v>
      </c>
      <c r="L864" s="6">
        <f>MROUND(Table1[[#This Row],[Rating]], 0.5)</f>
        <v>4.5</v>
      </c>
      <c r="M864" s="10">
        <v>13944</v>
      </c>
      <c r="N864" s="5">
        <f>F864*M864</f>
        <v>13930056</v>
      </c>
      <c r="O864" s="7">
        <f>(Table1[[#This Row],[Rating]]*Table1[[#This Row],[Rating Count]])/(MAX(Table1[Rating Count]))</f>
        <v>0.14042855168828006</v>
      </c>
      <c r="P864"/>
    </row>
    <row r="865" spans="1:16" x14ac:dyDescent="0.25">
      <c r="A865" s="15">
        <v>965</v>
      </c>
      <c r="B865" t="s">
        <v>8061</v>
      </c>
      <c r="C865" t="s">
        <v>8062</v>
      </c>
      <c r="D865" t="s">
        <v>13121</v>
      </c>
      <c r="E865" s="5">
        <v>1995</v>
      </c>
      <c r="F865" s="5">
        <v>2895</v>
      </c>
      <c r="G865" s="5" t="str">
        <f>VLOOKUP(Table1[[#This Row],[Discounted Price]],$Q$5:$R$10,2)</f>
        <v>₹1000 — ₹5000</v>
      </c>
      <c r="H865" s="1">
        <v>0.31</v>
      </c>
      <c r="I865" s="7">
        <f>((F865-E865)/F865)*100</f>
        <v>31.088082901554404</v>
      </c>
      <c r="J865" s="19" t="str">
        <f>VLOOKUP(Table1[[#This Row],[Calc. %Discount]],$Q$15:$R$22,2)</f>
        <v>26 — 40%</v>
      </c>
      <c r="K865" s="6">
        <v>4.5999999999999996</v>
      </c>
      <c r="L865" s="6">
        <f>MROUND(Table1[[#This Row],[Rating]], 0.5)</f>
        <v>4.5</v>
      </c>
      <c r="M865" s="10">
        <v>10760</v>
      </c>
      <c r="N865" s="5">
        <f>F865*M865</f>
        <v>31150200</v>
      </c>
      <c r="O865" s="7">
        <f>(Table1[[#This Row],[Rating]]*Table1[[#This Row],[Rating Count]])/(MAX(Table1[Rating Count]))</f>
        <v>0.11592302089359278</v>
      </c>
      <c r="P865"/>
    </row>
    <row r="866" spans="1:16" x14ac:dyDescent="0.25">
      <c r="A866" s="15">
        <v>966</v>
      </c>
      <c r="B866" t="s">
        <v>8071</v>
      </c>
      <c r="C866" t="s">
        <v>8072</v>
      </c>
      <c r="D866" t="s">
        <v>13075</v>
      </c>
      <c r="E866" s="5">
        <v>1500</v>
      </c>
      <c r="F866" s="5">
        <v>1500</v>
      </c>
      <c r="G866" s="5" t="str">
        <f>VLOOKUP(Table1[[#This Row],[Discounted Price]],$Q$5:$R$10,2)</f>
        <v>₹1000 — ₹5000</v>
      </c>
      <c r="H866" s="1">
        <v>0</v>
      </c>
      <c r="I866" s="7">
        <f>((F866-E866)/F866)*100</f>
        <v>0</v>
      </c>
      <c r="J866" s="19">
        <f>VLOOKUP(Table1[[#This Row],[Calc. %Discount]],$Q$15:$R$22,2)</f>
        <v>0</v>
      </c>
      <c r="K866" s="6">
        <v>4.4000000000000004</v>
      </c>
      <c r="L866" s="6">
        <f>MROUND(Table1[[#This Row],[Rating]], 0.5)</f>
        <v>4.5</v>
      </c>
      <c r="M866" s="10">
        <v>25996</v>
      </c>
      <c r="N866" s="5">
        <f>F866*M866</f>
        <v>38994000</v>
      </c>
      <c r="O866" s="7">
        <f>(Table1[[#This Row],[Rating]]*Table1[[#This Row],[Rating Count]])/(MAX(Table1[Rating Count]))</f>
        <v>0.26789141233754832</v>
      </c>
      <c r="P866"/>
    </row>
    <row r="867" spans="1:16" x14ac:dyDescent="0.25">
      <c r="A867" s="15">
        <v>967</v>
      </c>
      <c r="B867" t="s">
        <v>8081</v>
      </c>
      <c r="C867" t="s">
        <v>8082</v>
      </c>
      <c r="D867" t="s">
        <v>13121</v>
      </c>
      <c r="E867" s="5">
        <v>2640</v>
      </c>
      <c r="F867" s="5">
        <v>3195</v>
      </c>
      <c r="G867" s="5" t="str">
        <f>VLOOKUP(Table1[[#This Row],[Discounted Price]],$Q$5:$R$10,2)</f>
        <v>₹1000 — ₹5000</v>
      </c>
      <c r="H867" s="1">
        <v>0.17</v>
      </c>
      <c r="I867" s="7">
        <f>((F867-E867)/F867)*100</f>
        <v>17.370892018779344</v>
      </c>
      <c r="J867" s="19" t="str">
        <f>VLOOKUP(Table1[[#This Row],[Calc. %Discount]],$Q$15:$R$22,2)</f>
        <v>11 — 25%</v>
      </c>
      <c r="K867" s="6">
        <v>4.5</v>
      </c>
      <c r="L867" s="6">
        <f>MROUND(Table1[[#This Row],[Rating]], 0.5)</f>
        <v>4.5</v>
      </c>
      <c r="M867" s="10">
        <v>16146</v>
      </c>
      <c r="N867" s="5">
        <f>F867*M867</f>
        <v>51586470</v>
      </c>
      <c r="O867" s="7">
        <f>(Table1[[#This Row],[Rating]]*Table1[[#This Row],[Rating Count]])/(MAX(Table1[Rating Count]))</f>
        <v>0.17016766868162625</v>
      </c>
      <c r="P867"/>
    </row>
    <row r="868" spans="1:16" x14ac:dyDescent="0.25">
      <c r="A868" s="15">
        <v>968</v>
      </c>
      <c r="B868" t="s">
        <v>8091</v>
      </c>
      <c r="C868" t="s">
        <v>8092</v>
      </c>
      <c r="D868" t="s">
        <v>13121</v>
      </c>
      <c r="E868" s="5">
        <v>5299</v>
      </c>
      <c r="F868" s="5">
        <v>6355</v>
      </c>
      <c r="G868" s="5" t="str">
        <f>VLOOKUP(Table1[[#This Row],[Discounted Price]],$Q$5:$R$10,2)</f>
        <v>₹5001 — ₹10000</v>
      </c>
      <c r="H868" s="1">
        <v>0.17</v>
      </c>
      <c r="I868" s="7">
        <f>((F868-E868)/F868)*100</f>
        <v>16.616837136113297</v>
      </c>
      <c r="J868" s="19" t="str">
        <f>VLOOKUP(Table1[[#This Row],[Calc. %Discount]],$Q$15:$R$22,2)</f>
        <v>11 — 25%</v>
      </c>
      <c r="K868" s="6">
        <v>3.9</v>
      </c>
      <c r="L868" s="6">
        <f>MROUND(Table1[[#This Row],[Rating]], 0.5)</f>
        <v>4</v>
      </c>
      <c r="M868" s="10">
        <v>8280</v>
      </c>
      <c r="N868" s="5">
        <f>F868*M868</f>
        <v>52619400</v>
      </c>
      <c r="O868" s="7">
        <f>(Table1[[#This Row],[Rating]]*Table1[[#This Row],[Rating Count]])/(MAX(Table1[Rating Count]))</f>
        <v>7.563007496961166E-2</v>
      </c>
      <c r="P868"/>
    </row>
    <row r="869" spans="1:16" x14ac:dyDescent="0.25">
      <c r="A869" s="15">
        <v>970</v>
      </c>
      <c r="B869" t="s">
        <v>8102</v>
      </c>
      <c r="C869" t="s">
        <v>8103</v>
      </c>
      <c r="D869" t="s">
        <v>13121</v>
      </c>
      <c r="E869" s="5">
        <v>1990</v>
      </c>
      <c r="F869" s="5">
        <v>2999</v>
      </c>
      <c r="G869" s="5" t="str">
        <f>VLOOKUP(Table1[[#This Row],[Discounted Price]],$Q$5:$R$10,2)</f>
        <v>₹1000 — ₹5000</v>
      </c>
      <c r="H869" s="1">
        <v>0.34</v>
      </c>
      <c r="I869" s="7">
        <f>((F869-E869)/F869)*100</f>
        <v>33.644548182727576</v>
      </c>
      <c r="J869" s="19" t="str">
        <f>VLOOKUP(Table1[[#This Row],[Calc. %Discount]],$Q$15:$R$22,2)</f>
        <v>26 — 40%</v>
      </c>
      <c r="K869" s="6">
        <v>4.3</v>
      </c>
      <c r="L869" s="6">
        <f>MROUND(Table1[[#This Row],[Rating]], 0.5)</f>
        <v>4.5</v>
      </c>
      <c r="M869" s="10">
        <v>14237</v>
      </c>
      <c r="N869" s="5">
        <f>F869*M869</f>
        <v>42696763</v>
      </c>
      <c r="O869" s="7">
        <f>(Table1[[#This Row],[Rating]]*Table1[[#This Row],[Rating Count]])/(MAX(Table1[Rating Count]))</f>
        <v>0.14337932375115053</v>
      </c>
      <c r="P869"/>
    </row>
    <row r="870" spans="1:16" x14ac:dyDescent="0.25">
      <c r="A870" s="15">
        <v>971</v>
      </c>
      <c r="B870" t="s">
        <v>8111</v>
      </c>
      <c r="C870" t="s">
        <v>8112</v>
      </c>
      <c r="D870" t="s">
        <v>13075</v>
      </c>
      <c r="E870" s="5">
        <v>1289</v>
      </c>
      <c r="F870" s="5">
        <v>1499</v>
      </c>
      <c r="G870" s="5" t="str">
        <f>VLOOKUP(Table1[[#This Row],[Discounted Price]],$Q$5:$R$10,2)</f>
        <v>₹1000 — ₹5000</v>
      </c>
      <c r="H870" s="1">
        <v>0.14000000000000001</v>
      </c>
      <c r="I870" s="7">
        <f>((F870-E870)/F870)*100</f>
        <v>14.009339559706472</v>
      </c>
      <c r="J870" s="19" t="str">
        <f>VLOOKUP(Table1[[#This Row],[Calc. %Discount]],$Q$15:$R$22,2)</f>
        <v>11 — 25%</v>
      </c>
      <c r="K870" s="6">
        <v>4.5</v>
      </c>
      <c r="L870" s="6">
        <f>MROUND(Table1[[#This Row],[Rating]], 0.5)</f>
        <v>4.5</v>
      </c>
      <c r="M870" s="10">
        <v>20668</v>
      </c>
      <c r="N870" s="5">
        <f>F870*M870</f>
        <v>30981332</v>
      </c>
      <c r="O870" s="7">
        <f>(Table1[[#This Row],[Rating]]*Table1[[#This Row],[Rating Count]])/(MAX(Table1[Rating Count]))</f>
        <v>0.21782641993756047</v>
      </c>
      <c r="P870"/>
    </row>
    <row r="871" spans="1:16" x14ac:dyDescent="0.25">
      <c r="A871" s="15">
        <v>972</v>
      </c>
      <c r="B871" t="s">
        <v>8122</v>
      </c>
      <c r="C871" t="s">
        <v>8123</v>
      </c>
      <c r="D871" t="s">
        <v>13123</v>
      </c>
      <c r="E871" s="5">
        <v>165</v>
      </c>
      <c r="F871" s="5">
        <v>165</v>
      </c>
      <c r="G871" s="5" t="str">
        <f>VLOOKUP(Table1[[#This Row],[Discounted Price]],$Q$5:$R$10,2)</f>
        <v>&lt;₹1000</v>
      </c>
      <c r="H871" s="1">
        <v>0</v>
      </c>
      <c r="I871" s="7">
        <f>((F871-E871)/F871)*100</f>
        <v>0</v>
      </c>
      <c r="J871" s="19">
        <f>VLOOKUP(Table1[[#This Row],[Calc. %Discount]],$Q$15:$R$22,2)</f>
        <v>0</v>
      </c>
      <c r="K871" s="6">
        <v>4.5</v>
      </c>
      <c r="L871" s="6">
        <f>MROUND(Table1[[#This Row],[Rating]], 0.5)</f>
        <v>4.5</v>
      </c>
      <c r="M871" s="10">
        <v>1674</v>
      </c>
      <c r="N871" s="5">
        <f>F871*M871</f>
        <v>276210</v>
      </c>
      <c r="O871" s="7">
        <f>(Table1[[#This Row],[Rating]]*Table1[[#This Row],[Rating Count]])/(MAX(Table1[Rating Count]))</f>
        <v>1.7642801769666934E-2</v>
      </c>
      <c r="P871"/>
    </row>
    <row r="872" spans="1:16" x14ac:dyDescent="0.25">
      <c r="A872" s="15">
        <v>973</v>
      </c>
      <c r="B872" t="s">
        <v>8132</v>
      </c>
      <c r="C872" t="s">
        <v>8133</v>
      </c>
      <c r="D872" t="s">
        <v>13121</v>
      </c>
      <c r="E872" s="5">
        <v>1699</v>
      </c>
      <c r="F872" s="5">
        <v>3499</v>
      </c>
      <c r="G872" s="5" t="str">
        <f>VLOOKUP(Table1[[#This Row],[Discounted Price]],$Q$5:$R$10,2)</f>
        <v>₹1000 — ₹5000</v>
      </c>
      <c r="H872" s="1">
        <v>0.51</v>
      </c>
      <c r="I872" s="7">
        <f>((F872-E872)/F872)*100</f>
        <v>51.443269505573021</v>
      </c>
      <c r="J872" s="19" t="str">
        <f>VLOOKUP(Table1[[#This Row],[Calc. %Discount]],$Q$15:$R$22,2)</f>
        <v>41 — 55%</v>
      </c>
      <c r="K872" s="6">
        <v>3.6</v>
      </c>
      <c r="L872" s="6">
        <f>MROUND(Table1[[#This Row],[Rating]], 0.5)</f>
        <v>3.5</v>
      </c>
      <c r="M872" s="10">
        <v>7689</v>
      </c>
      <c r="N872" s="5">
        <f>F872*M872</f>
        <v>26903811</v>
      </c>
      <c r="O872" s="7">
        <f>(Table1[[#This Row],[Rating]]*Table1[[#This Row],[Rating Count]])/(MAX(Table1[Rating Count]))</f>
        <v>6.4829392022446392E-2</v>
      </c>
      <c r="P872"/>
    </row>
    <row r="873" spans="1:16" x14ac:dyDescent="0.25">
      <c r="A873" s="15">
        <v>974</v>
      </c>
      <c r="B873" t="s">
        <v>8142</v>
      </c>
      <c r="C873" t="s">
        <v>8143</v>
      </c>
      <c r="D873" t="s">
        <v>13075</v>
      </c>
      <c r="E873" s="5">
        <v>2299</v>
      </c>
      <c r="F873" s="5">
        <v>7500</v>
      </c>
      <c r="G873" s="5" t="str">
        <f>VLOOKUP(Table1[[#This Row],[Discounted Price]],$Q$5:$R$10,2)</f>
        <v>₹1000 — ₹5000</v>
      </c>
      <c r="H873" s="1">
        <v>0.69</v>
      </c>
      <c r="I873" s="7">
        <f>((F873-E873)/F873)*100</f>
        <v>69.346666666666664</v>
      </c>
      <c r="J873" s="19" t="str">
        <f>VLOOKUP(Table1[[#This Row],[Calc. %Discount]],$Q$15:$R$22,2)</f>
        <v>56 — 70%</v>
      </c>
      <c r="K873" s="6">
        <v>4.0999999999999996</v>
      </c>
      <c r="L873" s="6">
        <f>MROUND(Table1[[#This Row],[Rating]], 0.5)</f>
        <v>4</v>
      </c>
      <c r="M873" s="10">
        <v>5554</v>
      </c>
      <c r="N873" s="5">
        <f>F873*M873</f>
        <v>41655000</v>
      </c>
      <c r="O873" s="7">
        <f>(Table1[[#This Row],[Rating]]*Table1[[#This Row],[Rating Count]])/(MAX(Table1[Rating Count]))</f>
        <v>5.3332177912889099E-2</v>
      </c>
      <c r="P873"/>
    </row>
    <row r="874" spans="1:16" x14ac:dyDescent="0.25">
      <c r="A874" s="15">
        <v>976</v>
      </c>
      <c r="B874" t="s">
        <v>8153</v>
      </c>
      <c r="C874" t="s">
        <v>8154</v>
      </c>
      <c r="D874" t="s">
        <v>13121</v>
      </c>
      <c r="E874" s="5">
        <v>39</v>
      </c>
      <c r="F874" s="5">
        <v>39</v>
      </c>
      <c r="G874" s="5" t="str">
        <f>VLOOKUP(Table1[[#This Row],[Discounted Price]],$Q$5:$R$10,2)</f>
        <v>&lt;₹1000</v>
      </c>
      <c r="H874" s="1">
        <v>0</v>
      </c>
      <c r="I874" s="7">
        <f>((F874-E874)/F874)*100</f>
        <v>0</v>
      </c>
      <c r="J874" s="19">
        <f>VLOOKUP(Table1[[#This Row],[Calc. %Discount]],$Q$15:$R$22,2)</f>
        <v>0</v>
      </c>
      <c r="K874" s="6">
        <v>3.8</v>
      </c>
      <c r="L874" s="6">
        <f>MROUND(Table1[[#This Row],[Rating]], 0.5)</f>
        <v>4</v>
      </c>
      <c r="M874" s="10">
        <v>3344</v>
      </c>
      <c r="N874" s="5">
        <f>F874*M874</f>
        <v>130416</v>
      </c>
      <c r="O874" s="7">
        <f>(Table1[[#This Row],[Rating]]*Table1[[#This Row],[Rating Count]])/(MAX(Table1[Rating Count]))</f>
        <v>2.9761132436945659E-2</v>
      </c>
      <c r="P874"/>
    </row>
    <row r="875" spans="1:16" x14ac:dyDescent="0.25">
      <c r="A875" s="15">
        <v>977</v>
      </c>
      <c r="B875" t="s">
        <v>8163</v>
      </c>
      <c r="C875" t="s">
        <v>8164</v>
      </c>
      <c r="D875" t="s">
        <v>13121</v>
      </c>
      <c r="E875" s="5">
        <v>26999</v>
      </c>
      <c r="F875" s="5">
        <v>37999</v>
      </c>
      <c r="G875" s="5" t="str">
        <f>VLOOKUP(Table1[[#This Row],[Discounted Price]],$Q$5:$R$10,2)</f>
        <v>₹25001 — ₹50000</v>
      </c>
      <c r="H875" s="1">
        <v>0.28999999999999998</v>
      </c>
      <c r="I875" s="7">
        <f>((F875-E875)/F875)*100</f>
        <v>28.948130213953</v>
      </c>
      <c r="J875" s="19" t="str">
        <f>VLOOKUP(Table1[[#This Row],[Calc. %Discount]],$Q$15:$R$22,2)</f>
        <v>26 — 40%</v>
      </c>
      <c r="K875" s="6">
        <v>4.5999999999999996</v>
      </c>
      <c r="L875" s="6">
        <f>MROUND(Table1[[#This Row],[Rating]], 0.5)</f>
        <v>4.5</v>
      </c>
      <c r="M875" s="10">
        <v>2886</v>
      </c>
      <c r="N875" s="5">
        <f>F875*M875</f>
        <v>109665114</v>
      </c>
      <c r="O875" s="7">
        <f>(Table1[[#This Row],[Rating]]*Table1[[#This Row],[Rating Count]])/(MAX(Table1[Rating Count]))</f>
        <v>3.1092364154173678E-2</v>
      </c>
      <c r="P875"/>
    </row>
    <row r="876" spans="1:16" x14ac:dyDescent="0.25">
      <c r="A876" s="15">
        <v>978</v>
      </c>
      <c r="B876" t="s">
        <v>8174</v>
      </c>
      <c r="C876" t="s">
        <v>8175</v>
      </c>
      <c r="D876" t="s">
        <v>13075</v>
      </c>
      <c r="E876" s="5">
        <v>1490</v>
      </c>
      <c r="F876" s="5">
        <v>1990</v>
      </c>
      <c r="G876" s="5" t="str">
        <f>VLOOKUP(Table1[[#This Row],[Discounted Price]],$Q$5:$R$10,2)</f>
        <v>₹1000 — ₹5000</v>
      </c>
      <c r="H876" s="1">
        <v>0.25</v>
      </c>
      <c r="I876" s="7">
        <f>((F876-E876)/F876)*100</f>
        <v>25.125628140703515</v>
      </c>
      <c r="J876" s="19" t="str">
        <f>VLOOKUP(Table1[[#This Row],[Calc. %Discount]],$Q$15:$R$22,2)</f>
        <v>11 — 25%</v>
      </c>
      <c r="K876" s="6">
        <v>4.0999999999999996</v>
      </c>
      <c r="L876" s="6">
        <f>MROUND(Table1[[#This Row],[Rating]], 0.5)</f>
        <v>4</v>
      </c>
      <c r="M876" s="10">
        <v>98250</v>
      </c>
      <c r="N876" s="5">
        <f>F876*M876</f>
        <v>195517500</v>
      </c>
      <c r="O876" s="7">
        <f>(Table1[[#This Row],[Rating]]*Table1[[#This Row],[Rating Count]])/(MAX(Table1[Rating Count]))</f>
        <v>0.9434437306340212</v>
      </c>
      <c r="P876"/>
    </row>
    <row r="877" spans="1:16" x14ac:dyDescent="0.25">
      <c r="A877" s="15">
        <v>979</v>
      </c>
      <c r="B877" t="s">
        <v>8184</v>
      </c>
      <c r="C877" t="s">
        <v>8185</v>
      </c>
      <c r="D877" t="s">
        <v>13121</v>
      </c>
      <c r="E877" s="5">
        <v>398</v>
      </c>
      <c r="F877" s="5">
        <v>1949</v>
      </c>
      <c r="G877" s="5" t="str">
        <f>VLOOKUP(Table1[[#This Row],[Discounted Price]],$Q$5:$R$10,2)</f>
        <v>&lt;₹1000</v>
      </c>
      <c r="H877" s="1">
        <v>0.8</v>
      </c>
      <c r="I877" s="7">
        <f>((F877-E877)/F877)*100</f>
        <v>79.579271421241657</v>
      </c>
      <c r="J877" s="19" t="str">
        <f>VLOOKUP(Table1[[#This Row],[Calc. %Discount]],$Q$15:$R$22,2)</f>
        <v>71 — 85%</v>
      </c>
      <c r="K877" s="6">
        <v>4</v>
      </c>
      <c r="L877" s="6">
        <f>MROUND(Table1[[#This Row],[Rating]], 0.5)</f>
        <v>4</v>
      </c>
      <c r="M877" s="10">
        <v>75</v>
      </c>
      <c r="N877" s="5">
        <f>F877*M877</f>
        <v>146175</v>
      </c>
      <c r="O877" s="7">
        <f>(Table1[[#This Row],[Rating]]*Table1[[#This Row],[Rating Count]])/(MAX(Table1[Rating Count]))</f>
        <v>7.0262054040887828E-4</v>
      </c>
      <c r="P877"/>
    </row>
    <row r="878" spans="1:16" x14ac:dyDescent="0.25">
      <c r="A878" s="15">
        <v>981</v>
      </c>
      <c r="B878" t="s">
        <v>8197</v>
      </c>
      <c r="C878" t="s">
        <v>8198</v>
      </c>
      <c r="D878" t="s">
        <v>13121</v>
      </c>
      <c r="E878" s="5">
        <v>770</v>
      </c>
      <c r="F878" s="5">
        <v>1547</v>
      </c>
      <c r="G878" s="5" t="str">
        <f>VLOOKUP(Table1[[#This Row],[Discounted Price]],$Q$5:$R$10,2)</f>
        <v>&lt;₹1000</v>
      </c>
      <c r="H878" s="1">
        <v>0.5</v>
      </c>
      <c r="I878" s="7">
        <f>((F878-E878)/F878)*100</f>
        <v>50.226244343891402</v>
      </c>
      <c r="J878" s="19" t="str">
        <f>VLOOKUP(Table1[[#This Row],[Calc. %Discount]],$Q$15:$R$22,2)</f>
        <v>41 — 55%</v>
      </c>
      <c r="K878" s="6">
        <v>4.3</v>
      </c>
      <c r="L878" s="6">
        <f>MROUND(Table1[[#This Row],[Rating]], 0.5)</f>
        <v>4.5</v>
      </c>
      <c r="M878" s="10">
        <v>2585</v>
      </c>
      <c r="N878" s="5">
        <f>F878*M878</f>
        <v>3998995</v>
      </c>
      <c r="O878" s="7">
        <f>(Table1[[#This Row],[Rating]]*Table1[[#This Row],[Rating Count]])/(MAX(Table1[Rating Count]))</f>
        <v>2.6033262056382955E-2</v>
      </c>
      <c r="P878"/>
    </row>
    <row r="879" spans="1:16" x14ac:dyDescent="0.25">
      <c r="A879" s="15">
        <v>982</v>
      </c>
      <c r="B879" t="s">
        <v>8207</v>
      </c>
      <c r="C879" t="s">
        <v>8208</v>
      </c>
      <c r="D879" t="s">
        <v>13075</v>
      </c>
      <c r="E879" s="5">
        <v>279</v>
      </c>
      <c r="F879" s="5">
        <v>1299</v>
      </c>
      <c r="G879" s="5" t="str">
        <f>VLOOKUP(Table1[[#This Row],[Discounted Price]],$Q$5:$R$10,2)</f>
        <v>&lt;₹1000</v>
      </c>
      <c r="H879" s="1">
        <v>0.79</v>
      </c>
      <c r="I879" s="7">
        <f>((F879-E879)/F879)*100</f>
        <v>78.52193995381063</v>
      </c>
      <c r="J879" s="19" t="str">
        <f>VLOOKUP(Table1[[#This Row],[Calc. %Discount]],$Q$15:$R$22,2)</f>
        <v>71 — 85%</v>
      </c>
      <c r="K879" s="6">
        <v>4</v>
      </c>
      <c r="L879" s="6">
        <f>MROUND(Table1[[#This Row],[Rating]], 0.5)</f>
        <v>4</v>
      </c>
      <c r="M879" s="10">
        <v>5072</v>
      </c>
      <c r="N879" s="5">
        <f>F879*M879</f>
        <v>6588528</v>
      </c>
      <c r="O879" s="7">
        <f>(Table1[[#This Row],[Rating]]*Table1[[#This Row],[Rating Count]])/(MAX(Table1[Rating Count]))</f>
        <v>4.751588507938441E-2</v>
      </c>
      <c r="P879"/>
    </row>
    <row r="880" spans="1:16" x14ac:dyDescent="0.25">
      <c r="A880" s="15">
        <v>983</v>
      </c>
      <c r="B880" t="s">
        <v>8217</v>
      </c>
      <c r="C880" t="s">
        <v>8218</v>
      </c>
      <c r="D880" t="s">
        <v>13125</v>
      </c>
      <c r="E880" s="5">
        <v>249</v>
      </c>
      <c r="F880" s="5">
        <v>599</v>
      </c>
      <c r="G880" s="5" t="str">
        <f>VLOOKUP(Table1[[#This Row],[Discounted Price]],$Q$5:$R$10,2)</f>
        <v>&lt;₹1000</v>
      </c>
      <c r="H880" s="1">
        <v>0.57999999999999996</v>
      </c>
      <c r="I880" s="7">
        <f>((F880-E880)/F880)*100</f>
        <v>58.430717863105173</v>
      </c>
      <c r="J880" s="19" t="str">
        <f>VLOOKUP(Table1[[#This Row],[Calc. %Discount]],$Q$15:$R$22,2)</f>
        <v>56 — 70%</v>
      </c>
      <c r="K880" s="6">
        <v>4.5</v>
      </c>
      <c r="L880" s="6">
        <f>MROUND(Table1[[#This Row],[Rating]], 0.5)</f>
        <v>4.5</v>
      </c>
      <c r="M880" s="10">
        <v>5985</v>
      </c>
      <c r="N880" s="5">
        <f>F880*M880</f>
        <v>3585015</v>
      </c>
      <c r="O880" s="7">
        <f>(Table1[[#This Row],[Rating]]*Table1[[#This Row],[Rating Count]])/(MAX(Table1[Rating Count]))</f>
        <v>6.3077759015207055E-2</v>
      </c>
      <c r="P880"/>
    </row>
    <row r="881" spans="1:16" x14ac:dyDescent="0.25">
      <c r="A881" s="15">
        <v>985</v>
      </c>
      <c r="B881" t="s">
        <v>8229</v>
      </c>
      <c r="C881" t="s">
        <v>8230</v>
      </c>
      <c r="D881" t="s">
        <v>13124</v>
      </c>
      <c r="E881" s="5">
        <v>230</v>
      </c>
      <c r="F881" s="5">
        <v>230</v>
      </c>
      <c r="G881" s="5" t="str">
        <f>VLOOKUP(Table1[[#This Row],[Discounted Price]],$Q$5:$R$10,2)</f>
        <v>&lt;₹1000</v>
      </c>
      <c r="H881" s="1">
        <v>0</v>
      </c>
      <c r="I881" s="7">
        <f>((F881-E881)/F881)*100</f>
        <v>0</v>
      </c>
      <c r="J881" s="19">
        <f>VLOOKUP(Table1[[#This Row],[Calc. %Discount]],$Q$15:$R$22,2)</f>
        <v>0</v>
      </c>
      <c r="K881" s="6">
        <v>4.5</v>
      </c>
      <c r="L881" s="6">
        <f>MROUND(Table1[[#This Row],[Rating]], 0.5)</f>
        <v>4.5</v>
      </c>
      <c r="M881" s="10">
        <v>9427</v>
      </c>
      <c r="N881" s="5">
        <f>F881*M881</f>
        <v>2168210</v>
      </c>
      <c r="O881" s="7">
        <f>(Table1[[#This Row],[Rating]]*Table1[[#This Row],[Rating Count]])/(MAX(Table1[Rating Count]))</f>
        <v>9.9354057516517436E-2</v>
      </c>
      <c r="P881"/>
    </row>
    <row r="882" spans="1:16" x14ac:dyDescent="0.25">
      <c r="A882" s="15">
        <v>987</v>
      </c>
      <c r="B882" t="s">
        <v>8241</v>
      </c>
      <c r="C882" t="s">
        <v>8242</v>
      </c>
      <c r="D882" t="s">
        <v>13121</v>
      </c>
      <c r="E882" s="5">
        <v>599</v>
      </c>
      <c r="F882" s="5">
        <v>700</v>
      </c>
      <c r="G882" s="5" t="str">
        <f>VLOOKUP(Table1[[#This Row],[Discounted Price]],$Q$5:$R$10,2)</f>
        <v>&lt;₹1000</v>
      </c>
      <c r="H882" s="1">
        <v>0.14000000000000001</v>
      </c>
      <c r="I882" s="7">
        <f>((F882-E882)/F882)*100</f>
        <v>14.428571428571429</v>
      </c>
      <c r="J882" s="19" t="str">
        <f>VLOOKUP(Table1[[#This Row],[Calc. %Discount]],$Q$15:$R$22,2)</f>
        <v>11 — 25%</v>
      </c>
      <c r="K882" s="6">
        <v>4.3</v>
      </c>
      <c r="L882" s="6">
        <f>MROUND(Table1[[#This Row],[Rating]], 0.5)</f>
        <v>4.5</v>
      </c>
      <c r="M882" s="10">
        <v>2301</v>
      </c>
      <c r="N882" s="5">
        <f>F882*M882</f>
        <v>1610700</v>
      </c>
      <c r="O882" s="7">
        <f>(Table1[[#This Row],[Rating]]*Table1[[#This Row],[Rating Count]])/(MAX(Table1[Rating Count]))</f>
        <v>2.3173128043225213E-2</v>
      </c>
      <c r="P882"/>
    </row>
    <row r="883" spans="1:16" x14ac:dyDescent="0.25">
      <c r="A883" s="15">
        <v>988</v>
      </c>
      <c r="B883" t="s">
        <v>8251</v>
      </c>
      <c r="C883" t="s">
        <v>8252</v>
      </c>
      <c r="D883" t="s">
        <v>13121</v>
      </c>
      <c r="E883" s="5">
        <v>598</v>
      </c>
      <c r="F883" s="5">
        <v>1150</v>
      </c>
      <c r="G883" s="5" t="str">
        <f>VLOOKUP(Table1[[#This Row],[Discounted Price]],$Q$5:$R$10,2)</f>
        <v>&lt;₹1000</v>
      </c>
      <c r="H883" s="1">
        <v>0.48</v>
      </c>
      <c r="I883" s="7">
        <f>((F883-E883)/F883)*100</f>
        <v>48</v>
      </c>
      <c r="J883" s="19" t="str">
        <f>VLOOKUP(Table1[[#This Row],[Calc. %Discount]],$Q$15:$R$22,2)</f>
        <v>41 — 55%</v>
      </c>
      <c r="K883" s="6">
        <v>4.0999999999999996</v>
      </c>
      <c r="L883" s="6">
        <f>MROUND(Table1[[#This Row],[Rating]], 0.5)</f>
        <v>4</v>
      </c>
      <c r="M883" s="10">
        <v>2535</v>
      </c>
      <c r="N883" s="5">
        <f>F883*M883</f>
        <v>2915250</v>
      </c>
      <c r="O883" s="7">
        <f>(Table1[[#This Row],[Rating]]*Table1[[#This Row],[Rating Count]])/(MAX(Table1[Rating Count]))</f>
        <v>2.434228862246559E-2</v>
      </c>
      <c r="P883"/>
    </row>
    <row r="884" spans="1:16" x14ac:dyDescent="0.25">
      <c r="A884" s="15">
        <v>989</v>
      </c>
      <c r="B884" t="s">
        <v>8262</v>
      </c>
      <c r="C884" t="s">
        <v>8263</v>
      </c>
      <c r="D884" t="s">
        <v>13121</v>
      </c>
      <c r="E884" s="5">
        <v>399</v>
      </c>
      <c r="F884" s="5">
        <v>1499</v>
      </c>
      <c r="G884" s="5" t="str">
        <f>VLOOKUP(Table1[[#This Row],[Discounted Price]],$Q$5:$R$10,2)</f>
        <v>&lt;₹1000</v>
      </c>
      <c r="H884" s="1">
        <v>0.73</v>
      </c>
      <c r="I884" s="7">
        <f>((F884-E884)/F884)*100</f>
        <v>73.382254836557706</v>
      </c>
      <c r="J884" s="19" t="str">
        <f>VLOOKUP(Table1[[#This Row],[Calc. %Discount]],$Q$15:$R$22,2)</f>
        <v>71 — 85%</v>
      </c>
      <c r="K884" s="6">
        <v>4</v>
      </c>
      <c r="L884" s="6">
        <f>MROUND(Table1[[#This Row],[Rating]], 0.5)</f>
        <v>4</v>
      </c>
      <c r="M884" s="10">
        <v>691</v>
      </c>
      <c r="N884" s="5">
        <f>F884*M884</f>
        <v>1035809</v>
      </c>
      <c r="O884" s="7">
        <f>(Table1[[#This Row],[Rating]]*Table1[[#This Row],[Rating Count]])/(MAX(Table1[Rating Count]))</f>
        <v>6.4734772456337989E-3</v>
      </c>
      <c r="P884"/>
    </row>
    <row r="885" spans="1:16" x14ac:dyDescent="0.25">
      <c r="A885" s="15">
        <v>990</v>
      </c>
      <c r="B885" t="s">
        <v>8272</v>
      </c>
      <c r="C885" t="s">
        <v>8273</v>
      </c>
      <c r="D885" t="s">
        <v>13121</v>
      </c>
      <c r="E885" s="5">
        <v>499</v>
      </c>
      <c r="F885" s="5">
        <v>1299</v>
      </c>
      <c r="G885" s="5" t="str">
        <f>VLOOKUP(Table1[[#This Row],[Discounted Price]],$Q$5:$R$10,2)</f>
        <v>&lt;₹1000</v>
      </c>
      <c r="H885" s="1">
        <v>0.62</v>
      </c>
      <c r="I885" s="7">
        <f>((F885-E885)/F885)*100</f>
        <v>61.585835257890686</v>
      </c>
      <c r="J885" s="19" t="str">
        <f>VLOOKUP(Table1[[#This Row],[Calc. %Discount]],$Q$15:$R$22,2)</f>
        <v>56 — 70%</v>
      </c>
      <c r="K885" s="6">
        <v>4.0999999999999996</v>
      </c>
      <c r="L885" s="6">
        <f>MROUND(Table1[[#This Row],[Rating]], 0.5)</f>
        <v>4</v>
      </c>
      <c r="M885" s="10">
        <v>2740</v>
      </c>
      <c r="N885" s="5">
        <f>F885*M885</f>
        <v>3559260</v>
      </c>
      <c r="O885" s="7">
        <f>(Table1[[#This Row],[Rating]]*Table1[[#This Row],[Rating Count]])/(MAX(Table1[Rating Count]))</f>
        <v>2.6310797169844458E-2</v>
      </c>
      <c r="P885"/>
    </row>
    <row r="886" spans="1:16" x14ac:dyDescent="0.25">
      <c r="A886" s="15">
        <v>992</v>
      </c>
      <c r="B886" t="s">
        <v>8284</v>
      </c>
      <c r="C886" t="s">
        <v>8285</v>
      </c>
      <c r="D886" t="s">
        <v>13121</v>
      </c>
      <c r="E886" s="5">
        <v>579</v>
      </c>
      <c r="F886" s="5">
        <v>1090</v>
      </c>
      <c r="G886" s="5" t="str">
        <f>VLOOKUP(Table1[[#This Row],[Discounted Price]],$Q$5:$R$10,2)</f>
        <v>&lt;₹1000</v>
      </c>
      <c r="H886" s="1">
        <v>0.47</v>
      </c>
      <c r="I886" s="7">
        <f>((F886-E886)/F886)*100</f>
        <v>46.88073394495413</v>
      </c>
      <c r="J886" s="19" t="str">
        <f>VLOOKUP(Table1[[#This Row],[Calc. %Discount]],$Q$15:$R$22,2)</f>
        <v>41 — 55%</v>
      </c>
      <c r="K886" s="6">
        <v>4.4000000000000004</v>
      </c>
      <c r="L886" s="6">
        <f>MROUND(Table1[[#This Row],[Rating]], 0.5)</f>
        <v>4.5</v>
      </c>
      <c r="M886" s="10">
        <v>3482</v>
      </c>
      <c r="N886" s="5">
        <f>F886*M886</f>
        <v>3795380</v>
      </c>
      <c r="O886" s="7">
        <f>(Table1[[#This Row],[Rating]]*Table1[[#This Row],[Rating Count]])/(MAX(Table1[Rating Count]))</f>
        <v>3.5882362584987809E-2</v>
      </c>
      <c r="P886"/>
    </row>
    <row r="887" spans="1:16" x14ac:dyDescent="0.25">
      <c r="A887" s="15">
        <v>994</v>
      </c>
      <c r="B887" t="s">
        <v>8296</v>
      </c>
      <c r="C887" t="s">
        <v>8297</v>
      </c>
      <c r="D887" t="s">
        <v>13123</v>
      </c>
      <c r="E887" s="5">
        <v>90</v>
      </c>
      <c r="F887" s="5">
        <v>100</v>
      </c>
      <c r="G887" s="5" t="str">
        <f>VLOOKUP(Table1[[#This Row],[Discounted Price]],$Q$5:$R$10,2)</f>
        <v>&lt;₹1000</v>
      </c>
      <c r="H887" s="1">
        <v>0.1</v>
      </c>
      <c r="I887" s="7">
        <f>((F887-E887)/F887)*100</f>
        <v>10</v>
      </c>
      <c r="J887" s="19" t="str">
        <f>VLOOKUP(Table1[[#This Row],[Calc. %Discount]],$Q$15:$R$22,2)</f>
        <v>1 — 10%</v>
      </c>
      <c r="K887" s="6">
        <v>4.0999999999999996</v>
      </c>
      <c r="L887" s="6">
        <f>MROUND(Table1[[#This Row],[Rating]], 0.5)</f>
        <v>4</v>
      </c>
      <c r="M887" s="10">
        <v>6199</v>
      </c>
      <c r="N887" s="5">
        <f>F887*M887</f>
        <v>619900</v>
      </c>
      <c r="O887" s="7">
        <f>(Table1[[#This Row],[Rating]]*Table1[[#This Row],[Rating Count]])/(MAX(Table1[Rating Count]))</f>
        <v>5.9525777976593364E-2</v>
      </c>
      <c r="P887"/>
    </row>
    <row r="888" spans="1:16" x14ac:dyDescent="0.25">
      <c r="A888" s="15">
        <v>995</v>
      </c>
      <c r="B888" t="s">
        <v>8307</v>
      </c>
      <c r="C888" t="s">
        <v>8308</v>
      </c>
      <c r="D888" t="s">
        <v>13121</v>
      </c>
      <c r="E888" s="5">
        <v>899</v>
      </c>
      <c r="F888" s="5">
        <v>1999</v>
      </c>
      <c r="G888" s="5" t="str">
        <f>VLOOKUP(Table1[[#This Row],[Discounted Price]],$Q$5:$R$10,2)</f>
        <v>&lt;₹1000</v>
      </c>
      <c r="H888" s="1">
        <v>0.55000000000000004</v>
      </c>
      <c r="I888" s="7">
        <f>((F888-E888)/F888)*100</f>
        <v>55.027513756878442</v>
      </c>
      <c r="J888" s="19" t="str">
        <f>VLOOKUP(Table1[[#This Row],[Calc. %Discount]],$Q$15:$R$22,2)</f>
        <v>41 — 55%</v>
      </c>
      <c r="K888" s="6">
        <v>4.4000000000000004</v>
      </c>
      <c r="L888" s="6">
        <f>MROUND(Table1[[#This Row],[Rating]], 0.5)</f>
        <v>4.5</v>
      </c>
      <c r="M888" s="10">
        <v>1667</v>
      </c>
      <c r="N888" s="5">
        <f>F888*M888</f>
        <v>3332333</v>
      </c>
      <c r="O888" s="7">
        <f>(Table1[[#This Row],[Rating]]*Table1[[#This Row],[Rating Count]])/(MAX(Table1[Rating Count]))</f>
        <v>1.7178603799303468E-2</v>
      </c>
      <c r="P888"/>
    </row>
    <row r="889" spans="1:16" x14ac:dyDescent="0.25">
      <c r="A889" s="15">
        <v>996</v>
      </c>
      <c r="B889" t="s">
        <v>8317</v>
      </c>
      <c r="C889" t="s">
        <v>8318</v>
      </c>
      <c r="D889" t="s">
        <v>13121</v>
      </c>
      <c r="E889" s="5">
        <v>1149</v>
      </c>
      <c r="F889" s="5">
        <v>1800</v>
      </c>
      <c r="G889" s="5" t="str">
        <f>VLOOKUP(Table1[[#This Row],[Discounted Price]],$Q$5:$R$10,2)</f>
        <v>₹1000 — ₹5000</v>
      </c>
      <c r="H889" s="1">
        <v>0.36</v>
      </c>
      <c r="I889" s="7">
        <f>((F889-E889)/F889)*100</f>
        <v>36.166666666666671</v>
      </c>
      <c r="J889" s="19" t="str">
        <f>VLOOKUP(Table1[[#This Row],[Calc. %Discount]],$Q$15:$R$22,2)</f>
        <v>26 — 40%</v>
      </c>
      <c r="K889" s="6">
        <v>4.3</v>
      </c>
      <c r="L889" s="6">
        <f>MROUND(Table1[[#This Row],[Rating]], 0.5)</f>
        <v>4.5</v>
      </c>
      <c r="M889" s="10">
        <v>4723</v>
      </c>
      <c r="N889" s="5">
        <f>F889*M889</f>
        <v>8501400</v>
      </c>
      <c r="O889" s="7">
        <f>(Table1[[#This Row],[Rating]]*Table1[[#This Row],[Rating Count]])/(MAX(Table1[Rating Count]))</f>
        <v>4.7564834310366226E-2</v>
      </c>
      <c r="P889"/>
    </row>
    <row r="890" spans="1:16" x14ac:dyDescent="0.25">
      <c r="A890" s="15">
        <v>997</v>
      </c>
      <c r="B890" t="s">
        <v>8327</v>
      </c>
      <c r="C890" t="s">
        <v>8328</v>
      </c>
      <c r="D890" t="s">
        <v>13121</v>
      </c>
      <c r="E890" s="5">
        <v>249</v>
      </c>
      <c r="F890" s="5">
        <v>499</v>
      </c>
      <c r="G890" s="5" t="str">
        <f>VLOOKUP(Table1[[#This Row],[Discounted Price]],$Q$5:$R$10,2)</f>
        <v>&lt;₹1000</v>
      </c>
      <c r="H890" s="1">
        <v>0.5</v>
      </c>
      <c r="I890" s="7">
        <f>((F890-E890)/F890)*100</f>
        <v>50.100200400801597</v>
      </c>
      <c r="J890" s="19" t="str">
        <f>VLOOKUP(Table1[[#This Row],[Calc. %Discount]],$Q$15:$R$22,2)</f>
        <v>41 — 55%</v>
      </c>
      <c r="K890" s="6">
        <v>4.2</v>
      </c>
      <c r="L890" s="6">
        <f>MROUND(Table1[[#This Row],[Rating]], 0.5)</f>
        <v>4</v>
      </c>
      <c r="M890" s="10">
        <v>22860</v>
      </c>
      <c r="N890" s="5">
        <f>F890*M890</f>
        <v>11407140</v>
      </c>
      <c r="O890" s="7">
        <f>(Table1[[#This Row],[Rating]]*Table1[[#This Row],[Rating Count]])/(MAX(Table1[Rating Count]))</f>
        <v>0.22486667775245742</v>
      </c>
      <c r="P890"/>
    </row>
    <row r="891" spans="1:16" x14ac:dyDescent="0.25">
      <c r="A891" s="15">
        <v>998</v>
      </c>
      <c r="B891" t="s">
        <v>8337</v>
      </c>
      <c r="C891" t="s">
        <v>8338</v>
      </c>
      <c r="D891" t="s">
        <v>13121</v>
      </c>
      <c r="E891" s="5">
        <v>39</v>
      </c>
      <c r="F891" s="5">
        <v>39</v>
      </c>
      <c r="G891" s="5" t="str">
        <f>VLOOKUP(Table1[[#This Row],[Discounted Price]],$Q$5:$R$10,2)</f>
        <v>&lt;₹1000</v>
      </c>
      <c r="H891" s="1">
        <v>0</v>
      </c>
      <c r="I891" s="7">
        <f>((F891-E891)/F891)*100</f>
        <v>0</v>
      </c>
      <c r="J891" s="19">
        <f>VLOOKUP(Table1[[#This Row],[Calc. %Discount]],$Q$15:$R$22,2)</f>
        <v>0</v>
      </c>
      <c r="K891" s="6">
        <v>3.6</v>
      </c>
      <c r="L891" s="6">
        <f>MROUND(Table1[[#This Row],[Rating]], 0.5)</f>
        <v>3.5</v>
      </c>
      <c r="M891" s="10">
        <v>13572</v>
      </c>
      <c r="N891" s="5">
        <f>F891*M891</f>
        <v>529308</v>
      </c>
      <c r="O891" s="7">
        <f>(Table1[[#This Row],[Rating]]*Table1[[#This Row],[Rating Count]])/(MAX(Table1[Rating Count]))</f>
        <v>0.11443159169315156</v>
      </c>
      <c r="P891"/>
    </row>
    <row r="892" spans="1:16" x14ac:dyDescent="0.25">
      <c r="A892" s="15">
        <v>999</v>
      </c>
      <c r="B892" t="s">
        <v>8346</v>
      </c>
      <c r="C892" t="s">
        <v>8347</v>
      </c>
      <c r="D892" t="s">
        <v>13121</v>
      </c>
      <c r="E892" s="5">
        <v>1599</v>
      </c>
      <c r="F892" s="5">
        <v>3599</v>
      </c>
      <c r="G892" s="5" t="str">
        <f>VLOOKUP(Table1[[#This Row],[Discounted Price]],$Q$5:$R$10,2)</f>
        <v>₹1000 — ₹5000</v>
      </c>
      <c r="H892" s="1">
        <v>0.56000000000000005</v>
      </c>
      <c r="I892" s="7">
        <f>((F892-E892)/F892)*100</f>
        <v>55.57099194220617</v>
      </c>
      <c r="J892" s="19" t="str">
        <f>VLOOKUP(Table1[[#This Row],[Calc. %Discount]],$Q$15:$R$22,2)</f>
        <v>41 — 55%</v>
      </c>
      <c r="K892" s="6">
        <v>4.2</v>
      </c>
      <c r="L892" s="6">
        <f>MROUND(Table1[[#This Row],[Rating]], 0.5)</f>
        <v>4</v>
      </c>
      <c r="M892" s="10">
        <v>16182</v>
      </c>
      <c r="N892" s="5">
        <f>F892*M892</f>
        <v>58239018</v>
      </c>
      <c r="O892" s="7">
        <f>(Table1[[#This Row],[Rating]]*Table1[[#This Row],[Rating Count]])/(MAX(Table1[Rating Count]))</f>
        <v>0.1591772781885506</v>
      </c>
      <c r="P892"/>
    </row>
    <row r="893" spans="1:16" x14ac:dyDescent="0.25">
      <c r="A893" s="15">
        <v>1000</v>
      </c>
      <c r="B893" t="s">
        <v>8356</v>
      </c>
      <c r="C893" t="s">
        <v>8357</v>
      </c>
      <c r="D893" t="s">
        <v>13075</v>
      </c>
      <c r="E893" s="5">
        <v>1199</v>
      </c>
      <c r="F893" s="5">
        <v>3990</v>
      </c>
      <c r="G893" s="5" t="str">
        <f>VLOOKUP(Table1[[#This Row],[Discounted Price]],$Q$5:$R$10,2)</f>
        <v>₹1000 — ₹5000</v>
      </c>
      <c r="H893" s="1">
        <v>0.7</v>
      </c>
      <c r="I893" s="7">
        <f>((F893-E893)/F893)*100</f>
        <v>69.949874686716797</v>
      </c>
      <c r="J893" s="19" t="str">
        <f>VLOOKUP(Table1[[#This Row],[Calc. %Discount]],$Q$15:$R$22,2)</f>
        <v>56 — 70%</v>
      </c>
      <c r="K893" s="6">
        <v>4.2</v>
      </c>
      <c r="L893" s="6">
        <f>MROUND(Table1[[#This Row],[Rating]], 0.5)</f>
        <v>4</v>
      </c>
      <c r="M893" s="10">
        <v>2908</v>
      </c>
      <c r="N893" s="5">
        <f>F893*M893</f>
        <v>11602920</v>
      </c>
      <c r="O893" s="7">
        <f>(Table1[[#This Row],[Rating]]*Table1[[#This Row],[Rating Count]])/(MAX(Table1[Rating Count]))</f>
        <v>2.8605087441126255E-2</v>
      </c>
      <c r="P893"/>
    </row>
    <row r="894" spans="1:16" x14ac:dyDescent="0.25">
      <c r="A894" s="15">
        <v>1002</v>
      </c>
      <c r="B894" t="s">
        <v>8367</v>
      </c>
      <c r="C894" t="s">
        <v>8368</v>
      </c>
      <c r="D894" t="s">
        <v>13121</v>
      </c>
      <c r="E894" s="5">
        <v>1099</v>
      </c>
      <c r="F894" s="5">
        <v>1499</v>
      </c>
      <c r="G894" s="5" t="str">
        <f>VLOOKUP(Table1[[#This Row],[Discounted Price]],$Q$5:$R$10,2)</f>
        <v>₹1000 — ₹5000</v>
      </c>
      <c r="H894" s="1">
        <v>0.27</v>
      </c>
      <c r="I894" s="7">
        <f>((F894-E894)/F894)*100</f>
        <v>26.684456304202804</v>
      </c>
      <c r="J894" s="19" t="str">
        <f>VLOOKUP(Table1[[#This Row],[Calc. %Discount]],$Q$15:$R$22,2)</f>
        <v>26 — 40%</v>
      </c>
      <c r="K894" s="6">
        <v>4.2</v>
      </c>
      <c r="L894" s="6">
        <f>MROUND(Table1[[#This Row],[Rating]], 0.5)</f>
        <v>4</v>
      </c>
      <c r="M894" s="10">
        <v>2375</v>
      </c>
      <c r="N894" s="5">
        <f>F894*M894</f>
        <v>3560125</v>
      </c>
      <c r="O894" s="7">
        <f>(Table1[[#This Row],[Rating]]*Table1[[#This Row],[Rating Count]])/(MAX(Table1[Rating Count]))</f>
        <v>2.3362132968595205E-2</v>
      </c>
      <c r="P894"/>
    </row>
    <row r="895" spans="1:16" x14ac:dyDescent="0.25">
      <c r="A895" s="15">
        <v>1003</v>
      </c>
      <c r="B895" t="s">
        <v>8377</v>
      </c>
      <c r="C895" t="s">
        <v>8378</v>
      </c>
      <c r="D895" t="s">
        <v>13123</v>
      </c>
      <c r="E895" s="5">
        <v>120</v>
      </c>
      <c r="F895" s="5">
        <v>120</v>
      </c>
      <c r="G895" s="5" t="str">
        <f>VLOOKUP(Table1[[#This Row],[Discounted Price]],$Q$5:$R$10,2)</f>
        <v>&lt;₹1000</v>
      </c>
      <c r="H895" s="1">
        <v>0</v>
      </c>
      <c r="I895" s="7">
        <f>((F895-E895)/F895)*100</f>
        <v>0</v>
      </c>
      <c r="J895" s="19">
        <f>VLOOKUP(Table1[[#This Row],[Calc. %Discount]],$Q$15:$R$22,2)</f>
        <v>0</v>
      </c>
      <c r="K895" s="6">
        <v>4.5</v>
      </c>
      <c r="L895" s="6">
        <f>MROUND(Table1[[#This Row],[Rating]], 0.5)</f>
        <v>4.5</v>
      </c>
      <c r="M895" s="10">
        <v>4951</v>
      </c>
      <c r="N895" s="5">
        <f>F895*M895</f>
        <v>594120</v>
      </c>
      <c r="O895" s="7">
        <f>(Table1[[#This Row],[Rating]]*Table1[[#This Row],[Rating Count]])/(MAX(Table1[Rating Count]))</f>
        <v>5.2180114433465347E-2</v>
      </c>
      <c r="P895"/>
    </row>
    <row r="896" spans="1:16" x14ac:dyDescent="0.25">
      <c r="A896" s="15">
        <v>1004</v>
      </c>
      <c r="B896" t="s">
        <v>8387</v>
      </c>
      <c r="C896" t="s">
        <v>8388</v>
      </c>
      <c r="D896" t="s">
        <v>13121</v>
      </c>
      <c r="E896" s="5">
        <v>1519</v>
      </c>
      <c r="F896" s="5">
        <v>3499</v>
      </c>
      <c r="G896" s="5" t="str">
        <f>VLOOKUP(Table1[[#This Row],[Discounted Price]],$Q$5:$R$10,2)</f>
        <v>₹1000 — ₹5000</v>
      </c>
      <c r="H896" s="1">
        <v>0.56999999999999995</v>
      </c>
      <c r="I896" s="7">
        <f>((F896-E896)/F896)*100</f>
        <v>56.587596456130321</v>
      </c>
      <c r="J896" s="19" t="str">
        <f>VLOOKUP(Table1[[#This Row],[Calc. %Discount]],$Q$15:$R$22,2)</f>
        <v>56 — 70%</v>
      </c>
      <c r="K896" s="6">
        <v>4.3</v>
      </c>
      <c r="L896" s="6">
        <f>MROUND(Table1[[#This Row],[Rating]], 0.5)</f>
        <v>4.5</v>
      </c>
      <c r="M896" s="10">
        <v>408</v>
      </c>
      <c r="N896" s="5">
        <f>F896*M896</f>
        <v>1427592</v>
      </c>
      <c r="O896" s="7">
        <f>(Table1[[#This Row],[Rating]]*Table1[[#This Row],[Rating Count]])/(MAX(Table1[Rating Count]))</f>
        <v>4.1089249203111198E-3</v>
      </c>
      <c r="P896"/>
    </row>
    <row r="897" spans="1:16" x14ac:dyDescent="0.25">
      <c r="A897" s="15">
        <v>1005</v>
      </c>
      <c r="B897" t="s">
        <v>8397</v>
      </c>
      <c r="C897" t="s">
        <v>8398</v>
      </c>
      <c r="D897" t="s">
        <v>13123</v>
      </c>
      <c r="E897" s="5">
        <v>420</v>
      </c>
      <c r="F897" s="5">
        <v>420</v>
      </c>
      <c r="G897" s="5" t="str">
        <f>VLOOKUP(Table1[[#This Row],[Discounted Price]],$Q$5:$R$10,2)</f>
        <v>&lt;₹1000</v>
      </c>
      <c r="H897" s="1">
        <v>0</v>
      </c>
      <c r="I897" s="7">
        <f>((F897-E897)/F897)*100</f>
        <v>0</v>
      </c>
      <c r="J897" s="19">
        <f>VLOOKUP(Table1[[#This Row],[Calc. %Discount]],$Q$15:$R$22,2)</f>
        <v>0</v>
      </c>
      <c r="K897" s="6">
        <v>4.2</v>
      </c>
      <c r="L897" s="6">
        <f>MROUND(Table1[[#This Row],[Rating]], 0.5)</f>
        <v>4</v>
      </c>
      <c r="M897" s="10">
        <v>1926</v>
      </c>
      <c r="N897" s="5">
        <f>F897*M897</f>
        <v>808920</v>
      </c>
      <c r="O897" s="7">
        <f>(Table1[[#This Row],[Rating]]*Table1[[#This Row],[Rating Count]])/(MAX(Table1[Rating Count]))</f>
        <v>1.8945460251584997E-2</v>
      </c>
      <c r="P897"/>
    </row>
    <row r="898" spans="1:16" x14ac:dyDescent="0.25">
      <c r="A898" s="15">
        <v>1006</v>
      </c>
      <c r="B898" t="s">
        <v>8407</v>
      </c>
      <c r="C898" t="s">
        <v>8408</v>
      </c>
      <c r="D898" t="s">
        <v>13123</v>
      </c>
      <c r="E898" s="5">
        <v>225</v>
      </c>
      <c r="F898" s="5">
        <v>225</v>
      </c>
      <c r="G898" s="5" t="str">
        <f>VLOOKUP(Table1[[#This Row],[Discounted Price]],$Q$5:$R$10,2)</f>
        <v>&lt;₹1000</v>
      </c>
      <c r="H898" s="1">
        <v>0</v>
      </c>
      <c r="I898" s="7">
        <f>((F898-E898)/F898)*100</f>
        <v>0</v>
      </c>
      <c r="J898" s="19">
        <f>VLOOKUP(Table1[[#This Row],[Calc. %Discount]],$Q$15:$R$22,2)</f>
        <v>0</v>
      </c>
      <c r="K898" s="6">
        <v>4.0999999999999996</v>
      </c>
      <c r="L898" s="6">
        <f>MROUND(Table1[[#This Row],[Rating]], 0.5)</f>
        <v>4</v>
      </c>
      <c r="M898" s="10">
        <v>4798</v>
      </c>
      <c r="N898" s="5">
        <f>F898*M898</f>
        <v>1079550</v>
      </c>
      <c r="O898" s="7">
        <f>(Table1[[#This Row],[Rating]]*Table1[[#This Row],[Rating Count]])/(MAX(Table1[Rating Count]))</f>
        <v>4.6072702489384575E-2</v>
      </c>
      <c r="P898"/>
    </row>
    <row r="899" spans="1:16" x14ac:dyDescent="0.25">
      <c r="A899" s="15">
        <v>1007</v>
      </c>
      <c r="B899" t="s">
        <v>8418</v>
      </c>
      <c r="C899" t="s">
        <v>8419</v>
      </c>
      <c r="D899" t="s">
        <v>13121</v>
      </c>
      <c r="E899" s="5">
        <v>199</v>
      </c>
      <c r="F899" s="5">
        <v>799</v>
      </c>
      <c r="G899" s="5" t="str">
        <f>VLOOKUP(Table1[[#This Row],[Discounted Price]],$Q$5:$R$10,2)</f>
        <v>&lt;₹1000</v>
      </c>
      <c r="H899" s="1">
        <v>0.75</v>
      </c>
      <c r="I899" s="7">
        <f>((F899-E899)/F899)*100</f>
        <v>75.093867334167712</v>
      </c>
      <c r="J899" s="19" t="str">
        <f>VLOOKUP(Table1[[#This Row],[Calc. %Discount]],$Q$15:$R$22,2)</f>
        <v>71 — 85%</v>
      </c>
      <c r="K899" s="6">
        <v>4.0999999999999996</v>
      </c>
      <c r="L899" s="6">
        <f>MROUND(Table1[[#This Row],[Rating]], 0.5)</f>
        <v>4</v>
      </c>
      <c r="M899" s="10">
        <v>7333</v>
      </c>
      <c r="N899" s="5">
        <f>F899*M899</f>
        <v>5859067</v>
      </c>
      <c r="O899" s="7">
        <f>(Table1[[#This Row],[Rating]]*Table1[[#This Row],[Rating Count]])/(MAX(Table1[Rating Count]))</f>
        <v>7.041499111185015E-2</v>
      </c>
      <c r="P899"/>
    </row>
    <row r="900" spans="1:16" x14ac:dyDescent="0.25">
      <c r="A900" s="15">
        <v>1009</v>
      </c>
      <c r="B900" t="s">
        <v>8431</v>
      </c>
      <c r="C900" t="s">
        <v>8432</v>
      </c>
      <c r="D900" t="s">
        <v>13121</v>
      </c>
      <c r="E900" s="5">
        <v>8349</v>
      </c>
      <c r="F900" s="5">
        <v>9625</v>
      </c>
      <c r="G900" s="5" t="str">
        <f>VLOOKUP(Table1[[#This Row],[Discounted Price]],$Q$5:$R$10,2)</f>
        <v>₹5001 — ₹10000</v>
      </c>
      <c r="H900" s="1">
        <v>0.13</v>
      </c>
      <c r="I900" s="7">
        <f>((F900-E900)/F900)*100</f>
        <v>13.257142857142856</v>
      </c>
      <c r="J900" s="19" t="str">
        <f>VLOOKUP(Table1[[#This Row],[Calc. %Discount]],$Q$15:$R$22,2)</f>
        <v>11 — 25%</v>
      </c>
      <c r="K900" s="6">
        <v>3.8</v>
      </c>
      <c r="L900" s="6">
        <f>MROUND(Table1[[#This Row],[Rating]], 0.5)</f>
        <v>4</v>
      </c>
      <c r="M900" s="10">
        <v>3652</v>
      </c>
      <c r="N900" s="5">
        <f>F900*M900</f>
        <v>35150500</v>
      </c>
      <c r="O900" s="7">
        <f>(Table1[[#This Row],[Rating]]*Table1[[#This Row],[Rating Count]])/(MAX(Table1[Rating Count]))</f>
        <v>3.2502289371927492E-2</v>
      </c>
      <c r="P900"/>
    </row>
    <row r="901" spans="1:16" x14ac:dyDescent="0.25">
      <c r="A901" s="15">
        <v>1010</v>
      </c>
      <c r="B901" t="s">
        <v>8441</v>
      </c>
      <c r="C901" t="s">
        <v>8442</v>
      </c>
      <c r="D901" t="s">
        <v>13121</v>
      </c>
      <c r="E901" s="5">
        <v>3307</v>
      </c>
      <c r="F901" s="5">
        <v>6100</v>
      </c>
      <c r="G901" s="5" t="str">
        <f>VLOOKUP(Table1[[#This Row],[Discounted Price]],$Q$5:$R$10,2)</f>
        <v>₹1000 — ₹5000</v>
      </c>
      <c r="H901" s="1">
        <v>0.46</v>
      </c>
      <c r="I901" s="7">
        <f>((F901-E901)/F901)*100</f>
        <v>45.786885245901637</v>
      </c>
      <c r="J901" s="19" t="str">
        <f>VLOOKUP(Table1[[#This Row],[Calc. %Discount]],$Q$15:$R$22,2)</f>
        <v>41 — 55%</v>
      </c>
      <c r="K901" s="6">
        <v>4.3</v>
      </c>
      <c r="L901" s="6">
        <f>MROUND(Table1[[#This Row],[Rating]], 0.5)</f>
        <v>4.5</v>
      </c>
      <c r="M901" s="10">
        <v>2515</v>
      </c>
      <c r="N901" s="5">
        <f>F901*M901</f>
        <v>15341500</v>
      </c>
      <c r="O901" s="7">
        <f>(Table1[[#This Row],[Rating]]*Table1[[#This Row],[Rating Count]])/(MAX(Table1[Rating Count]))</f>
        <v>2.5328299447506048E-2</v>
      </c>
      <c r="P901"/>
    </row>
    <row r="902" spans="1:16" x14ac:dyDescent="0.25">
      <c r="A902" s="15">
        <v>1012</v>
      </c>
      <c r="B902" t="s">
        <v>8453</v>
      </c>
      <c r="C902" t="s">
        <v>8454</v>
      </c>
      <c r="D902" t="s">
        <v>13121</v>
      </c>
      <c r="E902" s="5">
        <v>449</v>
      </c>
      <c r="F902" s="5">
        <v>1300</v>
      </c>
      <c r="G902" s="5" t="str">
        <f>VLOOKUP(Table1[[#This Row],[Discounted Price]],$Q$5:$R$10,2)</f>
        <v>&lt;₹1000</v>
      </c>
      <c r="H902" s="1">
        <v>0.65</v>
      </c>
      <c r="I902" s="7">
        <f>((F902-E902)/F902)*100</f>
        <v>65.461538461538453</v>
      </c>
      <c r="J902" s="19" t="str">
        <f>VLOOKUP(Table1[[#This Row],[Calc. %Discount]],$Q$15:$R$22,2)</f>
        <v>56 — 70%</v>
      </c>
      <c r="K902" s="6">
        <v>4.2</v>
      </c>
      <c r="L902" s="6">
        <f>MROUND(Table1[[#This Row],[Rating]], 0.5)</f>
        <v>4</v>
      </c>
      <c r="M902" s="10">
        <v>4959</v>
      </c>
      <c r="N902" s="5">
        <f>F902*M902</f>
        <v>6446700</v>
      </c>
      <c r="O902" s="7">
        <f>(Table1[[#This Row],[Rating]]*Table1[[#This Row],[Rating Count]])/(MAX(Table1[Rating Count]))</f>
        <v>4.8780133638426787E-2</v>
      </c>
      <c r="P902"/>
    </row>
    <row r="903" spans="1:16" x14ac:dyDescent="0.25">
      <c r="A903" s="15">
        <v>1013</v>
      </c>
      <c r="B903" t="s">
        <v>8463</v>
      </c>
      <c r="C903" t="s">
        <v>8464</v>
      </c>
      <c r="D903" t="s">
        <v>13075</v>
      </c>
      <c r="E903" s="5">
        <v>380</v>
      </c>
      <c r="F903" s="5">
        <v>400</v>
      </c>
      <c r="G903" s="5" t="str">
        <f>VLOOKUP(Table1[[#This Row],[Discounted Price]],$Q$5:$R$10,2)</f>
        <v>&lt;₹1000</v>
      </c>
      <c r="H903" s="1">
        <v>0.05</v>
      </c>
      <c r="I903" s="7">
        <f>((F903-E903)/F903)*100</f>
        <v>5</v>
      </c>
      <c r="J903" s="19" t="str">
        <f>VLOOKUP(Table1[[#This Row],[Calc. %Discount]],$Q$15:$R$22,2)</f>
        <v>1 — 10%</v>
      </c>
      <c r="K903" s="6">
        <v>4.4000000000000004</v>
      </c>
      <c r="L903" s="6">
        <f>MROUND(Table1[[#This Row],[Rating]], 0.5)</f>
        <v>4.5</v>
      </c>
      <c r="M903" s="10">
        <v>2111</v>
      </c>
      <c r="N903" s="5">
        <f>F903*M903</f>
        <v>844400</v>
      </c>
      <c r="O903" s="7">
        <f>(Table1[[#This Row],[Rating]]*Table1[[#This Row],[Rating Count]])/(MAX(Table1[Rating Count]))</f>
        <v>2.1754068758446089E-2</v>
      </c>
      <c r="P903"/>
    </row>
    <row r="904" spans="1:16" x14ac:dyDescent="0.25">
      <c r="A904" s="15">
        <v>1014</v>
      </c>
      <c r="B904" t="s">
        <v>8473</v>
      </c>
      <c r="C904" t="s">
        <v>8474</v>
      </c>
      <c r="D904" t="s">
        <v>13121</v>
      </c>
      <c r="E904" s="5">
        <v>499</v>
      </c>
      <c r="F904" s="5">
        <v>1399</v>
      </c>
      <c r="G904" s="5" t="str">
        <f>VLOOKUP(Table1[[#This Row],[Discounted Price]],$Q$5:$R$10,2)</f>
        <v>&lt;₹1000</v>
      </c>
      <c r="H904" s="1">
        <v>0.64</v>
      </c>
      <c r="I904" s="7">
        <f>((F904-E904)/F904)*100</f>
        <v>64.331665475339534</v>
      </c>
      <c r="J904" s="19" t="str">
        <f>VLOOKUP(Table1[[#This Row],[Calc. %Discount]],$Q$15:$R$22,2)</f>
        <v>56 — 70%</v>
      </c>
      <c r="K904" s="6">
        <v>3.9</v>
      </c>
      <c r="L904" s="6">
        <f>MROUND(Table1[[#This Row],[Rating]], 0.5)</f>
        <v>4</v>
      </c>
      <c r="M904" s="10">
        <v>1462</v>
      </c>
      <c r="N904" s="5">
        <f>F904*M904</f>
        <v>2045338</v>
      </c>
      <c r="O904" s="7">
        <f>(Table1[[#This Row],[Rating]]*Table1[[#This Row],[Rating Count]])/(MAX(Table1[Rating Count]))</f>
        <v>1.3354005991011142E-2</v>
      </c>
      <c r="P904"/>
    </row>
    <row r="905" spans="1:16" x14ac:dyDescent="0.25">
      <c r="A905" s="15">
        <v>1015</v>
      </c>
      <c r="B905" t="s">
        <v>8483</v>
      </c>
      <c r="C905" t="s">
        <v>8484</v>
      </c>
      <c r="D905" t="s">
        <v>13121</v>
      </c>
      <c r="E905" s="5">
        <v>37247</v>
      </c>
      <c r="F905" s="5">
        <v>59890</v>
      </c>
      <c r="G905" s="5" t="str">
        <f>VLOOKUP(Table1[[#This Row],[Discounted Price]],$Q$5:$R$10,2)</f>
        <v>₹25001 — ₹50000</v>
      </c>
      <c r="H905" s="1">
        <v>0.38</v>
      </c>
      <c r="I905" s="7">
        <f>((F905-E905)/F905)*100</f>
        <v>37.807647353481386</v>
      </c>
      <c r="J905" s="19" t="str">
        <f>VLOOKUP(Table1[[#This Row],[Calc. %Discount]],$Q$15:$R$22,2)</f>
        <v>26 — 40%</v>
      </c>
      <c r="K905" s="6">
        <v>4</v>
      </c>
      <c r="L905" s="6">
        <f>MROUND(Table1[[#This Row],[Rating]], 0.5)</f>
        <v>4</v>
      </c>
      <c r="M905" s="10">
        <v>323</v>
      </c>
      <c r="N905" s="5">
        <f>F905*M905</f>
        <v>19344470</v>
      </c>
      <c r="O905" s="7">
        <f>(Table1[[#This Row],[Rating]]*Table1[[#This Row],[Rating Count]])/(MAX(Table1[Rating Count]))</f>
        <v>3.025952460694236E-3</v>
      </c>
      <c r="P905"/>
    </row>
    <row r="906" spans="1:16" x14ac:dyDescent="0.25">
      <c r="A906" s="15">
        <v>1016</v>
      </c>
      <c r="B906" t="s">
        <v>8494</v>
      </c>
      <c r="C906" t="s">
        <v>8495</v>
      </c>
      <c r="D906" t="s">
        <v>13075</v>
      </c>
      <c r="E906" s="5">
        <v>849</v>
      </c>
      <c r="F906" s="5">
        <v>2490</v>
      </c>
      <c r="G906" s="5" t="str">
        <f>VLOOKUP(Table1[[#This Row],[Discounted Price]],$Q$5:$R$10,2)</f>
        <v>&lt;₹1000</v>
      </c>
      <c r="H906" s="1">
        <v>0.66</v>
      </c>
      <c r="I906" s="7">
        <f>((F906-E906)/F906)*100</f>
        <v>65.903614457831324</v>
      </c>
      <c r="J906" s="19" t="str">
        <f>VLOOKUP(Table1[[#This Row],[Calc. %Discount]],$Q$15:$R$22,2)</f>
        <v>56 — 70%</v>
      </c>
      <c r="K906" s="6">
        <v>4.2</v>
      </c>
      <c r="L906" s="6">
        <f>MROUND(Table1[[#This Row],[Rating]], 0.5)</f>
        <v>4</v>
      </c>
      <c r="M906" s="10">
        <v>91188</v>
      </c>
      <c r="N906" s="5">
        <f>F906*M906</f>
        <v>227058120</v>
      </c>
      <c r="O906" s="7">
        <f>(Table1[[#This Row],[Rating]]*Table1[[#This Row],[Rating Count]])/(MAX(Table1[Rating Count]))</f>
        <v>0.89698786574326717</v>
      </c>
      <c r="P906"/>
    </row>
    <row r="907" spans="1:16" x14ac:dyDescent="0.25">
      <c r="A907" s="15">
        <v>1017</v>
      </c>
      <c r="B907" t="s">
        <v>8504</v>
      </c>
      <c r="C907" t="s">
        <v>8505</v>
      </c>
      <c r="D907" t="s">
        <v>13075</v>
      </c>
      <c r="E907" s="5">
        <v>799</v>
      </c>
      <c r="F907" s="5">
        <v>1999</v>
      </c>
      <c r="G907" s="5" t="str">
        <f>VLOOKUP(Table1[[#This Row],[Discounted Price]],$Q$5:$R$10,2)</f>
        <v>&lt;₹1000</v>
      </c>
      <c r="H907" s="1">
        <v>0.6</v>
      </c>
      <c r="I907" s="7">
        <f>((F907-E907)/F907)*100</f>
        <v>60.030015007503756</v>
      </c>
      <c r="J907" s="19" t="str">
        <f>VLOOKUP(Table1[[#This Row],[Calc. %Discount]],$Q$15:$R$22,2)</f>
        <v>56 — 70%</v>
      </c>
      <c r="K907" s="6">
        <v>3.7</v>
      </c>
      <c r="L907" s="6">
        <f>MROUND(Table1[[#This Row],[Rating]], 0.5)</f>
        <v>3.5</v>
      </c>
      <c r="M907" s="10">
        <v>418</v>
      </c>
      <c r="N907" s="5">
        <f>F907*M907</f>
        <v>835582</v>
      </c>
      <c r="O907" s="7">
        <f>(Table1[[#This Row],[Rating]]*Table1[[#This Row],[Rating Count]])/(MAX(Table1[Rating Count]))</f>
        <v>3.6222430926545709E-3</v>
      </c>
      <c r="P907"/>
    </row>
    <row r="908" spans="1:16" x14ac:dyDescent="0.25">
      <c r="A908" s="15">
        <v>1021</v>
      </c>
      <c r="B908" t="s">
        <v>8519</v>
      </c>
      <c r="C908" t="s">
        <v>8520</v>
      </c>
      <c r="D908" t="s">
        <v>13121</v>
      </c>
      <c r="E908" s="5">
        <v>298</v>
      </c>
      <c r="F908" s="5">
        <v>999</v>
      </c>
      <c r="G908" s="5" t="str">
        <f>VLOOKUP(Table1[[#This Row],[Discounted Price]],$Q$5:$R$10,2)</f>
        <v>&lt;₹1000</v>
      </c>
      <c r="H908" s="1">
        <v>0.7</v>
      </c>
      <c r="I908" s="7">
        <f>((F908-E908)/F908)*100</f>
        <v>70.170170170170167</v>
      </c>
      <c r="J908" s="19" t="str">
        <f>VLOOKUP(Table1[[#This Row],[Calc. %Discount]],$Q$15:$R$22,2)</f>
        <v>56 — 70%</v>
      </c>
      <c r="K908" s="6">
        <v>4.3</v>
      </c>
      <c r="L908" s="6">
        <f>MROUND(Table1[[#This Row],[Rating]], 0.5)</f>
        <v>4.5</v>
      </c>
      <c r="M908" s="10">
        <v>1552</v>
      </c>
      <c r="N908" s="5">
        <f>F908*M908</f>
        <v>1550448</v>
      </c>
      <c r="O908" s="7">
        <f>(Table1[[#This Row],[Rating]]*Table1[[#This Row],[Rating Count]])/(MAX(Table1[Rating Count]))</f>
        <v>1.5630028128242299E-2</v>
      </c>
      <c r="P908"/>
    </row>
    <row r="909" spans="1:16" x14ac:dyDescent="0.25">
      <c r="A909" s="15">
        <v>1022</v>
      </c>
      <c r="B909" t="s">
        <v>8529</v>
      </c>
      <c r="C909" t="s">
        <v>8530</v>
      </c>
      <c r="D909" t="s">
        <v>13075</v>
      </c>
      <c r="E909" s="5">
        <v>1499</v>
      </c>
      <c r="F909" s="5">
        <v>2999</v>
      </c>
      <c r="G909" s="5" t="str">
        <f>VLOOKUP(Table1[[#This Row],[Discounted Price]],$Q$5:$R$10,2)</f>
        <v>₹1000 — ₹5000</v>
      </c>
      <c r="H909" s="1">
        <v>0.5</v>
      </c>
      <c r="I909" s="7">
        <f>((F909-E909)/F909)*100</f>
        <v>50.016672224074689</v>
      </c>
      <c r="J909" s="19" t="str">
        <f>VLOOKUP(Table1[[#This Row],[Calc. %Discount]],$Q$15:$R$22,2)</f>
        <v>41 — 55%</v>
      </c>
      <c r="K909" s="6">
        <v>4.0999999999999996</v>
      </c>
      <c r="L909" s="6">
        <f>MROUND(Table1[[#This Row],[Rating]], 0.5)</f>
        <v>4</v>
      </c>
      <c r="M909" s="10">
        <v>25262</v>
      </c>
      <c r="N909" s="5">
        <f>F909*M909</f>
        <v>75760738</v>
      </c>
      <c r="O909" s="7">
        <f>(Table1[[#This Row],[Rating]]*Table1[[#This Row],[Rating Count]])/(MAX(Table1[Rating Count]))</f>
        <v>0.2425778679213908</v>
      </c>
      <c r="P909"/>
    </row>
    <row r="910" spans="1:16" x14ac:dyDescent="0.25">
      <c r="A910" s="15">
        <v>1023</v>
      </c>
      <c r="B910" t="s">
        <v>8539</v>
      </c>
      <c r="C910" t="s">
        <v>8540</v>
      </c>
      <c r="D910" t="s">
        <v>13124</v>
      </c>
      <c r="E910" s="5">
        <v>649</v>
      </c>
      <c r="F910" s="5">
        <v>1245</v>
      </c>
      <c r="G910" s="5" t="str">
        <f>VLOOKUP(Table1[[#This Row],[Discounted Price]],$Q$5:$R$10,2)</f>
        <v>&lt;₹1000</v>
      </c>
      <c r="H910" s="1">
        <v>0.48</v>
      </c>
      <c r="I910" s="7">
        <f>((F910-E910)/F910)*100</f>
        <v>47.871485943775099</v>
      </c>
      <c r="J910" s="19" t="str">
        <f>VLOOKUP(Table1[[#This Row],[Calc. %Discount]],$Q$15:$R$22,2)</f>
        <v>41 — 55%</v>
      </c>
      <c r="K910" s="6">
        <v>3.9</v>
      </c>
      <c r="L910" s="6">
        <f>MROUND(Table1[[#This Row],[Rating]], 0.5)</f>
        <v>4</v>
      </c>
      <c r="M910" s="10">
        <v>123365</v>
      </c>
      <c r="N910" s="5">
        <f>F910*M910</f>
        <v>153589425</v>
      </c>
      <c r="O910" s="7">
        <f>(Table1[[#This Row],[Rating]]*Table1[[#This Row],[Rating Count]])/(MAX(Table1[Rating Count]))</f>
        <v>1.1268241785780366</v>
      </c>
      <c r="P910"/>
    </row>
    <row r="911" spans="1:16" x14ac:dyDescent="0.25">
      <c r="A911" s="15">
        <v>1024</v>
      </c>
      <c r="B911" t="s">
        <v>8550</v>
      </c>
      <c r="C911" t="s">
        <v>8551</v>
      </c>
      <c r="D911" t="s">
        <v>13124</v>
      </c>
      <c r="E911" s="5">
        <v>1199</v>
      </c>
      <c r="F911" s="5">
        <v>1695</v>
      </c>
      <c r="G911" s="5" t="str">
        <f>VLOOKUP(Table1[[#This Row],[Discounted Price]],$Q$5:$R$10,2)</f>
        <v>₹1000 — ₹5000</v>
      </c>
      <c r="H911" s="1">
        <v>0.28999999999999998</v>
      </c>
      <c r="I911" s="7">
        <f>((F911-E911)/F911)*100</f>
        <v>29.262536873156343</v>
      </c>
      <c r="J911" s="19" t="str">
        <f>VLOOKUP(Table1[[#This Row],[Calc. %Discount]],$Q$15:$R$22,2)</f>
        <v>26 — 40%</v>
      </c>
      <c r="K911" s="6">
        <v>3.6</v>
      </c>
      <c r="L911" s="6">
        <f>MROUND(Table1[[#This Row],[Rating]], 0.5)</f>
        <v>3.5</v>
      </c>
      <c r="M911" s="10">
        <v>13300</v>
      </c>
      <c r="N911" s="5">
        <f>F911*M911</f>
        <v>22543500</v>
      </c>
      <c r="O911" s="7">
        <f>(Table1[[#This Row],[Rating]]*Table1[[#This Row],[Rating Count]])/(MAX(Table1[Rating Count]))</f>
        <v>0.11213823824925698</v>
      </c>
      <c r="P911"/>
    </row>
    <row r="912" spans="1:16" x14ac:dyDescent="0.25">
      <c r="A912" s="15">
        <v>1025</v>
      </c>
      <c r="B912" t="s">
        <v>8561</v>
      </c>
      <c r="C912" t="s">
        <v>8562</v>
      </c>
      <c r="D912" t="s">
        <v>13124</v>
      </c>
      <c r="E912" s="5">
        <v>1199</v>
      </c>
      <c r="F912" s="5">
        <v>2000</v>
      </c>
      <c r="G912" s="5" t="str">
        <f>VLOOKUP(Table1[[#This Row],[Discounted Price]],$Q$5:$R$10,2)</f>
        <v>₹1000 — ₹5000</v>
      </c>
      <c r="H912" s="1">
        <v>0.4</v>
      </c>
      <c r="I912" s="7">
        <f>((F912-E912)/F912)*100</f>
        <v>40.050000000000004</v>
      </c>
      <c r="J912" s="19" t="str">
        <f>VLOOKUP(Table1[[#This Row],[Calc. %Discount]],$Q$15:$R$22,2)</f>
        <v>26 — 40%</v>
      </c>
      <c r="K912" s="6">
        <v>4</v>
      </c>
      <c r="L912" s="6">
        <f>MROUND(Table1[[#This Row],[Rating]], 0.5)</f>
        <v>4</v>
      </c>
      <c r="M912" s="10">
        <v>18543</v>
      </c>
      <c r="N912" s="5">
        <f>F912*M912</f>
        <v>37086000</v>
      </c>
      <c r="O912" s="7">
        <f>(Table1[[#This Row],[Rating]]*Table1[[#This Row],[Rating Count]])/(MAX(Table1[Rating Count]))</f>
        <v>0.17371590241069107</v>
      </c>
      <c r="P912"/>
    </row>
    <row r="913" spans="1:16" x14ac:dyDescent="0.25">
      <c r="A913" s="15">
        <v>1026</v>
      </c>
      <c r="B913" t="s">
        <v>8572</v>
      </c>
      <c r="C913" t="s">
        <v>8573</v>
      </c>
      <c r="D913" t="s">
        <v>13124</v>
      </c>
      <c r="E913" s="5">
        <v>455</v>
      </c>
      <c r="F913" s="5">
        <v>999</v>
      </c>
      <c r="G913" s="5" t="str">
        <f>VLOOKUP(Table1[[#This Row],[Discounted Price]],$Q$5:$R$10,2)</f>
        <v>&lt;₹1000</v>
      </c>
      <c r="H913" s="1">
        <v>0.54</v>
      </c>
      <c r="I913" s="7">
        <f>((F913-E913)/F913)*100</f>
        <v>54.454454454454456</v>
      </c>
      <c r="J913" s="19" t="str">
        <f>VLOOKUP(Table1[[#This Row],[Calc. %Discount]],$Q$15:$R$22,2)</f>
        <v>41 — 55%</v>
      </c>
      <c r="K913" s="6">
        <v>4.0999999999999996</v>
      </c>
      <c r="L913" s="6">
        <f>MROUND(Table1[[#This Row],[Rating]], 0.5)</f>
        <v>4</v>
      </c>
      <c r="M913" s="10">
        <v>3578</v>
      </c>
      <c r="N913" s="5">
        <f>F913*M913</f>
        <v>3574422</v>
      </c>
      <c r="O913" s="7">
        <f>(Table1[[#This Row],[Rating]]*Table1[[#This Row],[Rating Count]])/(MAX(Table1[Rating Count]))</f>
        <v>3.4357676012300539E-2</v>
      </c>
      <c r="P913"/>
    </row>
    <row r="914" spans="1:16" x14ac:dyDescent="0.25">
      <c r="A914" s="15">
        <v>1027</v>
      </c>
      <c r="B914" t="s">
        <v>8583</v>
      </c>
      <c r="C914" t="s">
        <v>8584</v>
      </c>
      <c r="D914" t="s">
        <v>13124</v>
      </c>
      <c r="E914" s="5">
        <v>199</v>
      </c>
      <c r="F914" s="5">
        <v>1999</v>
      </c>
      <c r="G914" s="5" t="str">
        <f>VLOOKUP(Table1[[#This Row],[Discounted Price]],$Q$5:$R$10,2)</f>
        <v>&lt;₹1000</v>
      </c>
      <c r="H914" s="1">
        <v>0.9</v>
      </c>
      <c r="I914" s="7">
        <f>((F914-E914)/F914)*100</f>
        <v>90.045022511255624</v>
      </c>
      <c r="J914" s="19" t="str">
        <f>VLOOKUP(Table1[[#This Row],[Calc. %Discount]],$Q$15:$R$22,2)</f>
        <v>86 — 100%</v>
      </c>
      <c r="K914" s="6">
        <v>3.7</v>
      </c>
      <c r="L914" s="6">
        <f>MROUND(Table1[[#This Row],[Rating]], 0.5)</f>
        <v>3.5</v>
      </c>
      <c r="M914" s="10">
        <v>2031</v>
      </c>
      <c r="N914" s="5">
        <f>F914*M914</f>
        <v>4059969</v>
      </c>
      <c r="O914" s="7">
        <f>(Table1[[#This Row],[Rating]]*Table1[[#This Row],[Rating Count]])/(MAX(Table1[Rating Count]))</f>
        <v>1.7599941916701993E-2</v>
      </c>
      <c r="P914"/>
    </row>
    <row r="915" spans="1:16" x14ac:dyDescent="0.25">
      <c r="A915" s="15">
        <v>1028</v>
      </c>
      <c r="B915" t="s">
        <v>8594</v>
      </c>
      <c r="C915" t="s">
        <v>8595</v>
      </c>
      <c r="D915" t="s">
        <v>13124</v>
      </c>
      <c r="E915" s="5">
        <v>293</v>
      </c>
      <c r="F915" s="5">
        <v>499</v>
      </c>
      <c r="G915" s="5" t="str">
        <f>VLOOKUP(Table1[[#This Row],[Discounted Price]],$Q$5:$R$10,2)</f>
        <v>&lt;₹1000</v>
      </c>
      <c r="H915" s="1">
        <v>0.41</v>
      </c>
      <c r="I915" s="7">
        <f>((F915-E915)/F915)*100</f>
        <v>41.282565130260522</v>
      </c>
      <c r="J915" s="19" t="str">
        <f>VLOOKUP(Table1[[#This Row],[Calc. %Discount]],$Q$15:$R$22,2)</f>
        <v>41 — 55%</v>
      </c>
      <c r="K915" s="6">
        <v>3.9</v>
      </c>
      <c r="L915" s="6">
        <f>MROUND(Table1[[#This Row],[Rating]], 0.5)</f>
        <v>4</v>
      </c>
      <c r="M915" s="10">
        <v>44994</v>
      </c>
      <c r="N915" s="5">
        <f>F915*M915</f>
        <v>22452006</v>
      </c>
      <c r="O915" s="7">
        <f>(Table1[[#This Row],[Rating]]*Table1[[#This Row],[Rating Count]])/(MAX(Table1[Rating Count]))</f>
        <v>0.41097821173704191</v>
      </c>
      <c r="P915"/>
    </row>
    <row r="916" spans="1:16" x14ac:dyDescent="0.25">
      <c r="A916" s="15">
        <v>1029</v>
      </c>
      <c r="B916" t="s">
        <v>8604</v>
      </c>
      <c r="C916" t="s">
        <v>8605</v>
      </c>
      <c r="D916" t="s">
        <v>13124</v>
      </c>
      <c r="E916" s="5">
        <v>199</v>
      </c>
      <c r="F916" s="5">
        <v>495</v>
      </c>
      <c r="G916" s="5" t="str">
        <f>VLOOKUP(Table1[[#This Row],[Discounted Price]],$Q$5:$R$10,2)</f>
        <v>&lt;₹1000</v>
      </c>
      <c r="H916" s="1">
        <v>0.6</v>
      </c>
      <c r="I916" s="7">
        <f>((F916-E916)/F916)*100</f>
        <v>59.797979797979792</v>
      </c>
      <c r="J916" s="19" t="str">
        <f>VLOOKUP(Table1[[#This Row],[Calc. %Discount]],$Q$15:$R$22,2)</f>
        <v>56 — 70%</v>
      </c>
      <c r="K916" s="6">
        <v>4.0999999999999996</v>
      </c>
      <c r="L916" s="6">
        <f>MROUND(Table1[[#This Row],[Rating]], 0.5)</f>
        <v>4</v>
      </c>
      <c r="M916" s="10">
        <v>270563</v>
      </c>
      <c r="N916" s="5">
        <f>F916*M916</f>
        <v>133928685</v>
      </c>
      <c r="O916" s="7">
        <f>(Table1[[#This Row],[Rating]]*Table1[[#This Row],[Rating Count]])/(MAX(Table1[Rating Count]))</f>
        <v>2.5980759907535131</v>
      </c>
      <c r="P916"/>
    </row>
    <row r="917" spans="1:16" x14ac:dyDescent="0.25">
      <c r="A917" s="15">
        <v>1030</v>
      </c>
      <c r="B917" t="s">
        <v>8615</v>
      </c>
      <c r="C917" t="s">
        <v>8616</v>
      </c>
      <c r="D917" t="s">
        <v>13124</v>
      </c>
      <c r="E917" s="5">
        <v>749</v>
      </c>
      <c r="F917" s="5">
        <v>1245</v>
      </c>
      <c r="G917" s="5" t="str">
        <f>VLOOKUP(Table1[[#This Row],[Discounted Price]],$Q$5:$R$10,2)</f>
        <v>&lt;₹1000</v>
      </c>
      <c r="H917" s="1">
        <v>0.4</v>
      </c>
      <c r="I917" s="7">
        <f>((F917-E917)/F917)*100</f>
        <v>39.839357429718874</v>
      </c>
      <c r="J917" s="19" t="str">
        <f>VLOOKUP(Table1[[#This Row],[Calc. %Discount]],$Q$15:$R$22,2)</f>
        <v>26 — 40%</v>
      </c>
      <c r="K917" s="6">
        <v>3.9</v>
      </c>
      <c r="L917" s="6">
        <f>MROUND(Table1[[#This Row],[Rating]], 0.5)</f>
        <v>4</v>
      </c>
      <c r="M917" s="10">
        <v>31783</v>
      </c>
      <c r="N917" s="5">
        <f>F917*M917</f>
        <v>39569835</v>
      </c>
      <c r="O917" s="7">
        <f>(Table1[[#This Row],[Rating]]*Table1[[#This Row],[Rating Count]])/(MAX(Table1[Rating Count]))</f>
        <v>0.29030805226559991</v>
      </c>
      <c r="P917"/>
    </row>
    <row r="918" spans="1:16" x14ac:dyDescent="0.25">
      <c r="A918" s="15">
        <v>1031</v>
      </c>
      <c r="B918" t="s">
        <v>8625</v>
      </c>
      <c r="C918" t="s">
        <v>8626</v>
      </c>
      <c r="D918" t="s">
        <v>13124</v>
      </c>
      <c r="E918" s="5">
        <v>1399</v>
      </c>
      <c r="F918" s="5">
        <v>1549</v>
      </c>
      <c r="G918" s="5" t="str">
        <f>VLOOKUP(Table1[[#This Row],[Discounted Price]],$Q$5:$R$10,2)</f>
        <v>₹1000 — ₹5000</v>
      </c>
      <c r="H918" s="1">
        <v>0.1</v>
      </c>
      <c r="I918" s="7">
        <f>((F918-E918)/F918)*100</f>
        <v>9.6836668818592635</v>
      </c>
      <c r="J918" s="19" t="str">
        <f>VLOOKUP(Table1[[#This Row],[Calc. %Discount]],$Q$15:$R$22,2)</f>
        <v>1 — 10%</v>
      </c>
      <c r="K918" s="6">
        <v>3.9</v>
      </c>
      <c r="L918" s="6">
        <f>MROUND(Table1[[#This Row],[Rating]], 0.5)</f>
        <v>4</v>
      </c>
      <c r="M918" s="10">
        <v>2602</v>
      </c>
      <c r="N918" s="5">
        <f>F918*M918</f>
        <v>4030498</v>
      </c>
      <c r="O918" s="7">
        <f>(Table1[[#This Row],[Rating]]*Table1[[#This Row],[Rating Count]])/(MAX(Table1[Rating Count]))</f>
        <v>2.3766842399870716E-2</v>
      </c>
      <c r="P918"/>
    </row>
    <row r="919" spans="1:16" x14ac:dyDescent="0.25">
      <c r="A919" s="15">
        <v>1032</v>
      </c>
      <c r="B919" t="s">
        <v>8635</v>
      </c>
      <c r="C919" t="s">
        <v>8636</v>
      </c>
      <c r="D919" t="s">
        <v>13124</v>
      </c>
      <c r="E919" s="5">
        <v>749</v>
      </c>
      <c r="F919" s="5">
        <v>1445</v>
      </c>
      <c r="G919" s="5" t="str">
        <f>VLOOKUP(Table1[[#This Row],[Discounted Price]],$Q$5:$R$10,2)</f>
        <v>&lt;₹1000</v>
      </c>
      <c r="H919" s="1">
        <v>0.48</v>
      </c>
      <c r="I919" s="7">
        <f>((F919-E919)/F919)*100</f>
        <v>48.166089965397923</v>
      </c>
      <c r="J919" s="19" t="str">
        <f>VLOOKUP(Table1[[#This Row],[Calc. %Discount]],$Q$15:$R$22,2)</f>
        <v>41 — 55%</v>
      </c>
      <c r="K919" s="6">
        <v>3.9</v>
      </c>
      <c r="L919" s="6">
        <f>MROUND(Table1[[#This Row],[Rating]], 0.5)</f>
        <v>4</v>
      </c>
      <c r="M919" s="10">
        <v>63350</v>
      </c>
      <c r="N919" s="5">
        <f>F919*M919</f>
        <v>91540750</v>
      </c>
      <c r="O919" s="7">
        <f>(Table1[[#This Row],[Rating]]*Table1[[#This Row],[Rating Count]])/(MAX(Table1[Rating Count]))</f>
        <v>0.57864314605373168</v>
      </c>
      <c r="P919"/>
    </row>
    <row r="920" spans="1:16" x14ac:dyDescent="0.25">
      <c r="A920" s="15">
        <v>1033</v>
      </c>
      <c r="B920" t="s">
        <v>8645</v>
      </c>
      <c r="C920" t="s">
        <v>8646</v>
      </c>
      <c r="D920" t="s">
        <v>13124</v>
      </c>
      <c r="E920" s="5">
        <v>1699</v>
      </c>
      <c r="F920" s="5">
        <v>3193</v>
      </c>
      <c r="G920" s="5" t="str">
        <f>VLOOKUP(Table1[[#This Row],[Discounted Price]],$Q$5:$R$10,2)</f>
        <v>₹1000 — ₹5000</v>
      </c>
      <c r="H920" s="1">
        <v>0.47</v>
      </c>
      <c r="I920" s="7">
        <f>((F920-E920)/F920)*100</f>
        <v>46.789852803006575</v>
      </c>
      <c r="J920" s="19" t="str">
        <f>VLOOKUP(Table1[[#This Row],[Calc. %Discount]],$Q$15:$R$22,2)</f>
        <v>41 — 55%</v>
      </c>
      <c r="K920" s="6">
        <v>3.8</v>
      </c>
      <c r="L920" s="6">
        <f>MROUND(Table1[[#This Row],[Rating]], 0.5)</f>
        <v>4</v>
      </c>
      <c r="M920" s="10">
        <v>54032</v>
      </c>
      <c r="N920" s="5">
        <f>F920*M920</f>
        <v>172524176</v>
      </c>
      <c r="O920" s="7">
        <f>(Table1[[#This Row],[Rating]]*Table1[[#This Row],[Rating Count]])/(MAX(Table1[Rating Count]))</f>
        <v>0.4808772451653851</v>
      </c>
      <c r="P920"/>
    </row>
    <row r="921" spans="1:16" x14ac:dyDescent="0.25">
      <c r="A921" s="15">
        <v>1034</v>
      </c>
      <c r="B921" t="s">
        <v>8656</v>
      </c>
      <c r="C921" t="s">
        <v>8657</v>
      </c>
      <c r="D921" t="s">
        <v>13124</v>
      </c>
      <c r="E921" s="5">
        <v>1043</v>
      </c>
      <c r="F921" s="5">
        <v>1345</v>
      </c>
      <c r="G921" s="5" t="str">
        <f>VLOOKUP(Table1[[#This Row],[Discounted Price]],$Q$5:$R$10,2)</f>
        <v>₹1000 — ₹5000</v>
      </c>
      <c r="H921" s="1">
        <v>0.22</v>
      </c>
      <c r="I921" s="7">
        <f>((F921-E921)/F921)*100</f>
        <v>22.45353159851301</v>
      </c>
      <c r="J921" s="19" t="str">
        <f>VLOOKUP(Table1[[#This Row],[Calc. %Discount]],$Q$15:$R$22,2)</f>
        <v>11 — 25%</v>
      </c>
      <c r="K921" s="6">
        <v>3.8</v>
      </c>
      <c r="L921" s="6">
        <f>MROUND(Table1[[#This Row],[Rating]], 0.5)</f>
        <v>4</v>
      </c>
      <c r="M921" s="10">
        <v>15592</v>
      </c>
      <c r="N921" s="5">
        <f>F921*M921</f>
        <v>20971240</v>
      </c>
      <c r="O921" s="7">
        <f>(Table1[[#This Row],[Rating]]*Table1[[#This Row],[Rating Count]])/(MAX(Table1[Rating Count]))</f>
        <v>0.13876661990336625</v>
      </c>
      <c r="P921"/>
    </row>
    <row r="922" spans="1:16" x14ac:dyDescent="0.25">
      <c r="A922" s="15">
        <v>1035</v>
      </c>
      <c r="B922" t="s">
        <v>8666</v>
      </c>
      <c r="C922" t="s">
        <v>8667</v>
      </c>
      <c r="D922" t="s">
        <v>13124</v>
      </c>
      <c r="E922" s="5">
        <v>499</v>
      </c>
      <c r="F922" s="5">
        <v>999</v>
      </c>
      <c r="G922" s="5" t="str">
        <f>VLOOKUP(Table1[[#This Row],[Discounted Price]],$Q$5:$R$10,2)</f>
        <v>&lt;₹1000</v>
      </c>
      <c r="H922" s="1">
        <v>0.5</v>
      </c>
      <c r="I922" s="7">
        <f>((F922-E922)/F922)*100</f>
        <v>50.050050050050054</v>
      </c>
      <c r="J922" s="19" t="str">
        <f>VLOOKUP(Table1[[#This Row],[Calc. %Discount]],$Q$15:$R$22,2)</f>
        <v>41 — 55%</v>
      </c>
      <c r="K922" s="6">
        <v>4.0999999999999996</v>
      </c>
      <c r="L922" s="6">
        <f>MROUND(Table1[[#This Row],[Rating]], 0.5)</f>
        <v>4</v>
      </c>
      <c r="M922" s="10">
        <v>4859</v>
      </c>
      <c r="N922" s="5">
        <f>F922*M922</f>
        <v>4854141</v>
      </c>
      <c r="O922" s="7">
        <f>(Table1[[#This Row],[Rating]]*Table1[[#This Row],[Rating Count]])/(MAX(Table1[Rating Count]))</f>
        <v>4.6658453813238771E-2</v>
      </c>
      <c r="P922"/>
    </row>
    <row r="923" spans="1:16" x14ac:dyDescent="0.25">
      <c r="A923" s="15">
        <v>1036</v>
      </c>
      <c r="B923" t="s">
        <v>8676</v>
      </c>
      <c r="C923" t="s">
        <v>8677</v>
      </c>
      <c r="D923" t="s">
        <v>13124</v>
      </c>
      <c r="E923" s="5">
        <v>1464</v>
      </c>
      <c r="F923" s="5">
        <v>1650</v>
      </c>
      <c r="G923" s="5" t="str">
        <f>VLOOKUP(Table1[[#This Row],[Discounted Price]],$Q$5:$R$10,2)</f>
        <v>₹1000 — ₹5000</v>
      </c>
      <c r="H923" s="1">
        <v>0.11</v>
      </c>
      <c r="I923" s="7">
        <f>((F923-E923)/F923)*100</f>
        <v>11.272727272727273</v>
      </c>
      <c r="J923" s="19" t="str">
        <f>VLOOKUP(Table1[[#This Row],[Calc. %Discount]],$Q$15:$R$22,2)</f>
        <v>11 — 25%</v>
      </c>
      <c r="K923" s="6">
        <v>4.0999999999999996</v>
      </c>
      <c r="L923" s="6">
        <f>MROUND(Table1[[#This Row],[Rating]], 0.5)</f>
        <v>4</v>
      </c>
      <c r="M923" s="10">
        <v>14120</v>
      </c>
      <c r="N923" s="5">
        <f>F923*M923</f>
        <v>23298000</v>
      </c>
      <c r="O923" s="7">
        <f>(Table1[[#This Row],[Rating]]*Table1[[#This Row],[Rating Count]])/(MAX(Table1[Rating Count]))</f>
        <v>0.13558702775116926</v>
      </c>
      <c r="P923"/>
    </row>
    <row r="924" spans="1:16" x14ac:dyDescent="0.25">
      <c r="A924" s="15">
        <v>1037</v>
      </c>
      <c r="B924" t="s">
        <v>8686</v>
      </c>
      <c r="C924" t="s">
        <v>8687</v>
      </c>
      <c r="D924" t="s">
        <v>13124</v>
      </c>
      <c r="E924" s="5">
        <v>249</v>
      </c>
      <c r="F924" s="5">
        <v>499</v>
      </c>
      <c r="G924" s="5" t="str">
        <f>VLOOKUP(Table1[[#This Row],[Discounted Price]],$Q$5:$R$10,2)</f>
        <v>&lt;₹1000</v>
      </c>
      <c r="H924" s="1">
        <v>0.5</v>
      </c>
      <c r="I924" s="7">
        <f>((F924-E924)/F924)*100</f>
        <v>50.100200400801597</v>
      </c>
      <c r="J924" s="19" t="str">
        <f>VLOOKUP(Table1[[#This Row],[Calc. %Discount]],$Q$15:$R$22,2)</f>
        <v>41 — 55%</v>
      </c>
      <c r="K924" s="6">
        <v>3.3</v>
      </c>
      <c r="L924" s="6">
        <f>MROUND(Table1[[#This Row],[Rating]], 0.5)</f>
        <v>3.5</v>
      </c>
      <c r="M924" s="10">
        <v>8427</v>
      </c>
      <c r="N924" s="5">
        <f>F924*M924</f>
        <v>4205073</v>
      </c>
      <c r="O924" s="7">
        <f>(Table1[[#This Row],[Rating]]*Table1[[#This Row],[Rating Count]])/(MAX(Table1[Rating Count]))</f>
        <v>6.5130816234281796E-2</v>
      </c>
      <c r="P924"/>
    </row>
    <row r="925" spans="1:16" x14ac:dyDescent="0.25">
      <c r="A925" s="15">
        <v>1038</v>
      </c>
      <c r="B925" t="s">
        <v>8697</v>
      </c>
      <c r="C925" t="s">
        <v>8698</v>
      </c>
      <c r="D925" t="s">
        <v>13124</v>
      </c>
      <c r="E925" s="5">
        <v>625</v>
      </c>
      <c r="F925" s="5">
        <v>1400</v>
      </c>
      <c r="G925" s="5" t="str">
        <f>VLOOKUP(Table1[[#This Row],[Discounted Price]],$Q$5:$R$10,2)</f>
        <v>&lt;₹1000</v>
      </c>
      <c r="H925" s="1">
        <v>0.55000000000000004</v>
      </c>
      <c r="I925" s="7">
        <f>((F925-E925)/F925)*100</f>
        <v>55.357142857142861</v>
      </c>
      <c r="J925" s="19" t="str">
        <f>VLOOKUP(Table1[[#This Row],[Calc. %Discount]],$Q$15:$R$22,2)</f>
        <v>41 — 55%</v>
      </c>
      <c r="K925" s="6">
        <v>4.2</v>
      </c>
      <c r="L925" s="6">
        <f>MROUND(Table1[[#This Row],[Rating]], 0.5)</f>
        <v>4</v>
      </c>
      <c r="M925" s="10">
        <v>23316</v>
      </c>
      <c r="N925" s="5">
        <f>F925*M925</f>
        <v>32642400</v>
      </c>
      <c r="O925" s="7">
        <f>(Table1[[#This Row],[Rating]]*Table1[[#This Row],[Rating Count]])/(MAX(Table1[Rating Count]))</f>
        <v>0.22935220728242769</v>
      </c>
      <c r="P925"/>
    </row>
    <row r="926" spans="1:16" x14ac:dyDescent="0.25">
      <c r="A926" s="15">
        <v>1039</v>
      </c>
      <c r="B926" t="s">
        <v>8708</v>
      </c>
      <c r="C926" t="s">
        <v>8709</v>
      </c>
      <c r="D926" t="s">
        <v>13124</v>
      </c>
      <c r="E926" s="5">
        <v>1290</v>
      </c>
      <c r="F926" s="5">
        <v>2500</v>
      </c>
      <c r="G926" s="5" t="str">
        <f>VLOOKUP(Table1[[#This Row],[Discounted Price]],$Q$5:$R$10,2)</f>
        <v>₹1000 — ₹5000</v>
      </c>
      <c r="H926" s="1">
        <v>0.48</v>
      </c>
      <c r="I926" s="7">
        <f>((F926-E926)/F926)*100</f>
        <v>48.4</v>
      </c>
      <c r="J926" s="19" t="str">
        <f>VLOOKUP(Table1[[#This Row],[Calc. %Discount]],$Q$15:$R$22,2)</f>
        <v>41 — 55%</v>
      </c>
      <c r="K926" s="6">
        <v>4</v>
      </c>
      <c r="L926" s="6">
        <f>MROUND(Table1[[#This Row],[Rating]], 0.5)</f>
        <v>4</v>
      </c>
      <c r="M926" s="10">
        <v>6530</v>
      </c>
      <c r="N926" s="5">
        <f>F926*M926</f>
        <v>16325000</v>
      </c>
      <c r="O926" s="7">
        <f>(Table1[[#This Row],[Rating]]*Table1[[#This Row],[Rating Count]])/(MAX(Table1[Rating Count]))</f>
        <v>6.1174828384933003E-2</v>
      </c>
      <c r="P926"/>
    </row>
    <row r="927" spans="1:16" x14ac:dyDescent="0.25">
      <c r="A927" s="15">
        <v>1040</v>
      </c>
      <c r="B927" t="s">
        <v>8719</v>
      </c>
      <c r="C927" t="s">
        <v>8720</v>
      </c>
      <c r="D927" t="s">
        <v>13124</v>
      </c>
      <c r="E927" s="5">
        <v>3600</v>
      </c>
      <c r="F927" s="5">
        <v>6190</v>
      </c>
      <c r="G927" s="5" t="str">
        <f>VLOOKUP(Table1[[#This Row],[Discounted Price]],$Q$5:$R$10,2)</f>
        <v>₹1000 — ₹5000</v>
      </c>
      <c r="H927" s="1">
        <v>0.42</v>
      </c>
      <c r="I927" s="7">
        <f>((F927-E927)/F927)*100</f>
        <v>41.841680129240707</v>
      </c>
      <c r="J927" s="19" t="str">
        <f>VLOOKUP(Table1[[#This Row],[Calc. %Discount]],$Q$15:$R$22,2)</f>
        <v>41 — 55%</v>
      </c>
      <c r="K927" s="6">
        <v>4.3</v>
      </c>
      <c r="L927" s="6">
        <f>MROUND(Table1[[#This Row],[Rating]], 0.5)</f>
        <v>4.5</v>
      </c>
      <c r="M927" s="10">
        <v>11924</v>
      </c>
      <c r="N927" s="5">
        <f>F927*M927</f>
        <v>73809560</v>
      </c>
      <c r="O927" s="7">
        <f>(Table1[[#This Row],[Rating]]*Table1[[#This Row],[Rating Count]])/(MAX(Table1[Rating Count]))</f>
        <v>0.12008534497497499</v>
      </c>
      <c r="P927"/>
    </row>
    <row r="928" spans="1:16" x14ac:dyDescent="0.25">
      <c r="A928" s="15">
        <v>1041</v>
      </c>
      <c r="B928" t="s">
        <v>8730</v>
      </c>
      <c r="C928" t="s">
        <v>8731</v>
      </c>
      <c r="D928" t="s">
        <v>13124</v>
      </c>
      <c r="E928" s="5">
        <v>6549</v>
      </c>
      <c r="F928" s="5">
        <v>13999</v>
      </c>
      <c r="G928" s="5" t="str">
        <f>VLOOKUP(Table1[[#This Row],[Discounted Price]],$Q$5:$R$10,2)</f>
        <v>₹5001 — ₹10000</v>
      </c>
      <c r="H928" s="1">
        <v>0.53</v>
      </c>
      <c r="I928" s="7">
        <f>((F928-E928)/F928)*100</f>
        <v>53.218087006214731</v>
      </c>
      <c r="J928" s="19" t="str">
        <f>VLOOKUP(Table1[[#This Row],[Calc. %Discount]],$Q$15:$R$22,2)</f>
        <v>41 — 55%</v>
      </c>
      <c r="K928" s="6">
        <v>4</v>
      </c>
      <c r="L928" s="6">
        <f>MROUND(Table1[[#This Row],[Rating]], 0.5)</f>
        <v>4</v>
      </c>
      <c r="M928" s="10">
        <v>2961</v>
      </c>
      <c r="N928" s="5">
        <f>F928*M928</f>
        <v>41451039</v>
      </c>
      <c r="O928" s="7">
        <f>(Table1[[#This Row],[Rating]]*Table1[[#This Row],[Rating Count]])/(MAX(Table1[Rating Count]))</f>
        <v>2.7739458935342517E-2</v>
      </c>
      <c r="P928"/>
    </row>
    <row r="929" spans="1:16" x14ac:dyDescent="0.25">
      <c r="A929" s="15">
        <v>1042</v>
      </c>
      <c r="B929" t="s">
        <v>8741</v>
      </c>
      <c r="C929" t="s">
        <v>8742</v>
      </c>
      <c r="D929" t="s">
        <v>13124</v>
      </c>
      <c r="E929" s="5">
        <v>1625</v>
      </c>
      <c r="F929" s="5">
        <v>2995</v>
      </c>
      <c r="G929" s="5" t="str">
        <f>VLOOKUP(Table1[[#This Row],[Discounted Price]],$Q$5:$R$10,2)</f>
        <v>₹1000 — ₹5000</v>
      </c>
      <c r="H929" s="1">
        <v>0.46</v>
      </c>
      <c r="I929" s="7">
        <f>((F929-E929)/F929)*100</f>
        <v>45.742904841402336</v>
      </c>
      <c r="J929" s="19" t="str">
        <f>VLOOKUP(Table1[[#This Row],[Calc. %Discount]],$Q$15:$R$22,2)</f>
        <v>41 — 55%</v>
      </c>
      <c r="K929" s="6">
        <v>4.5</v>
      </c>
      <c r="L929" s="6">
        <f>MROUND(Table1[[#This Row],[Rating]], 0.5)</f>
        <v>4.5</v>
      </c>
      <c r="M929" s="10">
        <v>23484</v>
      </c>
      <c r="N929" s="5">
        <f>F929*M929</f>
        <v>70334580</v>
      </c>
      <c r="O929" s="7">
        <f>(Table1[[#This Row],[Rating]]*Table1[[#This Row],[Rating Count]])/(MAX(Table1[Rating Count]))</f>
        <v>0.24750511156443147</v>
      </c>
      <c r="P929"/>
    </row>
    <row r="930" spans="1:16" x14ac:dyDescent="0.25">
      <c r="A930" s="15">
        <v>1043</v>
      </c>
      <c r="B930" t="s">
        <v>8751</v>
      </c>
      <c r="C930" t="s">
        <v>8752</v>
      </c>
      <c r="D930" t="s">
        <v>13124</v>
      </c>
      <c r="E930" s="5">
        <v>2599</v>
      </c>
      <c r="F930" s="5">
        <v>5890</v>
      </c>
      <c r="G930" s="5" t="str">
        <f>VLOOKUP(Table1[[#This Row],[Discounted Price]],$Q$5:$R$10,2)</f>
        <v>₹1000 — ₹5000</v>
      </c>
      <c r="H930" s="1">
        <v>0.56000000000000005</v>
      </c>
      <c r="I930" s="7">
        <f>((F930-E930)/F930)*100</f>
        <v>55.874363327674025</v>
      </c>
      <c r="J930" s="19" t="str">
        <f>VLOOKUP(Table1[[#This Row],[Calc. %Discount]],$Q$15:$R$22,2)</f>
        <v>41 — 55%</v>
      </c>
      <c r="K930" s="6">
        <v>4.0999999999999996</v>
      </c>
      <c r="L930" s="6">
        <f>MROUND(Table1[[#This Row],[Rating]], 0.5)</f>
        <v>4</v>
      </c>
      <c r="M930" s="10">
        <v>21783</v>
      </c>
      <c r="N930" s="5">
        <f>F930*M930</f>
        <v>128301870</v>
      </c>
      <c r="O930" s="7">
        <f>(Table1[[#This Row],[Rating]]*Table1[[#This Row],[Rating Count]])/(MAX(Table1[Rating Count]))</f>
        <v>0.20917083750026347</v>
      </c>
      <c r="P930"/>
    </row>
    <row r="931" spans="1:16" x14ac:dyDescent="0.25">
      <c r="A931" s="15">
        <v>1044</v>
      </c>
      <c r="B931" t="s">
        <v>8760</v>
      </c>
      <c r="C931" t="s">
        <v>8761</v>
      </c>
      <c r="D931" t="s">
        <v>13124</v>
      </c>
      <c r="E931" s="5">
        <v>1199</v>
      </c>
      <c r="F931" s="5">
        <v>2000</v>
      </c>
      <c r="G931" s="5" t="str">
        <f>VLOOKUP(Table1[[#This Row],[Discounted Price]],$Q$5:$R$10,2)</f>
        <v>₹1000 — ₹5000</v>
      </c>
      <c r="H931" s="1">
        <v>0.4</v>
      </c>
      <c r="I931" s="7">
        <f>((F931-E931)/F931)*100</f>
        <v>40.050000000000004</v>
      </c>
      <c r="J931" s="19" t="str">
        <f>VLOOKUP(Table1[[#This Row],[Calc. %Discount]],$Q$15:$R$22,2)</f>
        <v>26 — 40%</v>
      </c>
      <c r="K931" s="6">
        <v>4</v>
      </c>
      <c r="L931" s="6">
        <f>MROUND(Table1[[#This Row],[Rating]], 0.5)</f>
        <v>4</v>
      </c>
      <c r="M931" s="10">
        <v>14030</v>
      </c>
      <c r="N931" s="5">
        <f>F931*M931</f>
        <v>28060000</v>
      </c>
      <c r="O931" s="7">
        <f>(Table1[[#This Row],[Rating]]*Table1[[#This Row],[Rating Count]])/(MAX(Table1[Rating Count]))</f>
        <v>0.13143688242582083</v>
      </c>
      <c r="P931"/>
    </row>
    <row r="932" spans="1:16" x14ac:dyDescent="0.25">
      <c r="A932" s="15">
        <v>1045</v>
      </c>
      <c r="B932" t="s">
        <v>8771</v>
      </c>
      <c r="C932" t="s">
        <v>8772</v>
      </c>
      <c r="D932" t="s">
        <v>13124</v>
      </c>
      <c r="E932" s="5">
        <v>5499</v>
      </c>
      <c r="F932" s="5">
        <v>13150</v>
      </c>
      <c r="G932" s="5" t="str">
        <f>VLOOKUP(Table1[[#This Row],[Discounted Price]],$Q$5:$R$10,2)</f>
        <v>₹5001 — ₹10000</v>
      </c>
      <c r="H932" s="1">
        <v>0.57999999999999996</v>
      </c>
      <c r="I932" s="7">
        <f>((F932-E932)/F932)*100</f>
        <v>58.182509505703415</v>
      </c>
      <c r="J932" s="19" t="str">
        <f>VLOOKUP(Table1[[#This Row],[Calc. %Discount]],$Q$15:$R$22,2)</f>
        <v>56 — 70%</v>
      </c>
      <c r="K932" s="6">
        <v>4.2</v>
      </c>
      <c r="L932" s="6">
        <f>MROUND(Table1[[#This Row],[Rating]], 0.5)</f>
        <v>4</v>
      </c>
      <c r="M932" s="10">
        <v>6398</v>
      </c>
      <c r="N932" s="5">
        <f>F932*M932</f>
        <v>84133700</v>
      </c>
      <c r="O932" s="7">
        <f>(Table1[[#This Row],[Rating]]*Table1[[#This Row],[Rating Count]])/(MAX(Table1[Rating Count]))</f>
        <v>6.2935127045504052E-2</v>
      </c>
      <c r="P932"/>
    </row>
    <row r="933" spans="1:16" x14ac:dyDescent="0.25">
      <c r="A933" s="15">
        <v>1046</v>
      </c>
      <c r="B933" t="s">
        <v>8782</v>
      </c>
      <c r="C933" t="s">
        <v>8783</v>
      </c>
      <c r="D933" t="s">
        <v>13124</v>
      </c>
      <c r="E933" s="5">
        <v>1299</v>
      </c>
      <c r="F933" s="5">
        <v>3500</v>
      </c>
      <c r="G933" s="5" t="str">
        <f>VLOOKUP(Table1[[#This Row],[Discounted Price]],$Q$5:$R$10,2)</f>
        <v>₹1000 — ₹5000</v>
      </c>
      <c r="H933" s="1">
        <v>0.63</v>
      </c>
      <c r="I933" s="7">
        <f>((F933-E933)/F933)*100</f>
        <v>62.885714285714286</v>
      </c>
      <c r="J933" s="19" t="str">
        <f>VLOOKUP(Table1[[#This Row],[Calc. %Discount]],$Q$15:$R$22,2)</f>
        <v>56 — 70%</v>
      </c>
      <c r="K933" s="6">
        <v>3.8</v>
      </c>
      <c r="L933" s="6">
        <f>MROUND(Table1[[#This Row],[Rating]], 0.5)</f>
        <v>4</v>
      </c>
      <c r="M933" s="10">
        <v>44050</v>
      </c>
      <c r="N933" s="5">
        <f>F933*M933</f>
        <v>154175000</v>
      </c>
      <c r="O933" s="7">
        <f>(Table1[[#This Row],[Rating]]*Table1[[#This Row],[Rating Count]])/(MAX(Table1[Rating Count]))</f>
        <v>0.39203884086347379</v>
      </c>
      <c r="P933"/>
    </row>
    <row r="934" spans="1:16" x14ac:dyDescent="0.25">
      <c r="A934" s="15">
        <v>1047</v>
      </c>
      <c r="B934" t="s">
        <v>8792</v>
      </c>
      <c r="C934" t="s">
        <v>8793</v>
      </c>
      <c r="D934" t="s">
        <v>13124</v>
      </c>
      <c r="E934" s="5">
        <v>599</v>
      </c>
      <c r="F934" s="5">
        <v>785</v>
      </c>
      <c r="G934" s="5" t="str">
        <f>VLOOKUP(Table1[[#This Row],[Discounted Price]],$Q$5:$R$10,2)</f>
        <v>&lt;₹1000</v>
      </c>
      <c r="H934" s="1">
        <v>0.24</v>
      </c>
      <c r="I934" s="7">
        <f>((F934-E934)/F934)*100</f>
        <v>23.694267515923567</v>
      </c>
      <c r="J934" s="19" t="str">
        <f>VLOOKUP(Table1[[#This Row],[Calc. %Discount]],$Q$15:$R$22,2)</f>
        <v>11 — 25%</v>
      </c>
      <c r="K934" s="6">
        <v>4.2</v>
      </c>
      <c r="L934" s="6">
        <f>MROUND(Table1[[#This Row],[Rating]], 0.5)</f>
        <v>4</v>
      </c>
      <c r="M934" s="10">
        <v>24247</v>
      </c>
      <c r="N934" s="5">
        <f>F934*M934</f>
        <v>19033895</v>
      </c>
      <c r="O934" s="7">
        <f>(Table1[[#This Row],[Rating]]*Table1[[#This Row],[Rating Count]])/(MAX(Table1[Rating Count]))</f>
        <v>0.23851016340611703</v>
      </c>
      <c r="P934"/>
    </row>
    <row r="935" spans="1:16" x14ac:dyDescent="0.25">
      <c r="A935" s="15">
        <v>1048</v>
      </c>
      <c r="B935" t="s">
        <v>8802</v>
      </c>
      <c r="C935" t="s">
        <v>8803</v>
      </c>
      <c r="D935" t="s">
        <v>13124</v>
      </c>
      <c r="E935" s="5">
        <v>1999</v>
      </c>
      <c r="F935" s="5">
        <v>3210</v>
      </c>
      <c r="G935" s="5" t="str">
        <f>VLOOKUP(Table1[[#This Row],[Discounted Price]],$Q$5:$R$10,2)</f>
        <v>₹1000 — ₹5000</v>
      </c>
      <c r="H935" s="1">
        <v>0.38</v>
      </c>
      <c r="I935" s="7">
        <f>((F935-E935)/F935)*100</f>
        <v>37.725856697819317</v>
      </c>
      <c r="J935" s="19" t="str">
        <f>VLOOKUP(Table1[[#This Row],[Calc. %Discount]],$Q$15:$R$22,2)</f>
        <v>26 — 40%</v>
      </c>
      <c r="K935" s="6">
        <v>4.2</v>
      </c>
      <c r="L935" s="6">
        <f>MROUND(Table1[[#This Row],[Rating]], 0.5)</f>
        <v>4</v>
      </c>
      <c r="M935" s="10">
        <v>41349</v>
      </c>
      <c r="N935" s="5">
        <f>F935*M935</f>
        <v>132730290</v>
      </c>
      <c r="O935" s="7">
        <f>(Table1[[#This Row],[Rating]]*Table1[[#This Row],[Rating Count]])/(MAX(Table1[Rating Count]))</f>
        <v>0.40673719415513399</v>
      </c>
      <c r="P935"/>
    </row>
    <row r="936" spans="1:16" x14ac:dyDescent="0.25">
      <c r="A936" s="15">
        <v>1049</v>
      </c>
      <c r="B936" t="s">
        <v>8812</v>
      </c>
      <c r="C936" t="s">
        <v>8813</v>
      </c>
      <c r="D936" t="s">
        <v>13124</v>
      </c>
      <c r="E936" s="5">
        <v>549</v>
      </c>
      <c r="F936" s="5">
        <v>1000</v>
      </c>
      <c r="G936" s="5" t="str">
        <f>VLOOKUP(Table1[[#This Row],[Discounted Price]],$Q$5:$R$10,2)</f>
        <v>&lt;₹1000</v>
      </c>
      <c r="H936" s="1">
        <v>0.45</v>
      </c>
      <c r="I936" s="7">
        <f>((F936-E936)/F936)*100</f>
        <v>45.1</v>
      </c>
      <c r="J936" s="19" t="str">
        <f>VLOOKUP(Table1[[#This Row],[Calc. %Discount]],$Q$15:$R$22,2)</f>
        <v>41 — 55%</v>
      </c>
      <c r="K936" s="6">
        <v>3.6</v>
      </c>
      <c r="L936" s="6">
        <f>MROUND(Table1[[#This Row],[Rating]], 0.5)</f>
        <v>3.5</v>
      </c>
      <c r="M936" s="10">
        <v>1074</v>
      </c>
      <c r="N936" s="5">
        <f>F936*M936</f>
        <v>1074000</v>
      </c>
      <c r="O936" s="7">
        <f>(Table1[[#This Row],[Rating]]*Table1[[#This Row],[Rating Count]])/(MAX(Table1[Rating Count]))</f>
        <v>9.0553735247896235E-3</v>
      </c>
      <c r="P936"/>
    </row>
    <row r="937" spans="1:16" x14ac:dyDescent="0.25">
      <c r="A937" s="15">
        <v>1050</v>
      </c>
      <c r="B937" t="s">
        <v>8822</v>
      </c>
      <c r="C937" t="s">
        <v>8823</v>
      </c>
      <c r="D937" t="s">
        <v>13124</v>
      </c>
      <c r="E937" s="5">
        <v>999</v>
      </c>
      <c r="F937" s="5">
        <v>2000</v>
      </c>
      <c r="G937" s="5" t="str">
        <f>VLOOKUP(Table1[[#This Row],[Discounted Price]],$Q$5:$R$10,2)</f>
        <v>&lt;₹1000</v>
      </c>
      <c r="H937" s="1">
        <v>0.5</v>
      </c>
      <c r="I937" s="7">
        <f>((F937-E937)/F937)*100</f>
        <v>50.05</v>
      </c>
      <c r="J937" s="19" t="str">
        <f>VLOOKUP(Table1[[#This Row],[Calc. %Discount]],$Q$15:$R$22,2)</f>
        <v>41 — 55%</v>
      </c>
      <c r="K937" s="6">
        <v>3.8</v>
      </c>
      <c r="L937" s="6">
        <f>MROUND(Table1[[#This Row],[Rating]], 0.5)</f>
        <v>4</v>
      </c>
      <c r="M937" s="10">
        <v>1163</v>
      </c>
      <c r="N937" s="5">
        <f>F937*M937</f>
        <v>2326000</v>
      </c>
      <c r="O937" s="7">
        <f>(Table1[[#This Row],[Rating]]*Table1[[#This Row],[Rating Count]])/(MAX(Table1[Rating Count]))</f>
        <v>1.0350537387609989E-2</v>
      </c>
      <c r="P937"/>
    </row>
    <row r="938" spans="1:16" x14ac:dyDescent="0.25">
      <c r="A938" s="15">
        <v>1051</v>
      </c>
      <c r="B938" t="s">
        <v>8832</v>
      </c>
      <c r="C938" t="s">
        <v>8833</v>
      </c>
      <c r="D938" t="s">
        <v>13124</v>
      </c>
      <c r="E938" s="5">
        <v>398</v>
      </c>
      <c r="F938" s="5">
        <v>1999</v>
      </c>
      <c r="G938" s="5" t="str">
        <f>VLOOKUP(Table1[[#This Row],[Discounted Price]],$Q$5:$R$10,2)</f>
        <v>&lt;₹1000</v>
      </c>
      <c r="H938" s="1">
        <v>0.8</v>
      </c>
      <c r="I938" s="7">
        <f>((F938-E938)/F938)*100</f>
        <v>80.090045022511262</v>
      </c>
      <c r="J938" s="19" t="str">
        <f>VLOOKUP(Table1[[#This Row],[Calc. %Discount]],$Q$15:$R$22,2)</f>
        <v>71 — 85%</v>
      </c>
      <c r="K938" s="6">
        <v>4.0999999999999996</v>
      </c>
      <c r="L938" s="6">
        <f>MROUND(Table1[[#This Row],[Rating]], 0.5)</f>
        <v>4</v>
      </c>
      <c r="M938" s="10">
        <v>257</v>
      </c>
      <c r="N938" s="5">
        <f>F938*M938</f>
        <v>513743</v>
      </c>
      <c r="O938" s="7">
        <f>(Table1[[#This Row],[Rating]]*Table1[[#This Row],[Rating Count]])/(MAX(Table1[Rating Count]))</f>
        <v>2.4678375447627831E-3</v>
      </c>
      <c r="P938"/>
    </row>
    <row r="939" spans="1:16" x14ac:dyDescent="0.25">
      <c r="A939" s="15">
        <v>1052</v>
      </c>
      <c r="B939" t="s">
        <v>8842</v>
      </c>
      <c r="C939" t="s">
        <v>8843</v>
      </c>
      <c r="D939" t="s">
        <v>13124</v>
      </c>
      <c r="E939" s="5">
        <v>539</v>
      </c>
      <c r="F939" s="5">
        <v>720</v>
      </c>
      <c r="G939" s="5" t="str">
        <f>VLOOKUP(Table1[[#This Row],[Discounted Price]],$Q$5:$R$10,2)</f>
        <v>&lt;₹1000</v>
      </c>
      <c r="H939" s="1">
        <v>0.25</v>
      </c>
      <c r="I939" s="7">
        <f>((F939-E939)/F939)*100</f>
        <v>25.138888888888889</v>
      </c>
      <c r="J939" s="19" t="str">
        <f>VLOOKUP(Table1[[#This Row],[Calc. %Discount]],$Q$15:$R$22,2)</f>
        <v>11 — 25%</v>
      </c>
      <c r="K939" s="6">
        <v>4.0999999999999996</v>
      </c>
      <c r="L939" s="6">
        <f>MROUND(Table1[[#This Row],[Rating]], 0.5)</f>
        <v>4</v>
      </c>
      <c r="M939" s="10">
        <v>36017</v>
      </c>
      <c r="N939" s="5">
        <f>F939*M939</f>
        <v>25932240</v>
      </c>
      <c r="O939" s="7">
        <f>(Table1[[#This Row],[Rating]]*Table1[[#This Row],[Rating Count]])/(MAX(Table1[Rating Count]))</f>
        <v>0.34585254805338977</v>
      </c>
      <c r="P939"/>
    </row>
    <row r="940" spans="1:16" x14ac:dyDescent="0.25">
      <c r="A940" s="15">
        <v>1053</v>
      </c>
      <c r="B940" t="s">
        <v>8853</v>
      </c>
      <c r="C940" t="s">
        <v>8854</v>
      </c>
      <c r="D940" t="s">
        <v>13124</v>
      </c>
      <c r="E940" s="5">
        <v>699</v>
      </c>
      <c r="F940" s="5">
        <v>1595</v>
      </c>
      <c r="G940" s="5" t="str">
        <f>VLOOKUP(Table1[[#This Row],[Discounted Price]],$Q$5:$R$10,2)</f>
        <v>&lt;₹1000</v>
      </c>
      <c r="H940" s="1">
        <v>0.56000000000000005</v>
      </c>
      <c r="I940" s="7">
        <f>((F940-E940)/F940)*100</f>
        <v>56.175548589341695</v>
      </c>
      <c r="J940" s="19" t="str">
        <f>VLOOKUP(Table1[[#This Row],[Calc. %Discount]],$Q$15:$R$22,2)</f>
        <v>56 — 70%</v>
      </c>
      <c r="K940" s="6">
        <v>4.0999999999999996</v>
      </c>
      <c r="L940" s="6">
        <f>MROUND(Table1[[#This Row],[Rating]], 0.5)</f>
        <v>4</v>
      </c>
      <c r="M940" s="10">
        <v>8090</v>
      </c>
      <c r="N940" s="5">
        <f>F940*M940</f>
        <v>12903550</v>
      </c>
      <c r="O940" s="7">
        <f>(Table1[[#This Row],[Rating]]*Table1[[#This Row],[Rating Count]])/(MAX(Table1[Rating Count]))</f>
        <v>7.7684069016073609E-2</v>
      </c>
      <c r="P940"/>
    </row>
    <row r="941" spans="1:16" x14ac:dyDescent="0.25">
      <c r="A941" s="15">
        <v>1054</v>
      </c>
      <c r="B941" t="s">
        <v>8863</v>
      </c>
      <c r="C941" t="s">
        <v>8864</v>
      </c>
      <c r="D941" t="s">
        <v>13124</v>
      </c>
      <c r="E941" s="5">
        <v>2148</v>
      </c>
      <c r="F941" s="5">
        <v>3645</v>
      </c>
      <c r="G941" s="5" t="str">
        <f>VLOOKUP(Table1[[#This Row],[Discounted Price]],$Q$5:$R$10,2)</f>
        <v>₹1000 — ₹5000</v>
      </c>
      <c r="H941" s="1">
        <v>0.41</v>
      </c>
      <c r="I941" s="7">
        <f>((F941-E941)/F941)*100</f>
        <v>41.069958847736629</v>
      </c>
      <c r="J941" s="19" t="str">
        <f>VLOOKUP(Table1[[#This Row],[Calc. %Discount]],$Q$15:$R$22,2)</f>
        <v>41 — 55%</v>
      </c>
      <c r="K941" s="6">
        <v>4.0999999999999996</v>
      </c>
      <c r="L941" s="6">
        <f>MROUND(Table1[[#This Row],[Rating]], 0.5)</f>
        <v>4</v>
      </c>
      <c r="M941" s="10">
        <v>31388</v>
      </c>
      <c r="N941" s="5">
        <f>F941*M941</f>
        <v>114409260</v>
      </c>
      <c r="O941" s="7">
        <f>(Table1[[#This Row],[Rating]]*Table1[[#This Row],[Rating Count]])/(MAX(Table1[Rating Count]))</f>
        <v>0.30140266480550287</v>
      </c>
      <c r="P941"/>
    </row>
    <row r="942" spans="1:16" x14ac:dyDescent="0.25">
      <c r="A942" s="15">
        <v>1055</v>
      </c>
      <c r="B942" t="s">
        <v>8873</v>
      </c>
      <c r="C942" t="s">
        <v>8874</v>
      </c>
      <c r="D942" t="s">
        <v>13124</v>
      </c>
      <c r="E942" s="5">
        <v>3599</v>
      </c>
      <c r="F942" s="5">
        <v>7950</v>
      </c>
      <c r="G942" s="5" t="str">
        <f>VLOOKUP(Table1[[#This Row],[Discounted Price]],$Q$5:$R$10,2)</f>
        <v>₹1000 — ₹5000</v>
      </c>
      <c r="H942" s="1">
        <v>0.55000000000000004</v>
      </c>
      <c r="I942" s="7">
        <f>((F942-E942)/F942)*100</f>
        <v>54.729559748427668</v>
      </c>
      <c r="J942" s="19" t="str">
        <f>VLOOKUP(Table1[[#This Row],[Calc. %Discount]],$Q$15:$R$22,2)</f>
        <v>41 — 55%</v>
      </c>
      <c r="K942" s="6">
        <v>4.2</v>
      </c>
      <c r="L942" s="6">
        <f>MROUND(Table1[[#This Row],[Rating]], 0.5)</f>
        <v>4</v>
      </c>
      <c r="M942" s="10">
        <v>136</v>
      </c>
      <c r="N942" s="5">
        <f>F942*M942</f>
        <v>1081200</v>
      </c>
      <c r="O942" s="7">
        <f>(Table1[[#This Row],[Rating]]*Table1[[#This Row],[Rating Count]])/(MAX(Table1[Rating Count]))</f>
        <v>1.3377895089385044E-3</v>
      </c>
      <c r="P942"/>
    </row>
    <row r="943" spans="1:16" x14ac:dyDescent="0.25">
      <c r="A943" s="15">
        <v>1056</v>
      </c>
      <c r="B943" t="s">
        <v>8884</v>
      </c>
      <c r="C943" t="s">
        <v>8885</v>
      </c>
      <c r="D943" t="s">
        <v>13124</v>
      </c>
      <c r="E943" s="5">
        <v>351</v>
      </c>
      <c r="F943" s="5">
        <v>999</v>
      </c>
      <c r="G943" s="5" t="str">
        <f>VLOOKUP(Table1[[#This Row],[Discounted Price]],$Q$5:$R$10,2)</f>
        <v>&lt;₹1000</v>
      </c>
      <c r="H943" s="1">
        <v>0.65</v>
      </c>
      <c r="I943" s="7">
        <f>((F943-E943)/F943)*100</f>
        <v>64.86486486486487</v>
      </c>
      <c r="J943" s="19" t="str">
        <f>VLOOKUP(Table1[[#This Row],[Calc. %Discount]],$Q$15:$R$22,2)</f>
        <v>56 — 70%</v>
      </c>
      <c r="K943" s="6">
        <v>4</v>
      </c>
      <c r="L943" s="6">
        <f>MROUND(Table1[[#This Row],[Rating]], 0.5)</f>
        <v>4</v>
      </c>
      <c r="M943" s="10">
        <v>5380</v>
      </c>
      <c r="N943" s="5">
        <f>F943*M943</f>
        <v>5374620</v>
      </c>
      <c r="O943" s="7">
        <f>(Table1[[#This Row],[Rating]]*Table1[[#This Row],[Rating Count]])/(MAX(Table1[Rating Count]))</f>
        <v>5.0401313431996872E-2</v>
      </c>
      <c r="P943"/>
    </row>
    <row r="944" spans="1:16" x14ac:dyDescent="0.25">
      <c r="A944" s="15">
        <v>1057</v>
      </c>
      <c r="B944" t="s">
        <v>8895</v>
      </c>
      <c r="C944" t="s">
        <v>8896</v>
      </c>
      <c r="D944" t="s">
        <v>13124</v>
      </c>
      <c r="E944" s="5">
        <v>1614</v>
      </c>
      <c r="F944" s="5">
        <v>1745</v>
      </c>
      <c r="G944" s="5" t="str">
        <f>VLOOKUP(Table1[[#This Row],[Discounted Price]],$Q$5:$R$10,2)</f>
        <v>₹1000 — ₹5000</v>
      </c>
      <c r="H944" s="1">
        <v>0.08</v>
      </c>
      <c r="I944" s="7">
        <f>((F944-E944)/F944)*100</f>
        <v>7.5071633237822342</v>
      </c>
      <c r="J944" s="19" t="str">
        <f>VLOOKUP(Table1[[#This Row],[Calc. %Discount]],$Q$15:$R$22,2)</f>
        <v>1 — 10%</v>
      </c>
      <c r="K944" s="6">
        <v>4.3</v>
      </c>
      <c r="L944" s="6">
        <f>MROUND(Table1[[#This Row],[Rating]], 0.5)</f>
        <v>4.5</v>
      </c>
      <c r="M944" s="10">
        <v>37974</v>
      </c>
      <c r="N944" s="5">
        <f>F944*M944</f>
        <v>66264630</v>
      </c>
      <c r="O944" s="7">
        <f>(Table1[[#This Row],[Rating]]*Table1[[#This Row],[Rating Count]])/(MAX(Table1[Rating Count]))</f>
        <v>0.38243214442130996</v>
      </c>
      <c r="P944"/>
    </row>
    <row r="945" spans="1:16" x14ac:dyDescent="0.25">
      <c r="A945" s="15">
        <v>1058</v>
      </c>
      <c r="B945" t="s">
        <v>8906</v>
      </c>
      <c r="C945" t="s">
        <v>8907</v>
      </c>
      <c r="D945" t="s">
        <v>13124</v>
      </c>
      <c r="E945" s="5">
        <v>719</v>
      </c>
      <c r="F945" s="5">
        <v>1295</v>
      </c>
      <c r="G945" s="5" t="str">
        <f>VLOOKUP(Table1[[#This Row],[Discounted Price]],$Q$5:$R$10,2)</f>
        <v>&lt;₹1000</v>
      </c>
      <c r="H945" s="1">
        <v>0.44</v>
      </c>
      <c r="I945" s="7">
        <f>((F945-E945)/F945)*100</f>
        <v>44.478764478764475</v>
      </c>
      <c r="J945" s="19" t="str">
        <f>VLOOKUP(Table1[[#This Row],[Calc. %Discount]],$Q$15:$R$22,2)</f>
        <v>41 — 55%</v>
      </c>
      <c r="K945" s="6">
        <v>4.2</v>
      </c>
      <c r="L945" s="6">
        <f>MROUND(Table1[[#This Row],[Rating]], 0.5)</f>
        <v>4</v>
      </c>
      <c r="M945" s="10">
        <v>17218</v>
      </c>
      <c r="N945" s="5">
        <f>F945*M945</f>
        <v>22297310</v>
      </c>
      <c r="O945" s="7">
        <f>(Table1[[#This Row],[Rating]]*Table1[[#This Row],[Rating Count]])/(MAX(Table1[Rating Count]))</f>
        <v>0.16936808650664095</v>
      </c>
      <c r="P945"/>
    </row>
    <row r="946" spans="1:16" x14ac:dyDescent="0.25">
      <c r="A946" s="15">
        <v>1059</v>
      </c>
      <c r="B946" t="s">
        <v>8916</v>
      </c>
      <c r="C946" t="s">
        <v>8917</v>
      </c>
      <c r="D946" t="s">
        <v>13124</v>
      </c>
      <c r="E946" s="5">
        <v>678</v>
      </c>
      <c r="F946" s="5">
        <v>1499</v>
      </c>
      <c r="G946" s="5" t="str">
        <f>VLOOKUP(Table1[[#This Row],[Discounted Price]],$Q$5:$R$10,2)</f>
        <v>&lt;₹1000</v>
      </c>
      <c r="H946" s="1">
        <v>0.55000000000000004</v>
      </c>
      <c r="I946" s="7">
        <f>((F946-E946)/F946)*100</f>
        <v>54.769846564376245</v>
      </c>
      <c r="J946" s="19" t="str">
        <f>VLOOKUP(Table1[[#This Row],[Calc. %Discount]],$Q$15:$R$22,2)</f>
        <v>41 — 55%</v>
      </c>
      <c r="K946" s="6">
        <v>4.2</v>
      </c>
      <c r="L946" s="6">
        <f>MROUND(Table1[[#This Row],[Rating]], 0.5)</f>
        <v>4</v>
      </c>
      <c r="M946" s="10">
        <v>900</v>
      </c>
      <c r="N946" s="5">
        <f>F946*M946</f>
        <v>1349100</v>
      </c>
      <c r="O946" s="7">
        <f>(Table1[[#This Row],[Rating]]*Table1[[#This Row],[Rating Count]])/(MAX(Table1[Rating Count]))</f>
        <v>8.853018809151866E-3</v>
      </c>
      <c r="P946"/>
    </row>
    <row r="947" spans="1:16" x14ac:dyDescent="0.25">
      <c r="A947" s="15">
        <v>1060</v>
      </c>
      <c r="B947" t="s">
        <v>8926</v>
      </c>
      <c r="C947" t="s">
        <v>8927</v>
      </c>
      <c r="D947" t="s">
        <v>13124</v>
      </c>
      <c r="E947" s="5">
        <v>809</v>
      </c>
      <c r="F947" s="5">
        <v>1545</v>
      </c>
      <c r="G947" s="5" t="str">
        <f>VLOOKUP(Table1[[#This Row],[Discounted Price]],$Q$5:$R$10,2)</f>
        <v>&lt;₹1000</v>
      </c>
      <c r="H947" s="1">
        <v>0.48</v>
      </c>
      <c r="I947" s="7">
        <f>((F947-E947)/F947)*100</f>
        <v>47.637540453074436</v>
      </c>
      <c r="J947" s="19" t="str">
        <f>VLOOKUP(Table1[[#This Row],[Calc. %Discount]],$Q$15:$R$22,2)</f>
        <v>41 — 55%</v>
      </c>
      <c r="K947" s="6">
        <v>3.7</v>
      </c>
      <c r="L947" s="6">
        <f>MROUND(Table1[[#This Row],[Rating]], 0.5)</f>
        <v>3.5</v>
      </c>
      <c r="M947" s="10">
        <v>976</v>
      </c>
      <c r="N947" s="5">
        <f>F947*M947</f>
        <v>1507920</v>
      </c>
      <c r="O947" s="7">
        <f>(Table1[[#This Row],[Rating]]*Table1[[#This Row],[Rating Count]])/(MAX(Table1[Rating Count]))</f>
        <v>8.4576776517484714E-3</v>
      </c>
      <c r="P947"/>
    </row>
    <row r="948" spans="1:16" x14ac:dyDescent="0.25">
      <c r="A948" s="15">
        <v>1061</v>
      </c>
      <c r="B948" t="s">
        <v>8936</v>
      </c>
      <c r="C948" t="s">
        <v>8937</v>
      </c>
      <c r="D948" t="s">
        <v>13124</v>
      </c>
      <c r="E948" s="5">
        <v>1969</v>
      </c>
      <c r="F948" s="5">
        <v>5000</v>
      </c>
      <c r="G948" s="5" t="str">
        <f>VLOOKUP(Table1[[#This Row],[Discounted Price]],$Q$5:$R$10,2)</f>
        <v>₹1000 — ₹5000</v>
      </c>
      <c r="H948" s="1">
        <v>0.61</v>
      </c>
      <c r="I948" s="7">
        <f>((F948-E948)/F948)*100</f>
        <v>60.62</v>
      </c>
      <c r="J948" s="19" t="str">
        <f>VLOOKUP(Table1[[#This Row],[Calc. %Discount]],$Q$15:$R$22,2)</f>
        <v>56 — 70%</v>
      </c>
      <c r="K948" s="6">
        <v>4.0999999999999996</v>
      </c>
      <c r="L948" s="6">
        <f>MROUND(Table1[[#This Row],[Rating]], 0.5)</f>
        <v>4</v>
      </c>
      <c r="M948" s="10">
        <v>4927</v>
      </c>
      <c r="N948" s="5">
        <f>F948*M948</f>
        <v>24635000</v>
      </c>
      <c r="O948" s="7">
        <f>(Table1[[#This Row],[Rating]]*Table1[[#This Row],[Rating Count]])/(MAX(Table1[Rating Count]))</f>
        <v>4.7311422502125423E-2</v>
      </c>
      <c r="P948"/>
    </row>
    <row r="949" spans="1:16" x14ac:dyDescent="0.25">
      <c r="A949" s="15">
        <v>1062</v>
      </c>
      <c r="B949" t="s">
        <v>8947</v>
      </c>
      <c r="C949" t="s">
        <v>8948</v>
      </c>
      <c r="D949" t="s">
        <v>13124</v>
      </c>
      <c r="E949" s="5">
        <v>1490</v>
      </c>
      <c r="F949" s="5">
        <v>1695</v>
      </c>
      <c r="G949" s="5" t="str">
        <f>VLOOKUP(Table1[[#This Row],[Discounted Price]],$Q$5:$R$10,2)</f>
        <v>₹1000 — ₹5000</v>
      </c>
      <c r="H949" s="1">
        <v>0.12</v>
      </c>
      <c r="I949" s="7">
        <f>((F949-E949)/F949)*100</f>
        <v>12.094395280235988</v>
      </c>
      <c r="J949" s="19" t="str">
        <f>VLOOKUP(Table1[[#This Row],[Calc. %Discount]],$Q$15:$R$22,2)</f>
        <v>11 — 25%</v>
      </c>
      <c r="K949" s="6">
        <v>4.4000000000000004</v>
      </c>
      <c r="L949" s="6">
        <f>MROUND(Table1[[#This Row],[Rating]], 0.5)</f>
        <v>4.5</v>
      </c>
      <c r="M949" s="10">
        <v>3543</v>
      </c>
      <c r="N949" s="5">
        <f>F949*M949</f>
        <v>6005385</v>
      </c>
      <c r="O949" s="7">
        <f>(Table1[[#This Row],[Rating]]*Table1[[#This Row],[Rating Count]])/(MAX(Table1[Rating Count]))</f>
        <v>3.6510973761806953E-2</v>
      </c>
      <c r="P949"/>
    </row>
    <row r="950" spans="1:16" x14ac:dyDescent="0.25">
      <c r="A950" s="15">
        <v>1063</v>
      </c>
      <c r="B950" t="s">
        <v>8957</v>
      </c>
      <c r="C950" t="s">
        <v>8958</v>
      </c>
      <c r="D950" t="s">
        <v>13124</v>
      </c>
      <c r="E950" s="5">
        <v>2499</v>
      </c>
      <c r="F950" s="5">
        <v>3945</v>
      </c>
      <c r="G950" s="5" t="str">
        <f>VLOOKUP(Table1[[#This Row],[Discounted Price]],$Q$5:$R$10,2)</f>
        <v>₹1000 — ₹5000</v>
      </c>
      <c r="H950" s="1">
        <v>0.37</v>
      </c>
      <c r="I950" s="7">
        <f>((F950-E950)/F950)*100</f>
        <v>36.653992395437264</v>
      </c>
      <c r="J950" s="19" t="str">
        <f>VLOOKUP(Table1[[#This Row],[Calc. %Discount]],$Q$15:$R$22,2)</f>
        <v>26 — 40%</v>
      </c>
      <c r="K950" s="6">
        <v>3.8</v>
      </c>
      <c r="L950" s="6">
        <f>MROUND(Table1[[#This Row],[Rating]], 0.5)</f>
        <v>4</v>
      </c>
      <c r="M950" s="10">
        <v>2732</v>
      </c>
      <c r="N950" s="5">
        <f>F950*M950</f>
        <v>10777740</v>
      </c>
      <c r="O950" s="7">
        <f>(Table1[[#This Row],[Rating]]*Table1[[#This Row],[Rating Count]])/(MAX(Table1[Rating Count]))</f>
        <v>2.4314418007696039E-2</v>
      </c>
      <c r="P950"/>
    </row>
    <row r="951" spans="1:16" x14ac:dyDescent="0.25">
      <c r="A951" s="15">
        <v>1064</v>
      </c>
      <c r="B951" t="s">
        <v>8967</v>
      </c>
      <c r="C951" t="s">
        <v>8968</v>
      </c>
      <c r="D951" t="s">
        <v>13124</v>
      </c>
      <c r="E951" s="5">
        <v>1665</v>
      </c>
      <c r="F951" s="5">
        <v>2099</v>
      </c>
      <c r="G951" s="5" t="str">
        <f>VLOOKUP(Table1[[#This Row],[Discounted Price]],$Q$5:$R$10,2)</f>
        <v>₹1000 — ₹5000</v>
      </c>
      <c r="H951" s="1">
        <v>0.21</v>
      </c>
      <c r="I951" s="7">
        <f>((F951-E951)/F951)*100</f>
        <v>20.676512625059551</v>
      </c>
      <c r="J951" s="19" t="str">
        <f>VLOOKUP(Table1[[#This Row],[Calc. %Discount]],$Q$15:$R$22,2)</f>
        <v>11 — 25%</v>
      </c>
      <c r="K951" s="6">
        <v>4</v>
      </c>
      <c r="L951" s="6">
        <f>MROUND(Table1[[#This Row],[Rating]], 0.5)</f>
        <v>4</v>
      </c>
      <c r="M951" s="10">
        <v>14368</v>
      </c>
      <c r="N951" s="5">
        <f>F951*M951</f>
        <v>30158432</v>
      </c>
      <c r="O951" s="7">
        <f>(Table1[[#This Row],[Rating]]*Table1[[#This Row],[Rating Count]])/(MAX(Table1[Rating Count]))</f>
        <v>0.13460335899459686</v>
      </c>
      <c r="P951"/>
    </row>
    <row r="952" spans="1:16" x14ac:dyDescent="0.25">
      <c r="A952" s="15">
        <v>1065</v>
      </c>
      <c r="B952" t="s">
        <v>8978</v>
      </c>
      <c r="C952" t="s">
        <v>8979</v>
      </c>
      <c r="D952" t="s">
        <v>13124</v>
      </c>
      <c r="E952" s="5">
        <v>3229</v>
      </c>
      <c r="F952" s="5">
        <v>5295</v>
      </c>
      <c r="G952" s="5" t="str">
        <f>VLOOKUP(Table1[[#This Row],[Discounted Price]],$Q$5:$R$10,2)</f>
        <v>₹1000 — ₹5000</v>
      </c>
      <c r="H952" s="1">
        <v>0.39</v>
      </c>
      <c r="I952" s="7">
        <f>((F952-E952)/F952)*100</f>
        <v>39.017941454202074</v>
      </c>
      <c r="J952" s="19" t="str">
        <f>VLOOKUP(Table1[[#This Row],[Calc. %Discount]],$Q$15:$R$22,2)</f>
        <v>26 — 40%</v>
      </c>
      <c r="K952" s="6">
        <v>4.2</v>
      </c>
      <c r="L952" s="6">
        <f>MROUND(Table1[[#This Row],[Rating]], 0.5)</f>
        <v>4</v>
      </c>
      <c r="M952" s="10">
        <v>39724</v>
      </c>
      <c r="N952" s="5">
        <f>F952*M952</f>
        <v>210338580</v>
      </c>
      <c r="O952" s="7">
        <f>(Table1[[#This Row],[Rating]]*Table1[[#This Row],[Rating Count]])/(MAX(Table1[Rating Count]))</f>
        <v>0.39075257686083198</v>
      </c>
      <c r="P952"/>
    </row>
    <row r="953" spans="1:16" x14ac:dyDescent="0.25">
      <c r="A953" s="15">
        <v>1066</v>
      </c>
      <c r="B953" t="s">
        <v>8988</v>
      </c>
      <c r="C953" t="s">
        <v>8989</v>
      </c>
      <c r="D953" t="s">
        <v>13124</v>
      </c>
      <c r="E953" s="5">
        <v>1799</v>
      </c>
      <c r="F953" s="5">
        <v>3595</v>
      </c>
      <c r="G953" s="5" t="str">
        <f>VLOOKUP(Table1[[#This Row],[Discounted Price]],$Q$5:$R$10,2)</f>
        <v>₹1000 — ₹5000</v>
      </c>
      <c r="H953" s="1">
        <v>0.5</v>
      </c>
      <c r="I953" s="7">
        <f>((F953-E953)/F953)*100</f>
        <v>49.958275382475662</v>
      </c>
      <c r="J953" s="19" t="str">
        <f>VLOOKUP(Table1[[#This Row],[Calc. %Discount]],$Q$15:$R$22,2)</f>
        <v>41 — 55%</v>
      </c>
      <c r="K953" s="6">
        <v>3.8</v>
      </c>
      <c r="L953" s="6">
        <f>MROUND(Table1[[#This Row],[Rating]], 0.5)</f>
        <v>4</v>
      </c>
      <c r="M953" s="10">
        <v>9791</v>
      </c>
      <c r="N953" s="5">
        <f>F953*M953</f>
        <v>35198645</v>
      </c>
      <c r="O953" s="7">
        <f>(Table1[[#This Row],[Rating]]*Table1[[#This Row],[Rating Count]])/(MAX(Table1[Rating Count]))</f>
        <v>8.7138531007815476E-2</v>
      </c>
      <c r="P953"/>
    </row>
    <row r="954" spans="1:16" x14ac:dyDescent="0.25">
      <c r="A954" s="15">
        <v>1067</v>
      </c>
      <c r="B954" t="s">
        <v>8998</v>
      </c>
      <c r="C954" t="s">
        <v>8999</v>
      </c>
      <c r="D954" t="s">
        <v>13124</v>
      </c>
      <c r="E954" s="5">
        <v>1260</v>
      </c>
      <c r="F954" s="5">
        <v>1699</v>
      </c>
      <c r="G954" s="5" t="str">
        <f>VLOOKUP(Table1[[#This Row],[Discounted Price]],$Q$5:$R$10,2)</f>
        <v>₹1000 — ₹5000</v>
      </c>
      <c r="H954" s="1">
        <v>0.26</v>
      </c>
      <c r="I954" s="7">
        <f>((F954-E954)/F954)*100</f>
        <v>25.838728663919952</v>
      </c>
      <c r="J954" s="19" t="str">
        <f>VLOOKUP(Table1[[#This Row],[Calc. %Discount]],$Q$15:$R$22,2)</f>
        <v>11 — 25%</v>
      </c>
      <c r="K954" s="6">
        <v>4.2</v>
      </c>
      <c r="L954" s="6">
        <f>MROUND(Table1[[#This Row],[Rating]], 0.5)</f>
        <v>4</v>
      </c>
      <c r="M954" s="10">
        <v>2891</v>
      </c>
      <c r="N954" s="5">
        <f>F954*M954</f>
        <v>4911809</v>
      </c>
      <c r="O954" s="7">
        <f>(Table1[[#This Row],[Rating]]*Table1[[#This Row],[Rating Count]])/(MAX(Table1[Rating Count]))</f>
        <v>2.8437863752508941E-2</v>
      </c>
      <c r="P954"/>
    </row>
    <row r="955" spans="1:16" x14ac:dyDescent="0.25">
      <c r="A955" s="15">
        <v>1068</v>
      </c>
      <c r="B955" t="s">
        <v>9008</v>
      </c>
      <c r="C955" t="s">
        <v>9009</v>
      </c>
      <c r="D955" t="s">
        <v>13124</v>
      </c>
      <c r="E955" s="5">
        <v>749</v>
      </c>
      <c r="F955" s="5">
        <v>1129</v>
      </c>
      <c r="G955" s="5" t="str">
        <f>VLOOKUP(Table1[[#This Row],[Discounted Price]],$Q$5:$R$10,2)</f>
        <v>&lt;₹1000</v>
      </c>
      <c r="H955" s="1">
        <v>0.34</v>
      </c>
      <c r="I955" s="7">
        <f>((F955-E955)/F955)*100</f>
        <v>33.658104517271923</v>
      </c>
      <c r="J955" s="19" t="str">
        <f>VLOOKUP(Table1[[#This Row],[Calc. %Discount]],$Q$15:$R$22,2)</f>
        <v>26 — 40%</v>
      </c>
      <c r="K955" s="6">
        <v>4</v>
      </c>
      <c r="L955" s="6">
        <f>MROUND(Table1[[#This Row],[Rating]], 0.5)</f>
        <v>4</v>
      </c>
      <c r="M955" s="10">
        <v>2446</v>
      </c>
      <c r="N955" s="5">
        <f>F955*M955</f>
        <v>2761534</v>
      </c>
      <c r="O955" s="7">
        <f>(Table1[[#This Row],[Rating]]*Table1[[#This Row],[Rating Count]])/(MAX(Table1[Rating Count]))</f>
        <v>2.2914797891201551E-2</v>
      </c>
      <c r="P955"/>
    </row>
    <row r="956" spans="1:16" x14ac:dyDescent="0.25">
      <c r="A956" s="15">
        <v>1069</v>
      </c>
      <c r="B956" t="s">
        <v>9018</v>
      </c>
      <c r="C956" t="s">
        <v>9019</v>
      </c>
      <c r="D956" t="s">
        <v>13124</v>
      </c>
      <c r="E956" s="5">
        <v>3499</v>
      </c>
      <c r="F956" s="5">
        <v>5795</v>
      </c>
      <c r="G956" s="5" t="str">
        <f>VLOOKUP(Table1[[#This Row],[Discounted Price]],$Q$5:$R$10,2)</f>
        <v>₹1000 — ₹5000</v>
      </c>
      <c r="H956" s="1">
        <v>0.4</v>
      </c>
      <c r="I956" s="7">
        <f>((F956-E956)/F956)*100</f>
        <v>39.620362381363243</v>
      </c>
      <c r="J956" s="19" t="str">
        <f>VLOOKUP(Table1[[#This Row],[Calc. %Discount]],$Q$15:$R$22,2)</f>
        <v>26 — 40%</v>
      </c>
      <c r="K956" s="6">
        <v>3.9</v>
      </c>
      <c r="L956" s="6">
        <f>MROUND(Table1[[#This Row],[Rating]], 0.5)</f>
        <v>4</v>
      </c>
      <c r="M956" s="10">
        <v>25340</v>
      </c>
      <c r="N956" s="5">
        <f>F956*M956</f>
        <v>146845300</v>
      </c>
      <c r="O956" s="7">
        <f>(Table1[[#This Row],[Rating]]*Table1[[#This Row],[Rating Count]])/(MAX(Table1[Rating Count]))</f>
        <v>0.2314572584214927</v>
      </c>
      <c r="P956"/>
    </row>
    <row r="957" spans="1:16" x14ac:dyDescent="0.25">
      <c r="A957" s="15">
        <v>1070</v>
      </c>
      <c r="B957" t="s">
        <v>9028</v>
      </c>
      <c r="C957" t="s">
        <v>9029</v>
      </c>
      <c r="D957" t="s">
        <v>13124</v>
      </c>
      <c r="E957" s="5">
        <v>379</v>
      </c>
      <c r="F957" s="5">
        <v>999</v>
      </c>
      <c r="G957" s="5" t="str">
        <f>VLOOKUP(Table1[[#This Row],[Discounted Price]],$Q$5:$R$10,2)</f>
        <v>&lt;₹1000</v>
      </c>
      <c r="H957" s="1">
        <v>0.62</v>
      </c>
      <c r="I957" s="7">
        <f>((F957-E957)/F957)*100</f>
        <v>62.062062062062061</v>
      </c>
      <c r="J957" s="19" t="str">
        <f>VLOOKUP(Table1[[#This Row],[Calc. %Discount]],$Q$15:$R$22,2)</f>
        <v>56 — 70%</v>
      </c>
      <c r="K957" s="6">
        <v>4.3</v>
      </c>
      <c r="L957" s="6">
        <f>MROUND(Table1[[#This Row],[Rating]], 0.5)</f>
        <v>4.5</v>
      </c>
      <c r="M957" s="10">
        <v>3096</v>
      </c>
      <c r="N957" s="5">
        <f>F957*M957</f>
        <v>3092904</v>
      </c>
      <c r="O957" s="7">
        <f>(Table1[[#This Row],[Rating]]*Table1[[#This Row],[Rating Count]])/(MAX(Table1[Rating Count]))</f>
        <v>3.1179489101184382E-2</v>
      </c>
      <c r="P957"/>
    </row>
    <row r="958" spans="1:16" x14ac:dyDescent="0.25">
      <c r="A958" s="15">
        <v>1071</v>
      </c>
      <c r="B958" t="s">
        <v>9039</v>
      </c>
      <c r="C958" t="s">
        <v>9040</v>
      </c>
      <c r="D958" t="s">
        <v>13124</v>
      </c>
      <c r="E958" s="5">
        <v>1099</v>
      </c>
      <c r="F958" s="5">
        <v>2400</v>
      </c>
      <c r="G958" s="5" t="str">
        <f>VLOOKUP(Table1[[#This Row],[Discounted Price]],$Q$5:$R$10,2)</f>
        <v>₹1000 — ₹5000</v>
      </c>
      <c r="H958" s="1">
        <v>0.54</v>
      </c>
      <c r="I958" s="7">
        <f>((F958-E958)/F958)*100</f>
        <v>54.208333333333336</v>
      </c>
      <c r="J958" s="19" t="str">
        <f>VLOOKUP(Table1[[#This Row],[Calc. %Discount]],$Q$15:$R$22,2)</f>
        <v>41 — 55%</v>
      </c>
      <c r="K958" s="6">
        <v>3.8</v>
      </c>
      <c r="L958" s="6">
        <f>MROUND(Table1[[#This Row],[Rating]], 0.5)</f>
        <v>4</v>
      </c>
      <c r="M958" s="10">
        <v>4</v>
      </c>
      <c r="N958" s="5">
        <f>F958*M958</f>
        <v>9600</v>
      </c>
      <c r="O958" s="7">
        <f>(Table1[[#This Row],[Rating]]*Table1[[#This Row],[Rating Count]])/(MAX(Table1[Rating Count]))</f>
        <v>3.5599440714049831E-5</v>
      </c>
      <c r="P958"/>
    </row>
    <row r="959" spans="1:16" x14ac:dyDescent="0.25">
      <c r="A959" s="15">
        <v>1072</v>
      </c>
      <c r="B959" t="s">
        <v>9049</v>
      </c>
      <c r="C959" t="s">
        <v>9050</v>
      </c>
      <c r="D959" t="s">
        <v>13124</v>
      </c>
      <c r="E959" s="5">
        <v>749</v>
      </c>
      <c r="F959" s="5">
        <v>1299</v>
      </c>
      <c r="G959" s="5" t="str">
        <f>VLOOKUP(Table1[[#This Row],[Discounted Price]],$Q$5:$R$10,2)</f>
        <v>&lt;₹1000</v>
      </c>
      <c r="H959" s="1">
        <v>0.42</v>
      </c>
      <c r="I959" s="7">
        <f>((F959-E959)/F959)*100</f>
        <v>42.340261739799843</v>
      </c>
      <c r="J959" s="19" t="str">
        <f>VLOOKUP(Table1[[#This Row],[Calc. %Discount]],$Q$15:$R$22,2)</f>
        <v>41 — 55%</v>
      </c>
      <c r="K959" s="6">
        <v>4</v>
      </c>
      <c r="L959" s="6">
        <f>MROUND(Table1[[#This Row],[Rating]], 0.5)</f>
        <v>4</v>
      </c>
      <c r="M959" s="10">
        <v>119</v>
      </c>
      <c r="N959" s="5">
        <f>F959*M959</f>
        <v>154581</v>
      </c>
      <c r="O959" s="7">
        <f>(Table1[[#This Row],[Rating]]*Table1[[#This Row],[Rating Count]])/(MAX(Table1[Rating Count]))</f>
        <v>1.1148245907820868E-3</v>
      </c>
      <c r="P959"/>
    </row>
    <row r="960" spans="1:16" x14ac:dyDescent="0.25">
      <c r="A960" s="15">
        <v>1073</v>
      </c>
      <c r="B960" t="s">
        <v>9059</v>
      </c>
      <c r="C960" t="s">
        <v>9060</v>
      </c>
      <c r="D960" t="s">
        <v>13124</v>
      </c>
      <c r="E960" s="5">
        <v>1299</v>
      </c>
      <c r="F960" s="5">
        <v>1299</v>
      </c>
      <c r="G960" s="5" t="str">
        <f>VLOOKUP(Table1[[#This Row],[Discounted Price]],$Q$5:$R$10,2)</f>
        <v>₹1000 — ₹5000</v>
      </c>
      <c r="H960" s="1">
        <v>0</v>
      </c>
      <c r="I960" s="7">
        <f>((F960-E960)/F960)*100</f>
        <v>0</v>
      </c>
      <c r="J960" s="19">
        <f>VLOOKUP(Table1[[#This Row],[Calc. %Discount]],$Q$15:$R$22,2)</f>
        <v>0</v>
      </c>
      <c r="K960" s="6">
        <v>4.2</v>
      </c>
      <c r="L960" s="6">
        <f>MROUND(Table1[[#This Row],[Rating]], 0.5)</f>
        <v>4</v>
      </c>
      <c r="M960" s="10">
        <v>40106</v>
      </c>
      <c r="N960" s="5">
        <f>F960*M960</f>
        <v>52097694</v>
      </c>
      <c r="O960" s="7">
        <f>(Table1[[#This Row],[Rating]]*Table1[[#This Row],[Rating Count]])/(MAX(Table1[Rating Count]))</f>
        <v>0.39451019151093863</v>
      </c>
      <c r="P960"/>
    </row>
    <row r="961" spans="1:16" x14ac:dyDescent="0.25">
      <c r="A961" s="15">
        <v>1074</v>
      </c>
      <c r="B961" t="s">
        <v>9070</v>
      </c>
      <c r="C961" t="s">
        <v>9071</v>
      </c>
      <c r="D961" t="s">
        <v>13124</v>
      </c>
      <c r="E961" s="5">
        <v>549</v>
      </c>
      <c r="F961" s="5">
        <v>1090</v>
      </c>
      <c r="G961" s="5" t="str">
        <f>VLOOKUP(Table1[[#This Row],[Discounted Price]],$Q$5:$R$10,2)</f>
        <v>&lt;₹1000</v>
      </c>
      <c r="H961" s="1">
        <v>0.5</v>
      </c>
      <c r="I961" s="7">
        <f>((F961-E961)/F961)*100</f>
        <v>49.633027522935777</v>
      </c>
      <c r="J961" s="19" t="str">
        <f>VLOOKUP(Table1[[#This Row],[Calc. %Discount]],$Q$15:$R$22,2)</f>
        <v>41 — 55%</v>
      </c>
      <c r="K961" s="6">
        <v>4.2</v>
      </c>
      <c r="L961" s="6">
        <f>MROUND(Table1[[#This Row],[Rating]], 0.5)</f>
        <v>4</v>
      </c>
      <c r="M961" s="10">
        <v>13029</v>
      </c>
      <c r="N961" s="5">
        <f>F961*M961</f>
        <v>14201610</v>
      </c>
      <c r="O961" s="7">
        <f>(Table1[[#This Row],[Rating]]*Table1[[#This Row],[Rating Count]])/(MAX(Table1[Rating Count]))</f>
        <v>0.12816220229382186</v>
      </c>
      <c r="P961"/>
    </row>
    <row r="962" spans="1:16" x14ac:dyDescent="0.25">
      <c r="A962" s="15">
        <v>1075</v>
      </c>
      <c r="B962" t="s">
        <v>9080</v>
      </c>
      <c r="C962" t="s">
        <v>9081</v>
      </c>
      <c r="D962" t="s">
        <v>13124</v>
      </c>
      <c r="E962" s="5">
        <v>899</v>
      </c>
      <c r="F962" s="5">
        <v>2000</v>
      </c>
      <c r="G962" s="5" t="str">
        <f>VLOOKUP(Table1[[#This Row],[Discounted Price]],$Q$5:$R$10,2)</f>
        <v>&lt;₹1000</v>
      </c>
      <c r="H962" s="1">
        <v>0.55000000000000004</v>
      </c>
      <c r="I962" s="7">
        <f>((F962-E962)/F962)*100</f>
        <v>55.05</v>
      </c>
      <c r="J962" s="19" t="str">
        <f>VLOOKUP(Table1[[#This Row],[Calc. %Discount]],$Q$15:$R$22,2)</f>
        <v>41 — 55%</v>
      </c>
      <c r="K962" s="6">
        <v>3.6</v>
      </c>
      <c r="L962" s="6">
        <f>MROUND(Table1[[#This Row],[Rating]], 0.5)</f>
        <v>3.5</v>
      </c>
      <c r="M962" s="10">
        <v>291</v>
      </c>
      <c r="N962" s="5">
        <f>F962*M962</f>
        <v>582000</v>
      </c>
      <c r="O962" s="7">
        <f>(Table1[[#This Row],[Rating]]*Table1[[#This Row],[Rating Count]])/(MAX(Table1[Rating Count]))</f>
        <v>2.4535509271078034E-3</v>
      </c>
      <c r="P962"/>
    </row>
    <row r="963" spans="1:16" x14ac:dyDescent="0.25">
      <c r="A963" s="15">
        <v>1076</v>
      </c>
      <c r="B963" t="s">
        <v>9090</v>
      </c>
      <c r="C963" t="s">
        <v>9091</v>
      </c>
      <c r="D963" t="s">
        <v>13124</v>
      </c>
      <c r="E963" s="5">
        <v>1321</v>
      </c>
      <c r="F963" s="5">
        <v>1545</v>
      </c>
      <c r="G963" s="5" t="str">
        <f>VLOOKUP(Table1[[#This Row],[Discounted Price]],$Q$5:$R$10,2)</f>
        <v>₹1000 — ₹5000</v>
      </c>
      <c r="H963" s="1">
        <v>0.14000000000000001</v>
      </c>
      <c r="I963" s="7">
        <f>((F963-E963)/F963)*100</f>
        <v>14.498381877022654</v>
      </c>
      <c r="J963" s="19" t="str">
        <f>VLOOKUP(Table1[[#This Row],[Calc. %Discount]],$Q$15:$R$22,2)</f>
        <v>11 — 25%</v>
      </c>
      <c r="K963" s="6">
        <v>4.3</v>
      </c>
      <c r="L963" s="6">
        <f>MROUND(Table1[[#This Row],[Rating]], 0.5)</f>
        <v>4.5</v>
      </c>
      <c r="M963" s="10">
        <v>15453</v>
      </c>
      <c r="N963" s="5">
        <f>F963*M963</f>
        <v>23874885</v>
      </c>
      <c r="O963" s="7">
        <f>(Table1[[#This Row],[Rating]]*Table1[[#This Row],[Rating Count]])/(MAX(Table1[Rating Count]))</f>
        <v>0.15562553135678367</v>
      </c>
      <c r="P963"/>
    </row>
    <row r="964" spans="1:16" x14ac:dyDescent="0.25">
      <c r="A964" s="15">
        <v>1077</v>
      </c>
      <c r="B964" t="s">
        <v>9100</v>
      </c>
      <c r="C964" t="s">
        <v>9101</v>
      </c>
      <c r="D964" t="s">
        <v>13124</v>
      </c>
      <c r="E964" s="5">
        <v>1099</v>
      </c>
      <c r="F964" s="5">
        <v>1999</v>
      </c>
      <c r="G964" s="5" t="str">
        <f>VLOOKUP(Table1[[#This Row],[Discounted Price]],$Q$5:$R$10,2)</f>
        <v>₹1000 — ₹5000</v>
      </c>
      <c r="H964" s="1">
        <v>0.45</v>
      </c>
      <c r="I964" s="7">
        <f>((F964-E964)/F964)*100</f>
        <v>45.022511255627812</v>
      </c>
      <c r="J964" s="19" t="str">
        <f>VLOOKUP(Table1[[#This Row],[Calc. %Discount]],$Q$15:$R$22,2)</f>
        <v>41 — 55%</v>
      </c>
      <c r="K964" s="6">
        <v>4</v>
      </c>
      <c r="L964" s="6">
        <f>MROUND(Table1[[#This Row],[Rating]], 0.5)</f>
        <v>4</v>
      </c>
      <c r="M964" s="10">
        <v>604</v>
      </c>
      <c r="N964" s="5">
        <f>F964*M964</f>
        <v>1207396</v>
      </c>
      <c r="O964" s="7">
        <f>(Table1[[#This Row],[Rating]]*Table1[[#This Row],[Rating Count]])/(MAX(Table1[Rating Count]))</f>
        <v>5.6584374187594998E-3</v>
      </c>
      <c r="P964"/>
    </row>
    <row r="965" spans="1:16" x14ac:dyDescent="0.25">
      <c r="A965" s="15">
        <v>1078</v>
      </c>
      <c r="B965" t="s">
        <v>9110</v>
      </c>
      <c r="C965" t="s">
        <v>9111</v>
      </c>
      <c r="D965" t="s">
        <v>13124</v>
      </c>
      <c r="E965" s="5">
        <v>775</v>
      </c>
      <c r="F965" s="5">
        <v>875</v>
      </c>
      <c r="G965" s="5" t="str">
        <f>VLOOKUP(Table1[[#This Row],[Discounted Price]],$Q$5:$R$10,2)</f>
        <v>&lt;₹1000</v>
      </c>
      <c r="H965" s="1">
        <v>0.11</v>
      </c>
      <c r="I965" s="7">
        <f>((F965-E965)/F965)*100</f>
        <v>11.428571428571429</v>
      </c>
      <c r="J965" s="19" t="str">
        <f>VLOOKUP(Table1[[#This Row],[Calc. %Discount]],$Q$15:$R$22,2)</f>
        <v>11 — 25%</v>
      </c>
      <c r="K965" s="6">
        <v>4.2</v>
      </c>
      <c r="L965" s="6">
        <f>MROUND(Table1[[#This Row],[Rating]], 0.5)</f>
        <v>4</v>
      </c>
      <c r="M965" s="10">
        <v>46647</v>
      </c>
      <c r="N965" s="5">
        <f>F965*M965</f>
        <v>40816125</v>
      </c>
      <c r="O965" s="7">
        <f>(Table1[[#This Row],[Rating]]*Table1[[#This Row],[Rating Count]])/(MAX(Table1[Rating Count]))</f>
        <v>0.45885196487834123</v>
      </c>
      <c r="P965"/>
    </row>
    <row r="966" spans="1:16" x14ac:dyDescent="0.25">
      <c r="A966" s="15">
        <v>1079</v>
      </c>
      <c r="B966" t="s">
        <v>9120</v>
      </c>
      <c r="C966" t="s">
        <v>9121</v>
      </c>
      <c r="D966" t="s">
        <v>13124</v>
      </c>
      <c r="E966" s="5">
        <v>6299</v>
      </c>
      <c r="F966" s="5">
        <v>15270</v>
      </c>
      <c r="G966" s="5" t="str">
        <f>VLOOKUP(Table1[[#This Row],[Discounted Price]],$Q$5:$R$10,2)</f>
        <v>₹5001 — ₹10000</v>
      </c>
      <c r="H966" s="1">
        <v>0.59</v>
      </c>
      <c r="I966" s="7">
        <f>((F966-E966)/F966)*100</f>
        <v>58.74918140144073</v>
      </c>
      <c r="J966" s="19" t="str">
        <f>VLOOKUP(Table1[[#This Row],[Calc. %Discount]],$Q$15:$R$22,2)</f>
        <v>56 — 70%</v>
      </c>
      <c r="K966" s="6">
        <v>4.0999999999999996</v>
      </c>
      <c r="L966" s="6">
        <f>MROUND(Table1[[#This Row],[Rating]], 0.5)</f>
        <v>4</v>
      </c>
      <c r="M966" s="10">
        <v>3233</v>
      </c>
      <c r="N966" s="5">
        <f>F966*M966</f>
        <v>49367910</v>
      </c>
      <c r="O966" s="7">
        <f>(Table1[[#This Row],[Rating]]*Table1[[#This Row],[Rating Count]])/(MAX(Table1[Rating Count]))</f>
        <v>3.104482016427268E-2</v>
      </c>
      <c r="P966"/>
    </row>
    <row r="967" spans="1:16" x14ac:dyDescent="0.25">
      <c r="A967" s="15">
        <v>1080</v>
      </c>
      <c r="B967" t="s">
        <v>9130</v>
      </c>
      <c r="C967" t="s">
        <v>9131</v>
      </c>
      <c r="D967" t="s">
        <v>13124</v>
      </c>
      <c r="E967" s="5">
        <v>3190</v>
      </c>
      <c r="F967" s="5">
        <v>4195</v>
      </c>
      <c r="G967" s="5" t="str">
        <f>VLOOKUP(Table1[[#This Row],[Discounted Price]],$Q$5:$R$10,2)</f>
        <v>₹1000 — ₹5000</v>
      </c>
      <c r="H967" s="1">
        <v>0.24</v>
      </c>
      <c r="I967" s="7">
        <f>((F967-E967)/F967)*100</f>
        <v>23.957091775923718</v>
      </c>
      <c r="J967" s="19" t="str">
        <f>VLOOKUP(Table1[[#This Row],[Calc. %Discount]],$Q$15:$R$22,2)</f>
        <v>11 — 25%</v>
      </c>
      <c r="K967" s="6">
        <v>4</v>
      </c>
      <c r="L967" s="6">
        <f>MROUND(Table1[[#This Row],[Rating]], 0.5)</f>
        <v>4</v>
      </c>
      <c r="M967" s="10">
        <v>1282</v>
      </c>
      <c r="N967" s="5">
        <f>F967*M967</f>
        <v>5377990</v>
      </c>
      <c r="O967" s="7">
        <f>(Table1[[#This Row],[Rating]]*Table1[[#This Row],[Rating Count]])/(MAX(Table1[Rating Count]))</f>
        <v>1.2010127104055759E-2</v>
      </c>
      <c r="P967"/>
    </row>
    <row r="968" spans="1:16" x14ac:dyDescent="0.25">
      <c r="A968" s="15">
        <v>1081</v>
      </c>
      <c r="B968" t="s">
        <v>9140</v>
      </c>
      <c r="C968" t="s">
        <v>9141</v>
      </c>
      <c r="D968" t="s">
        <v>13124</v>
      </c>
      <c r="E968" s="5">
        <v>799</v>
      </c>
      <c r="F968" s="5">
        <v>1989</v>
      </c>
      <c r="G968" s="5" t="str">
        <f>VLOOKUP(Table1[[#This Row],[Discounted Price]],$Q$5:$R$10,2)</f>
        <v>&lt;₹1000</v>
      </c>
      <c r="H968" s="1">
        <v>0.6</v>
      </c>
      <c r="I968" s="7">
        <f>((F968-E968)/F968)*100</f>
        <v>59.82905982905983</v>
      </c>
      <c r="J968" s="19" t="str">
        <f>VLOOKUP(Table1[[#This Row],[Calc. %Discount]],$Q$15:$R$22,2)</f>
        <v>56 — 70%</v>
      </c>
      <c r="K968" s="6">
        <v>4.3</v>
      </c>
      <c r="L968" s="6">
        <f>MROUND(Table1[[#This Row],[Rating]], 0.5)</f>
        <v>4.5</v>
      </c>
      <c r="M968" s="10">
        <v>70</v>
      </c>
      <c r="N968" s="5">
        <f>F968*M968</f>
        <v>139230</v>
      </c>
      <c r="O968" s="7">
        <f>(Table1[[#This Row],[Rating]]*Table1[[#This Row],[Rating Count]])/(MAX(Table1[Rating Count]))</f>
        <v>7.0496260887690794E-4</v>
      </c>
      <c r="P968"/>
    </row>
    <row r="969" spans="1:16" x14ac:dyDescent="0.25">
      <c r="A969" s="15">
        <v>1082</v>
      </c>
      <c r="B969" t="s">
        <v>9150</v>
      </c>
      <c r="C969" t="s">
        <v>9151</v>
      </c>
      <c r="D969" t="s">
        <v>13124</v>
      </c>
      <c r="E969" s="5">
        <v>2699</v>
      </c>
      <c r="F969" s="5">
        <v>5000</v>
      </c>
      <c r="G969" s="5" t="str">
        <f>VLOOKUP(Table1[[#This Row],[Discounted Price]],$Q$5:$R$10,2)</f>
        <v>₹1000 — ₹5000</v>
      </c>
      <c r="H969" s="1">
        <v>0.46</v>
      </c>
      <c r="I969" s="7">
        <f>((F969-E969)/F969)*100</f>
        <v>46.02</v>
      </c>
      <c r="J969" s="19" t="str">
        <f>VLOOKUP(Table1[[#This Row],[Calc. %Discount]],$Q$15:$R$22,2)</f>
        <v>41 — 55%</v>
      </c>
      <c r="K969" s="6">
        <v>4</v>
      </c>
      <c r="L969" s="6">
        <f>MROUND(Table1[[#This Row],[Rating]], 0.5)</f>
        <v>4</v>
      </c>
      <c r="M969" s="10">
        <v>26164</v>
      </c>
      <c r="N969" s="5">
        <f>F969*M969</f>
        <v>130820000</v>
      </c>
      <c r="O969" s="7">
        <f>(Table1[[#This Row],[Rating]]*Table1[[#This Row],[Rating Count]])/(MAX(Table1[Rating Count]))</f>
        <v>0.24511151759010522</v>
      </c>
      <c r="P969"/>
    </row>
    <row r="970" spans="1:16" x14ac:dyDescent="0.25">
      <c r="A970" s="15">
        <v>1083</v>
      </c>
      <c r="B970" t="s">
        <v>9160</v>
      </c>
      <c r="C970" t="s">
        <v>9161</v>
      </c>
      <c r="D970" t="s">
        <v>13124</v>
      </c>
      <c r="E970" s="5">
        <v>599</v>
      </c>
      <c r="F970" s="5">
        <v>990</v>
      </c>
      <c r="G970" s="5" t="str">
        <f>VLOOKUP(Table1[[#This Row],[Discounted Price]],$Q$5:$R$10,2)</f>
        <v>&lt;₹1000</v>
      </c>
      <c r="H970" s="1">
        <v>0.39</v>
      </c>
      <c r="I970" s="7">
        <f>((F970-E970)/F970)*100</f>
        <v>39.494949494949495</v>
      </c>
      <c r="J970" s="19" t="str">
        <f>VLOOKUP(Table1[[#This Row],[Calc. %Discount]],$Q$15:$R$22,2)</f>
        <v>26 — 40%</v>
      </c>
      <c r="K970" s="6">
        <v>3.9</v>
      </c>
      <c r="L970" s="6">
        <f>MROUND(Table1[[#This Row],[Rating]], 0.5)</f>
        <v>4</v>
      </c>
      <c r="M970" s="10">
        <v>16166</v>
      </c>
      <c r="N970" s="5">
        <f>F970*M970</f>
        <v>16004340</v>
      </c>
      <c r="O970" s="7">
        <f>(Table1[[#This Row],[Rating]]*Table1[[#This Row],[Rating Count]])/(MAX(Table1[Rating Count]))</f>
        <v>0.14766132753124905</v>
      </c>
      <c r="P970"/>
    </row>
    <row r="971" spans="1:16" x14ac:dyDescent="0.25">
      <c r="A971" s="15">
        <v>1084</v>
      </c>
      <c r="B971" t="s">
        <v>9170</v>
      </c>
      <c r="C971" t="s">
        <v>9171</v>
      </c>
      <c r="D971" t="s">
        <v>13124</v>
      </c>
      <c r="E971" s="5">
        <v>749</v>
      </c>
      <c r="F971" s="5">
        <v>1111</v>
      </c>
      <c r="G971" s="5" t="str">
        <f>VLOOKUP(Table1[[#This Row],[Discounted Price]],$Q$5:$R$10,2)</f>
        <v>&lt;₹1000</v>
      </c>
      <c r="H971" s="1">
        <v>0.33</v>
      </c>
      <c r="I971" s="7">
        <f>((F971-E971)/F971)*100</f>
        <v>32.583258325832581</v>
      </c>
      <c r="J971" s="19" t="str">
        <f>VLOOKUP(Table1[[#This Row],[Calc. %Discount]],$Q$15:$R$22,2)</f>
        <v>26 — 40%</v>
      </c>
      <c r="K971" s="6">
        <v>4.2</v>
      </c>
      <c r="L971" s="6">
        <f>MROUND(Table1[[#This Row],[Rating]], 0.5)</f>
        <v>4</v>
      </c>
      <c r="M971" s="10">
        <v>35693</v>
      </c>
      <c r="N971" s="5">
        <f>F971*M971</f>
        <v>39654923</v>
      </c>
      <c r="O971" s="7">
        <f>(Table1[[#This Row],[Rating]]*Table1[[#This Row],[Rating Count]])/(MAX(Table1[Rating Count]))</f>
        <v>0.35110088928339733</v>
      </c>
      <c r="P971"/>
    </row>
    <row r="972" spans="1:16" x14ac:dyDescent="0.25">
      <c r="A972" s="15">
        <v>1085</v>
      </c>
      <c r="B972" t="s">
        <v>9180</v>
      </c>
      <c r="C972" t="s">
        <v>9181</v>
      </c>
      <c r="D972" t="s">
        <v>13124</v>
      </c>
      <c r="E972" s="5">
        <v>6199</v>
      </c>
      <c r="F972" s="5">
        <v>10400</v>
      </c>
      <c r="G972" s="5" t="str">
        <f>VLOOKUP(Table1[[#This Row],[Discounted Price]],$Q$5:$R$10,2)</f>
        <v>₹5001 — ₹10000</v>
      </c>
      <c r="H972" s="1">
        <v>0.4</v>
      </c>
      <c r="I972" s="7">
        <f>((F972-E972)/F972)*100</f>
        <v>40.394230769230774</v>
      </c>
      <c r="J972" s="19" t="str">
        <f>VLOOKUP(Table1[[#This Row],[Calc. %Discount]],$Q$15:$R$22,2)</f>
        <v>26 — 40%</v>
      </c>
      <c r="K972" s="6">
        <v>4.0999999999999996</v>
      </c>
      <c r="L972" s="6">
        <f>MROUND(Table1[[#This Row],[Rating]], 0.5)</f>
        <v>4</v>
      </c>
      <c r="M972" s="10">
        <v>14391</v>
      </c>
      <c r="N972" s="5">
        <f>F972*M972</f>
        <v>149666400</v>
      </c>
      <c r="O972" s="7">
        <f>(Table1[[#This Row],[Rating]]*Table1[[#This Row],[Rating Count]])/(MAX(Table1[Rating Count]))</f>
        <v>0.13818930002599694</v>
      </c>
      <c r="P972"/>
    </row>
    <row r="973" spans="1:16" x14ac:dyDescent="0.25">
      <c r="A973" s="15">
        <v>1086</v>
      </c>
      <c r="B973" t="s">
        <v>9190</v>
      </c>
      <c r="C973" t="s">
        <v>9191</v>
      </c>
      <c r="D973" t="s">
        <v>13124</v>
      </c>
      <c r="E973" s="5">
        <v>1819</v>
      </c>
      <c r="F973" s="5">
        <v>2490</v>
      </c>
      <c r="G973" s="5" t="str">
        <f>VLOOKUP(Table1[[#This Row],[Discounted Price]],$Q$5:$R$10,2)</f>
        <v>₹1000 — ₹5000</v>
      </c>
      <c r="H973" s="1">
        <v>0.27</v>
      </c>
      <c r="I973" s="7">
        <f>((F973-E973)/F973)*100</f>
        <v>26.947791164658636</v>
      </c>
      <c r="J973" s="19" t="str">
        <f>VLOOKUP(Table1[[#This Row],[Calc. %Discount]],$Q$15:$R$22,2)</f>
        <v>26 — 40%</v>
      </c>
      <c r="K973" s="6">
        <v>4.4000000000000004</v>
      </c>
      <c r="L973" s="6">
        <f>MROUND(Table1[[#This Row],[Rating]], 0.5)</f>
        <v>4.5</v>
      </c>
      <c r="M973" s="10">
        <v>7946</v>
      </c>
      <c r="N973" s="5">
        <f>F973*M973</f>
        <v>19785540</v>
      </c>
      <c r="O973" s="7">
        <f>(Table1[[#This Row],[Rating]]*Table1[[#This Row],[Rating Count]])/(MAX(Table1[Rating Count]))</f>
        <v>8.1884334606637896E-2</v>
      </c>
      <c r="P973"/>
    </row>
    <row r="974" spans="1:16" x14ac:dyDescent="0.25">
      <c r="A974" s="15">
        <v>1087</v>
      </c>
      <c r="B974" t="s">
        <v>9201</v>
      </c>
      <c r="C974" t="s">
        <v>9202</v>
      </c>
      <c r="D974" t="s">
        <v>13124</v>
      </c>
      <c r="E974" s="5">
        <v>1199</v>
      </c>
      <c r="F974" s="5">
        <v>1900</v>
      </c>
      <c r="G974" s="5" t="str">
        <f>VLOOKUP(Table1[[#This Row],[Discounted Price]],$Q$5:$R$10,2)</f>
        <v>₹1000 — ₹5000</v>
      </c>
      <c r="H974" s="1">
        <v>0.37</v>
      </c>
      <c r="I974" s="7">
        <f>((F974-E974)/F974)*100</f>
        <v>36.89473684210526</v>
      </c>
      <c r="J974" s="19" t="str">
        <f>VLOOKUP(Table1[[#This Row],[Calc. %Discount]],$Q$15:$R$22,2)</f>
        <v>26 — 40%</v>
      </c>
      <c r="K974" s="6">
        <v>4</v>
      </c>
      <c r="L974" s="6">
        <f>MROUND(Table1[[#This Row],[Rating]], 0.5)</f>
        <v>4</v>
      </c>
      <c r="M974" s="10">
        <v>1765</v>
      </c>
      <c r="N974" s="5">
        <f>F974*M974</f>
        <v>3353500</v>
      </c>
      <c r="O974" s="7">
        <f>(Table1[[#This Row],[Rating]]*Table1[[#This Row],[Rating Count]])/(MAX(Table1[Rating Count]))</f>
        <v>1.6535003384288937E-2</v>
      </c>
      <c r="P974"/>
    </row>
    <row r="975" spans="1:16" x14ac:dyDescent="0.25">
      <c r="A975" s="15">
        <v>1088</v>
      </c>
      <c r="B975" t="s">
        <v>9211</v>
      </c>
      <c r="C975" t="s">
        <v>9212</v>
      </c>
      <c r="D975" t="s">
        <v>13124</v>
      </c>
      <c r="E975" s="5">
        <v>3249</v>
      </c>
      <c r="F975" s="5">
        <v>6295</v>
      </c>
      <c r="G975" s="5" t="str">
        <f>VLOOKUP(Table1[[#This Row],[Discounted Price]],$Q$5:$R$10,2)</f>
        <v>₹1000 — ₹5000</v>
      </c>
      <c r="H975" s="1">
        <v>0.48</v>
      </c>
      <c r="I975" s="7">
        <f>((F975-E975)/F975)*100</f>
        <v>48.387609213661634</v>
      </c>
      <c r="J975" s="19" t="str">
        <f>VLOOKUP(Table1[[#This Row],[Calc. %Discount]],$Q$15:$R$22,2)</f>
        <v>41 — 55%</v>
      </c>
      <c r="K975" s="6">
        <v>3.8</v>
      </c>
      <c r="L975" s="6">
        <f>MROUND(Table1[[#This Row],[Rating]], 0.5)</f>
        <v>4</v>
      </c>
      <c r="M975" s="10">
        <v>14062</v>
      </c>
      <c r="N975" s="5">
        <f>F975*M975</f>
        <v>88520290</v>
      </c>
      <c r="O975" s="7">
        <f>(Table1[[#This Row],[Rating]]*Table1[[#This Row],[Rating Count]])/(MAX(Table1[Rating Count]))</f>
        <v>0.1251498338302422</v>
      </c>
      <c r="P975"/>
    </row>
    <row r="976" spans="1:16" x14ac:dyDescent="0.25">
      <c r="A976" s="15">
        <v>1089</v>
      </c>
      <c r="B976" t="s">
        <v>9221</v>
      </c>
      <c r="C976" t="s">
        <v>9222</v>
      </c>
      <c r="D976" t="s">
        <v>13124</v>
      </c>
      <c r="E976" s="5">
        <v>349</v>
      </c>
      <c r="F976" s="5">
        <v>999</v>
      </c>
      <c r="G976" s="5" t="str">
        <f>VLOOKUP(Table1[[#This Row],[Discounted Price]],$Q$5:$R$10,2)</f>
        <v>&lt;₹1000</v>
      </c>
      <c r="H976" s="1">
        <v>0.65</v>
      </c>
      <c r="I976" s="7">
        <f>((F976-E976)/F976)*100</f>
        <v>65.06506506506507</v>
      </c>
      <c r="J976" s="19" t="str">
        <f>VLOOKUP(Table1[[#This Row],[Calc. %Discount]],$Q$15:$R$22,2)</f>
        <v>56 — 70%</v>
      </c>
      <c r="K976" s="6">
        <v>4</v>
      </c>
      <c r="L976" s="6">
        <f>MROUND(Table1[[#This Row],[Rating]], 0.5)</f>
        <v>4</v>
      </c>
      <c r="M976" s="10">
        <v>15646</v>
      </c>
      <c r="N976" s="5">
        <f>F976*M976</f>
        <v>15630354</v>
      </c>
      <c r="O976" s="7">
        <f>(Table1[[#This Row],[Rating]]*Table1[[#This Row],[Rating Count]])/(MAX(Table1[Rating Count]))</f>
        <v>0.14657601300316414</v>
      </c>
      <c r="P976"/>
    </row>
    <row r="977" spans="1:16" x14ac:dyDescent="0.25">
      <c r="A977" s="15">
        <v>1090</v>
      </c>
      <c r="B977" t="s">
        <v>9231</v>
      </c>
      <c r="C977" t="s">
        <v>9232</v>
      </c>
      <c r="D977" t="s">
        <v>13124</v>
      </c>
      <c r="E977" s="5">
        <v>1049</v>
      </c>
      <c r="F977" s="5">
        <v>1699</v>
      </c>
      <c r="G977" s="5" t="str">
        <f>VLOOKUP(Table1[[#This Row],[Discounted Price]],$Q$5:$R$10,2)</f>
        <v>₹1000 — ₹5000</v>
      </c>
      <c r="H977" s="1">
        <v>0.38</v>
      </c>
      <c r="I977" s="7">
        <f>((F977-E977)/F977)*100</f>
        <v>38.257798705120663</v>
      </c>
      <c r="J977" s="19" t="str">
        <f>VLOOKUP(Table1[[#This Row],[Calc. %Discount]],$Q$15:$R$22,2)</f>
        <v>26 — 40%</v>
      </c>
      <c r="K977" s="6">
        <v>3.1</v>
      </c>
      <c r="L977" s="6">
        <f>MROUND(Table1[[#This Row],[Rating]], 0.5)</f>
        <v>3</v>
      </c>
      <c r="M977" s="10">
        <v>111</v>
      </c>
      <c r="N977" s="5">
        <f>F977*M977</f>
        <v>188589</v>
      </c>
      <c r="O977" s="7">
        <f>(Table1[[#This Row],[Rating]]*Table1[[#This Row],[Rating Count]])/(MAX(Table1[Rating Count]))</f>
        <v>8.0590575984898353E-4</v>
      </c>
      <c r="P977"/>
    </row>
    <row r="978" spans="1:16" x14ac:dyDescent="0.25">
      <c r="A978" s="15">
        <v>1091</v>
      </c>
      <c r="B978" t="s">
        <v>9241</v>
      </c>
      <c r="C978" t="s">
        <v>9242</v>
      </c>
      <c r="D978" t="s">
        <v>13124</v>
      </c>
      <c r="E978" s="5">
        <v>799</v>
      </c>
      <c r="F978" s="5">
        <v>1500</v>
      </c>
      <c r="G978" s="5" t="str">
        <f>VLOOKUP(Table1[[#This Row],[Discounted Price]],$Q$5:$R$10,2)</f>
        <v>&lt;₹1000</v>
      </c>
      <c r="H978" s="1">
        <v>0.47</v>
      </c>
      <c r="I978" s="7">
        <f>((F978-E978)/F978)*100</f>
        <v>46.733333333333334</v>
      </c>
      <c r="J978" s="19" t="str">
        <f>VLOOKUP(Table1[[#This Row],[Calc. %Discount]],$Q$15:$R$22,2)</f>
        <v>41 — 55%</v>
      </c>
      <c r="K978" s="6">
        <v>4.3</v>
      </c>
      <c r="L978" s="6">
        <f>MROUND(Table1[[#This Row],[Rating]], 0.5)</f>
        <v>4.5</v>
      </c>
      <c r="M978" s="10">
        <v>9695</v>
      </c>
      <c r="N978" s="5">
        <f>F978*M978</f>
        <v>14542500</v>
      </c>
      <c r="O978" s="7">
        <f>(Table1[[#This Row],[Rating]]*Table1[[#This Row],[Rating Count]])/(MAX(Table1[Rating Count]))</f>
        <v>9.7637321329451743E-2</v>
      </c>
      <c r="P978"/>
    </row>
    <row r="979" spans="1:16" x14ac:dyDescent="0.25">
      <c r="A979" s="15">
        <v>1092</v>
      </c>
      <c r="B979" t="s">
        <v>9252</v>
      </c>
      <c r="C979" t="s">
        <v>9253</v>
      </c>
      <c r="D979" t="s">
        <v>13124</v>
      </c>
      <c r="E979" s="5">
        <v>4999</v>
      </c>
      <c r="F979" s="5">
        <v>9650</v>
      </c>
      <c r="G979" s="5" t="str">
        <f>VLOOKUP(Table1[[#This Row],[Discounted Price]],$Q$5:$R$10,2)</f>
        <v>₹1000 — ₹5000</v>
      </c>
      <c r="H979" s="1">
        <v>0.48</v>
      </c>
      <c r="I979" s="7">
        <f>((F979-E979)/F979)*100</f>
        <v>48.196891191709845</v>
      </c>
      <c r="J979" s="19" t="str">
        <f>VLOOKUP(Table1[[#This Row],[Calc. %Discount]],$Q$15:$R$22,2)</f>
        <v>41 — 55%</v>
      </c>
      <c r="K979" s="6">
        <v>4.2</v>
      </c>
      <c r="L979" s="6">
        <f>MROUND(Table1[[#This Row],[Rating]], 0.5)</f>
        <v>4</v>
      </c>
      <c r="M979" s="10">
        <v>1772</v>
      </c>
      <c r="N979" s="5">
        <f>F979*M979</f>
        <v>17099800</v>
      </c>
      <c r="O979" s="7">
        <f>(Table1[[#This Row],[Rating]]*Table1[[#This Row],[Rating Count]])/(MAX(Table1[Rating Count]))</f>
        <v>1.7430610366463456E-2</v>
      </c>
      <c r="P979"/>
    </row>
    <row r="980" spans="1:16" x14ac:dyDescent="0.25">
      <c r="A980" s="15">
        <v>1093</v>
      </c>
      <c r="B980" t="s">
        <v>9262</v>
      </c>
      <c r="C980" t="s">
        <v>9263</v>
      </c>
      <c r="D980" t="s">
        <v>13124</v>
      </c>
      <c r="E980" s="5">
        <v>6999</v>
      </c>
      <c r="F980" s="5">
        <v>10590</v>
      </c>
      <c r="G980" s="5" t="str">
        <f>VLOOKUP(Table1[[#This Row],[Discounted Price]],$Q$5:$R$10,2)</f>
        <v>₹5001 — ₹10000</v>
      </c>
      <c r="H980" s="1">
        <v>0.34</v>
      </c>
      <c r="I980" s="7">
        <f>((F980-E980)/F980)*100</f>
        <v>33.909348441926348</v>
      </c>
      <c r="J980" s="19" t="str">
        <f>VLOOKUP(Table1[[#This Row],[Calc. %Discount]],$Q$15:$R$22,2)</f>
        <v>26 — 40%</v>
      </c>
      <c r="K980" s="6">
        <v>4.4000000000000004</v>
      </c>
      <c r="L980" s="6">
        <f>MROUND(Table1[[#This Row],[Rating]], 0.5)</f>
        <v>4.5</v>
      </c>
      <c r="M980" s="10">
        <v>11499</v>
      </c>
      <c r="N980" s="5">
        <f>F980*M980</f>
        <v>121774410</v>
      </c>
      <c r="O980" s="7">
        <f>(Table1[[#This Row],[Rating]]*Table1[[#This Row],[Rating Count]])/(MAX(Table1[Rating Count]))</f>
        <v>0.11849835938103816</v>
      </c>
      <c r="P980"/>
    </row>
    <row r="981" spans="1:16" x14ac:dyDescent="0.25">
      <c r="A981" s="15">
        <v>1094</v>
      </c>
      <c r="B981" t="s">
        <v>9272</v>
      </c>
      <c r="C981" t="s">
        <v>9273</v>
      </c>
      <c r="D981" t="s">
        <v>13124</v>
      </c>
      <c r="E981" s="5">
        <v>799</v>
      </c>
      <c r="F981" s="5">
        <v>1999</v>
      </c>
      <c r="G981" s="5" t="str">
        <f>VLOOKUP(Table1[[#This Row],[Discounted Price]],$Q$5:$R$10,2)</f>
        <v>&lt;₹1000</v>
      </c>
      <c r="H981" s="1">
        <v>0.6</v>
      </c>
      <c r="I981" s="7">
        <f>((F981-E981)/F981)*100</f>
        <v>60.030015007503756</v>
      </c>
      <c r="J981" s="19" t="str">
        <f>VLOOKUP(Table1[[#This Row],[Calc. %Discount]],$Q$15:$R$22,2)</f>
        <v>56 — 70%</v>
      </c>
      <c r="K981" s="6">
        <v>4.0999999999999996</v>
      </c>
      <c r="L981" s="6">
        <f>MROUND(Table1[[#This Row],[Rating]], 0.5)</f>
        <v>4</v>
      </c>
      <c r="M981" s="10">
        <v>2162</v>
      </c>
      <c r="N981" s="5">
        <f>F981*M981</f>
        <v>4321838</v>
      </c>
      <c r="O981" s="7">
        <f>(Table1[[#This Row],[Rating]]*Table1[[#This Row],[Rating Count]])/(MAX(Table1[Rating Count]))</f>
        <v>2.076056331430793E-2</v>
      </c>
      <c r="P981"/>
    </row>
    <row r="982" spans="1:16" x14ac:dyDescent="0.25">
      <c r="A982" s="15">
        <v>1095</v>
      </c>
      <c r="B982" t="s">
        <v>9282</v>
      </c>
      <c r="C982" t="s">
        <v>9283</v>
      </c>
      <c r="D982" t="s">
        <v>13124</v>
      </c>
      <c r="E982" s="5">
        <v>89</v>
      </c>
      <c r="F982" s="5">
        <v>89</v>
      </c>
      <c r="G982" s="5" t="str">
        <f>VLOOKUP(Table1[[#This Row],[Discounted Price]],$Q$5:$R$10,2)</f>
        <v>&lt;₹1000</v>
      </c>
      <c r="H982" s="1">
        <v>0</v>
      </c>
      <c r="I982" s="7">
        <f>((F982-E982)/F982)*100</f>
        <v>0</v>
      </c>
      <c r="J982" s="19">
        <f>VLOOKUP(Table1[[#This Row],[Calc. %Discount]],$Q$15:$R$22,2)</f>
        <v>0</v>
      </c>
      <c r="K982" s="6">
        <v>4.2</v>
      </c>
      <c r="L982" s="6">
        <f>MROUND(Table1[[#This Row],[Rating]], 0.5)</f>
        <v>4</v>
      </c>
      <c r="M982" s="10">
        <v>19621</v>
      </c>
      <c r="N982" s="5">
        <f>F982*M982</f>
        <v>1746269</v>
      </c>
      <c r="O982" s="7">
        <f>(Table1[[#This Row],[Rating]]*Table1[[#This Row],[Rating Count]])/(MAX(Table1[Rating Count]))</f>
        <v>0.1930056467270764</v>
      </c>
      <c r="P982"/>
    </row>
    <row r="983" spans="1:16" x14ac:dyDescent="0.25">
      <c r="A983" s="15">
        <v>1096</v>
      </c>
      <c r="B983" t="s">
        <v>9293</v>
      </c>
      <c r="C983" t="s">
        <v>9294</v>
      </c>
      <c r="D983" t="s">
        <v>13124</v>
      </c>
      <c r="E983" s="5">
        <v>1400</v>
      </c>
      <c r="F983" s="5">
        <v>2485</v>
      </c>
      <c r="G983" s="5" t="str">
        <f>VLOOKUP(Table1[[#This Row],[Discounted Price]],$Q$5:$R$10,2)</f>
        <v>₹1000 — ₹5000</v>
      </c>
      <c r="H983" s="1">
        <v>0.44</v>
      </c>
      <c r="I983" s="7">
        <f>((F983-E983)/F983)*100</f>
        <v>43.661971830985912</v>
      </c>
      <c r="J983" s="19" t="str">
        <f>VLOOKUP(Table1[[#This Row],[Calc. %Discount]],$Q$15:$R$22,2)</f>
        <v>41 — 55%</v>
      </c>
      <c r="K983" s="6">
        <v>4.0999999999999996</v>
      </c>
      <c r="L983" s="6">
        <f>MROUND(Table1[[#This Row],[Rating]], 0.5)</f>
        <v>4</v>
      </c>
      <c r="M983" s="10">
        <v>19998</v>
      </c>
      <c r="N983" s="5">
        <f>F983*M983</f>
        <v>49695030</v>
      </c>
      <c r="O983" s="7">
        <f>(Table1[[#This Row],[Rating]]*Table1[[#This Row],[Rating Count]])/(MAX(Table1[Rating Count]))</f>
        <v>0.19203040941698887</v>
      </c>
      <c r="P983"/>
    </row>
    <row r="984" spans="1:16" x14ac:dyDescent="0.25">
      <c r="A984" s="15">
        <v>1097</v>
      </c>
      <c r="B984" t="s">
        <v>9304</v>
      </c>
      <c r="C984" t="s">
        <v>9305</v>
      </c>
      <c r="D984" t="s">
        <v>13124</v>
      </c>
      <c r="E984" s="5">
        <v>355</v>
      </c>
      <c r="F984" s="5">
        <v>899</v>
      </c>
      <c r="G984" s="5" t="str">
        <f>VLOOKUP(Table1[[#This Row],[Discounted Price]],$Q$5:$R$10,2)</f>
        <v>&lt;₹1000</v>
      </c>
      <c r="H984" s="1">
        <v>0.61</v>
      </c>
      <c r="I984" s="7">
        <f>((F984-E984)/F984)*100</f>
        <v>60.511679644048947</v>
      </c>
      <c r="J984" s="19" t="str">
        <f>VLOOKUP(Table1[[#This Row],[Calc. %Discount]],$Q$15:$R$22,2)</f>
        <v>56 — 70%</v>
      </c>
      <c r="K984" s="6">
        <v>4.0999999999999996</v>
      </c>
      <c r="L984" s="6">
        <f>MROUND(Table1[[#This Row],[Rating]], 0.5)</f>
        <v>4</v>
      </c>
      <c r="M984" s="10">
        <v>1051</v>
      </c>
      <c r="N984" s="5">
        <f>F984*M984</f>
        <v>944849</v>
      </c>
      <c r="O984" s="7">
        <f>(Table1[[#This Row],[Rating]]*Table1[[#This Row],[Rating Count]])/(MAX(Table1[Rating Count]))</f>
        <v>1.0092207235586324E-2</v>
      </c>
      <c r="P984"/>
    </row>
    <row r="985" spans="1:16" x14ac:dyDescent="0.25">
      <c r="A985" s="15">
        <v>1098</v>
      </c>
      <c r="B985" t="s">
        <v>9314</v>
      </c>
      <c r="C985" t="s">
        <v>9315</v>
      </c>
      <c r="D985" t="s">
        <v>13124</v>
      </c>
      <c r="E985" s="5">
        <v>2169</v>
      </c>
      <c r="F985" s="5">
        <v>3279</v>
      </c>
      <c r="G985" s="5" t="str">
        <f>VLOOKUP(Table1[[#This Row],[Discounted Price]],$Q$5:$R$10,2)</f>
        <v>₹1000 — ₹5000</v>
      </c>
      <c r="H985" s="1">
        <v>0.34</v>
      </c>
      <c r="I985" s="7">
        <f>((F985-E985)/F985)*100</f>
        <v>33.851784080512353</v>
      </c>
      <c r="J985" s="19" t="str">
        <f>VLOOKUP(Table1[[#This Row],[Calc. %Discount]],$Q$15:$R$22,2)</f>
        <v>26 — 40%</v>
      </c>
      <c r="K985" s="6">
        <v>4.0999999999999996</v>
      </c>
      <c r="L985" s="6">
        <f>MROUND(Table1[[#This Row],[Rating]], 0.5)</f>
        <v>4</v>
      </c>
      <c r="M985" s="10">
        <v>1716</v>
      </c>
      <c r="N985" s="5">
        <f>F985*M985</f>
        <v>5626764</v>
      </c>
      <c r="O985" s="7">
        <f>(Table1[[#This Row],[Rating]]*Table1[[#This Row],[Rating Count]])/(MAX(Table1[Rating Count]))</f>
        <v>1.6477856913669015E-2</v>
      </c>
      <c r="P985"/>
    </row>
    <row r="986" spans="1:16" x14ac:dyDescent="0.25">
      <c r="A986" s="15">
        <v>1099</v>
      </c>
      <c r="B986" t="s">
        <v>9324</v>
      </c>
      <c r="C986" t="s">
        <v>9325</v>
      </c>
      <c r="D986" t="s">
        <v>13124</v>
      </c>
      <c r="E986" s="5">
        <v>2799</v>
      </c>
      <c r="F986" s="5">
        <v>3799</v>
      </c>
      <c r="G986" s="5" t="str">
        <f>VLOOKUP(Table1[[#This Row],[Discounted Price]],$Q$5:$R$10,2)</f>
        <v>₹1000 — ₹5000</v>
      </c>
      <c r="H986" s="1">
        <v>0.26</v>
      </c>
      <c r="I986" s="7">
        <f>((F986-E986)/F986)*100</f>
        <v>26.322716504343248</v>
      </c>
      <c r="J986" s="19" t="str">
        <f>VLOOKUP(Table1[[#This Row],[Calc. %Discount]],$Q$15:$R$22,2)</f>
        <v>26 — 40%</v>
      </c>
      <c r="K986" s="6">
        <v>3.9</v>
      </c>
      <c r="L986" s="6">
        <f>MROUND(Table1[[#This Row],[Rating]], 0.5)</f>
        <v>4</v>
      </c>
      <c r="M986" s="10">
        <v>32931</v>
      </c>
      <c r="N986" s="5">
        <f>F986*M986</f>
        <v>125104869</v>
      </c>
      <c r="O986" s="7">
        <f>(Table1[[#This Row],[Rating]]*Table1[[#This Row],[Rating Count]])/(MAX(Table1[Rating Count]))</f>
        <v>0.30079396121066204</v>
      </c>
      <c r="P986"/>
    </row>
    <row r="987" spans="1:16" x14ac:dyDescent="0.25">
      <c r="A987" s="15">
        <v>1100</v>
      </c>
      <c r="B987" t="s">
        <v>9335</v>
      </c>
      <c r="C987" t="s">
        <v>9336</v>
      </c>
      <c r="D987" t="s">
        <v>13124</v>
      </c>
      <c r="E987" s="5">
        <v>899</v>
      </c>
      <c r="F987" s="5">
        <v>1249</v>
      </c>
      <c r="G987" s="5" t="str">
        <f>VLOOKUP(Table1[[#This Row],[Discounted Price]],$Q$5:$R$10,2)</f>
        <v>&lt;₹1000</v>
      </c>
      <c r="H987" s="1">
        <v>0.28000000000000003</v>
      </c>
      <c r="I987" s="7">
        <f>((F987-E987)/F987)*100</f>
        <v>28.022417934347477</v>
      </c>
      <c r="J987" s="19" t="str">
        <f>VLOOKUP(Table1[[#This Row],[Calc. %Discount]],$Q$15:$R$22,2)</f>
        <v>26 — 40%</v>
      </c>
      <c r="K987" s="6">
        <v>3.9</v>
      </c>
      <c r="L987" s="6">
        <f>MROUND(Table1[[#This Row],[Rating]], 0.5)</f>
        <v>4</v>
      </c>
      <c r="M987" s="10">
        <v>17424</v>
      </c>
      <c r="N987" s="5">
        <f>F987*M987</f>
        <v>21762576</v>
      </c>
      <c r="O987" s="7">
        <f>(Table1[[#This Row],[Rating]]*Table1[[#This Row],[Rating Count]])/(MAX(Table1[Rating Count]))</f>
        <v>0.15915198384909582</v>
      </c>
      <c r="P987"/>
    </row>
    <row r="988" spans="1:16" x14ac:dyDescent="0.25">
      <c r="A988" s="15">
        <v>1101</v>
      </c>
      <c r="B988" t="s">
        <v>9345</v>
      </c>
      <c r="C988" t="s">
        <v>9346</v>
      </c>
      <c r="D988" t="s">
        <v>13124</v>
      </c>
      <c r="E988" s="5">
        <v>2499</v>
      </c>
      <c r="F988" s="5">
        <v>5000</v>
      </c>
      <c r="G988" s="5" t="str">
        <f>VLOOKUP(Table1[[#This Row],[Discounted Price]],$Q$5:$R$10,2)</f>
        <v>₹1000 — ₹5000</v>
      </c>
      <c r="H988" s="1">
        <v>0.5</v>
      </c>
      <c r="I988" s="7">
        <f>((F988-E988)/F988)*100</f>
        <v>50.019999999999996</v>
      </c>
      <c r="J988" s="19" t="str">
        <f>VLOOKUP(Table1[[#This Row],[Calc. %Discount]],$Q$15:$R$22,2)</f>
        <v>41 — 55%</v>
      </c>
      <c r="K988" s="6">
        <v>3.8</v>
      </c>
      <c r="L988" s="6">
        <f>MROUND(Table1[[#This Row],[Rating]], 0.5)</f>
        <v>4</v>
      </c>
      <c r="M988" s="10">
        <v>1889</v>
      </c>
      <c r="N988" s="5">
        <f>F988*M988</f>
        <v>9445000</v>
      </c>
      <c r="O988" s="7">
        <f>(Table1[[#This Row],[Rating]]*Table1[[#This Row],[Rating Count]])/(MAX(Table1[Rating Count]))</f>
        <v>1.6811835877210034E-2</v>
      </c>
      <c r="P988"/>
    </row>
    <row r="989" spans="1:16" x14ac:dyDescent="0.25">
      <c r="A989" s="15">
        <v>1102</v>
      </c>
      <c r="B989" t="s">
        <v>9355</v>
      </c>
      <c r="C989" t="s">
        <v>9356</v>
      </c>
      <c r="D989" t="s">
        <v>13124</v>
      </c>
      <c r="E989" s="5">
        <v>3599</v>
      </c>
      <c r="F989" s="5">
        <v>7299</v>
      </c>
      <c r="G989" s="5" t="str">
        <f>VLOOKUP(Table1[[#This Row],[Discounted Price]],$Q$5:$R$10,2)</f>
        <v>₹1000 — ₹5000</v>
      </c>
      <c r="H989" s="1">
        <v>0.51</v>
      </c>
      <c r="I989" s="7">
        <f>((F989-E989)/F989)*100</f>
        <v>50.691875599397171</v>
      </c>
      <c r="J989" s="19" t="str">
        <f>VLOOKUP(Table1[[#This Row],[Calc. %Discount]],$Q$15:$R$22,2)</f>
        <v>41 — 55%</v>
      </c>
      <c r="K989" s="6">
        <v>4</v>
      </c>
      <c r="L989" s="6">
        <f>MROUND(Table1[[#This Row],[Rating]], 0.5)</f>
        <v>4</v>
      </c>
      <c r="M989" s="10">
        <v>10324</v>
      </c>
      <c r="N989" s="5">
        <f>F989*M989</f>
        <v>75354876</v>
      </c>
      <c r="O989" s="7">
        <f>(Table1[[#This Row],[Rating]]*Table1[[#This Row],[Rating Count]])/(MAX(Table1[Rating Count]))</f>
        <v>9.6718059455750127E-2</v>
      </c>
      <c r="P989"/>
    </row>
    <row r="990" spans="1:16" x14ac:dyDescent="0.25">
      <c r="A990" s="15">
        <v>1103</v>
      </c>
      <c r="B990" t="s">
        <v>9365</v>
      </c>
      <c r="C990" t="s">
        <v>9366</v>
      </c>
      <c r="D990" t="s">
        <v>13124</v>
      </c>
      <c r="E990" s="5">
        <v>499</v>
      </c>
      <c r="F990" s="5">
        <v>625</v>
      </c>
      <c r="G990" s="5" t="str">
        <f>VLOOKUP(Table1[[#This Row],[Discounted Price]],$Q$5:$R$10,2)</f>
        <v>&lt;₹1000</v>
      </c>
      <c r="H990" s="1">
        <v>0.2</v>
      </c>
      <c r="I990" s="7">
        <f>((F990-E990)/F990)*100</f>
        <v>20.16</v>
      </c>
      <c r="J990" s="19" t="str">
        <f>VLOOKUP(Table1[[#This Row],[Calc. %Discount]],$Q$15:$R$22,2)</f>
        <v>11 — 25%</v>
      </c>
      <c r="K990" s="6">
        <v>4.2</v>
      </c>
      <c r="L990" s="6">
        <f>MROUND(Table1[[#This Row],[Rating]], 0.5)</f>
        <v>4</v>
      </c>
      <c r="M990" s="10">
        <v>5355</v>
      </c>
      <c r="N990" s="5">
        <f>F990*M990</f>
        <v>3346875</v>
      </c>
      <c r="O990" s="7">
        <f>(Table1[[#This Row],[Rating]]*Table1[[#This Row],[Rating Count]])/(MAX(Table1[Rating Count]))</f>
        <v>5.267546191445361E-2</v>
      </c>
      <c r="P990"/>
    </row>
    <row r="991" spans="1:16" x14ac:dyDescent="0.25">
      <c r="A991" s="15">
        <v>1104</v>
      </c>
      <c r="B991" t="s">
        <v>9375</v>
      </c>
      <c r="C991" t="s">
        <v>9376</v>
      </c>
      <c r="D991" t="s">
        <v>13124</v>
      </c>
      <c r="E991" s="5">
        <v>653</v>
      </c>
      <c r="F991" s="5">
        <v>1020</v>
      </c>
      <c r="G991" s="5" t="str">
        <f>VLOOKUP(Table1[[#This Row],[Discounted Price]],$Q$5:$R$10,2)</f>
        <v>&lt;₹1000</v>
      </c>
      <c r="H991" s="1">
        <v>0.36</v>
      </c>
      <c r="I991" s="7">
        <f>((F991-E991)/F991)*100</f>
        <v>35.980392156862742</v>
      </c>
      <c r="J991" s="19" t="str">
        <f>VLOOKUP(Table1[[#This Row],[Calc. %Discount]],$Q$15:$R$22,2)</f>
        <v>26 — 40%</v>
      </c>
      <c r="K991" s="6">
        <v>4.0999999999999996</v>
      </c>
      <c r="L991" s="6">
        <f>MROUND(Table1[[#This Row],[Rating]], 0.5)</f>
        <v>4</v>
      </c>
      <c r="M991" s="10">
        <v>3366</v>
      </c>
      <c r="N991" s="5">
        <f>F991*M991</f>
        <v>3433320</v>
      </c>
      <c r="O991" s="7">
        <f>(Table1[[#This Row],[Rating]]*Table1[[#This Row],[Rating Count]])/(MAX(Table1[Rating Count]))</f>
        <v>3.2321950099889217E-2</v>
      </c>
      <c r="P991"/>
    </row>
    <row r="992" spans="1:16" x14ac:dyDescent="0.25">
      <c r="A992" s="15">
        <v>1105</v>
      </c>
      <c r="B992" t="s">
        <v>9384</v>
      </c>
      <c r="C992" t="s">
        <v>9385</v>
      </c>
      <c r="D992" t="s">
        <v>13124</v>
      </c>
      <c r="E992" s="5">
        <v>4789</v>
      </c>
      <c r="F992" s="5">
        <v>8990</v>
      </c>
      <c r="G992" s="5" t="str">
        <f>VLOOKUP(Table1[[#This Row],[Discounted Price]],$Q$5:$R$10,2)</f>
        <v>₹1000 — ₹5000</v>
      </c>
      <c r="H992" s="1">
        <v>0.47</v>
      </c>
      <c r="I992" s="7">
        <f>((F992-E992)/F992)*100</f>
        <v>46.729699666295879</v>
      </c>
      <c r="J992" s="19" t="str">
        <f>VLOOKUP(Table1[[#This Row],[Calc. %Discount]],$Q$15:$R$22,2)</f>
        <v>41 — 55%</v>
      </c>
      <c r="K992" s="6">
        <v>4.3</v>
      </c>
      <c r="L992" s="6">
        <f>MROUND(Table1[[#This Row],[Rating]], 0.5)</f>
        <v>4.5</v>
      </c>
      <c r="M992" s="10">
        <v>1017</v>
      </c>
      <c r="N992" s="5">
        <f>F992*M992</f>
        <v>9142830</v>
      </c>
      <c r="O992" s="7">
        <f>(Table1[[#This Row],[Rating]]*Table1[[#This Row],[Rating Count]])/(MAX(Table1[Rating Count]))</f>
        <v>1.0242099617540218E-2</v>
      </c>
      <c r="P992"/>
    </row>
    <row r="993" spans="1:16" x14ac:dyDescent="0.25">
      <c r="A993" s="15">
        <v>1106</v>
      </c>
      <c r="B993" t="s">
        <v>9395</v>
      </c>
      <c r="C993" t="s">
        <v>9396</v>
      </c>
      <c r="D993" t="s">
        <v>13124</v>
      </c>
      <c r="E993" s="5">
        <v>1409</v>
      </c>
      <c r="F993" s="5">
        <v>1639</v>
      </c>
      <c r="G993" s="5" t="str">
        <f>VLOOKUP(Table1[[#This Row],[Discounted Price]],$Q$5:$R$10,2)</f>
        <v>₹1000 — ₹5000</v>
      </c>
      <c r="H993" s="1">
        <v>0.14000000000000001</v>
      </c>
      <c r="I993" s="7">
        <f>((F993-E993)/F993)*100</f>
        <v>14.032946918852959</v>
      </c>
      <c r="J993" s="19" t="str">
        <f>VLOOKUP(Table1[[#This Row],[Calc. %Discount]],$Q$15:$R$22,2)</f>
        <v>11 — 25%</v>
      </c>
      <c r="K993" s="6">
        <v>3.7</v>
      </c>
      <c r="L993" s="6">
        <f>MROUND(Table1[[#This Row],[Rating]], 0.5)</f>
        <v>3.5</v>
      </c>
      <c r="M993" s="10">
        <v>787</v>
      </c>
      <c r="N993" s="5">
        <f>F993*M993</f>
        <v>1289893</v>
      </c>
      <c r="O993" s="7">
        <f>(Table1[[#This Row],[Rating]]*Table1[[#This Row],[Rating Count]])/(MAX(Table1[Rating Count]))</f>
        <v>6.8198691720553761E-3</v>
      </c>
      <c r="P993"/>
    </row>
    <row r="994" spans="1:16" x14ac:dyDescent="0.25">
      <c r="A994" s="15">
        <v>1107</v>
      </c>
      <c r="B994" t="s">
        <v>9406</v>
      </c>
      <c r="C994" t="s">
        <v>9407</v>
      </c>
      <c r="D994" t="s">
        <v>13124</v>
      </c>
      <c r="E994" s="5">
        <v>753</v>
      </c>
      <c r="F994" s="5">
        <v>899</v>
      </c>
      <c r="G994" s="5" t="str">
        <f>VLOOKUP(Table1[[#This Row],[Discounted Price]],$Q$5:$R$10,2)</f>
        <v>&lt;₹1000</v>
      </c>
      <c r="H994" s="1">
        <v>0.16</v>
      </c>
      <c r="I994" s="7">
        <f>((F994-E994)/F994)*100</f>
        <v>16.240266963292544</v>
      </c>
      <c r="J994" s="19" t="str">
        <f>VLOOKUP(Table1[[#This Row],[Calc. %Discount]],$Q$15:$R$22,2)</f>
        <v>11 — 25%</v>
      </c>
      <c r="K994" s="6">
        <v>4.2</v>
      </c>
      <c r="L994" s="6">
        <f>MROUND(Table1[[#This Row],[Rating]], 0.5)</f>
        <v>4</v>
      </c>
      <c r="M994" s="10">
        <v>18462</v>
      </c>
      <c r="N994" s="5">
        <f>F994*M994</f>
        <v>16597338</v>
      </c>
      <c r="O994" s="7">
        <f>(Table1[[#This Row],[Rating]]*Table1[[#This Row],[Rating Count]])/(MAX(Table1[Rating Count]))</f>
        <v>0.18160492583840199</v>
      </c>
      <c r="P994"/>
    </row>
    <row r="995" spans="1:16" x14ac:dyDescent="0.25">
      <c r="A995" s="15">
        <v>1108</v>
      </c>
      <c r="B995" t="s">
        <v>9416</v>
      </c>
      <c r="C995" t="s">
        <v>9417</v>
      </c>
      <c r="D995" t="s">
        <v>13124</v>
      </c>
      <c r="E995" s="5">
        <v>353</v>
      </c>
      <c r="F995" s="5">
        <v>1199</v>
      </c>
      <c r="G995" s="5" t="str">
        <f>VLOOKUP(Table1[[#This Row],[Discounted Price]],$Q$5:$R$10,2)</f>
        <v>&lt;₹1000</v>
      </c>
      <c r="H995" s="1">
        <v>0.71</v>
      </c>
      <c r="I995" s="7">
        <f>((F995-E995)/F995)*100</f>
        <v>70.558798999165973</v>
      </c>
      <c r="J995" s="19" t="str">
        <f>VLOOKUP(Table1[[#This Row],[Calc. %Discount]],$Q$15:$R$22,2)</f>
        <v>56 — 70%</v>
      </c>
      <c r="K995" s="6">
        <v>4.3</v>
      </c>
      <c r="L995" s="6">
        <f>MROUND(Table1[[#This Row],[Rating]], 0.5)</f>
        <v>4.5</v>
      </c>
      <c r="M995" s="10">
        <v>629</v>
      </c>
      <c r="N995" s="5">
        <f>F995*M995</f>
        <v>754171</v>
      </c>
      <c r="O995" s="7">
        <f>(Table1[[#This Row],[Rating]]*Table1[[#This Row],[Rating Count]])/(MAX(Table1[Rating Count]))</f>
        <v>6.3345925854796431E-3</v>
      </c>
      <c r="P995"/>
    </row>
    <row r="996" spans="1:16" x14ac:dyDescent="0.25">
      <c r="A996" s="15">
        <v>1109</v>
      </c>
      <c r="B996" t="s">
        <v>9426</v>
      </c>
      <c r="C996" t="s">
        <v>9427</v>
      </c>
      <c r="D996" t="s">
        <v>13124</v>
      </c>
      <c r="E996" s="5">
        <v>1099</v>
      </c>
      <c r="F996" s="5">
        <v>1899</v>
      </c>
      <c r="G996" s="5" t="str">
        <f>VLOOKUP(Table1[[#This Row],[Discounted Price]],$Q$5:$R$10,2)</f>
        <v>₹1000 — ₹5000</v>
      </c>
      <c r="H996" s="1">
        <v>0.42</v>
      </c>
      <c r="I996" s="7">
        <f>((F996-E996)/F996)*100</f>
        <v>42.127435492364398</v>
      </c>
      <c r="J996" s="19" t="str">
        <f>VLOOKUP(Table1[[#This Row],[Calc. %Discount]],$Q$15:$R$22,2)</f>
        <v>41 — 55%</v>
      </c>
      <c r="K996" s="6">
        <v>4.3</v>
      </c>
      <c r="L996" s="6">
        <f>MROUND(Table1[[#This Row],[Rating]], 0.5)</f>
        <v>4.5</v>
      </c>
      <c r="M996" s="10">
        <v>15276</v>
      </c>
      <c r="N996" s="5">
        <f>F996*M996</f>
        <v>29009124</v>
      </c>
      <c r="O996" s="7">
        <f>(Table1[[#This Row],[Rating]]*Table1[[#This Row],[Rating Count]])/(MAX(Table1[Rating Count]))</f>
        <v>0.15384298304576638</v>
      </c>
      <c r="P996"/>
    </row>
    <row r="997" spans="1:16" x14ac:dyDescent="0.25">
      <c r="A997" s="15">
        <v>1110</v>
      </c>
      <c r="B997" t="s">
        <v>9436</v>
      </c>
      <c r="C997" t="s">
        <v>9437</v>
      </c>
      <c r="D997" t="s">
        <v>13124</v>
      </c>
      <c r="E997" s="5">
        <v>8799</v>
      </c>
      <c r="F997" s="5">
        <v>11595</v>
      </c>
      <c r="G997" s="5" t="str">
        <f>VLOOKUP(Table1[[#This Row],[Discounted Price]],$Q$5:$R$10,2)</f>
        <v>₹5001 — ₹10000</v>
      </c>
      <c r="H997" s="1">
        <v>0.24</v>
      </c>
      <c r="I997" s="7">
        <f>((F997-E997)/F997)*100</f>
        <v>24.113842173350584</v>
      </c>
      <c r="J997" s="19" t="str">
        <f>VLOOKUP(Table1[[#This Row],[Calc. %Discount]],$Q$15:$R$22,2)</f>
        <v>11 — 25%</v>
      </c>
      <c r="K997" s="6">
        <v>4.4000000000000004</v>
      </c>
      <c r="L997" s="6">
        <f>MROUND(Table1[[#This Row],[Rating]], 0.5)</f>
        <v>4.5</v>
      </c>
      <c r="M997" s="10">
        <v>2981</v>
      </c>
      <c r="N997" s="5">
        <f>F997*M997</f>
        <v>34564695</v>
      </c>
      <c r="O997" s="7">
        <f>(Table1[[#This Row],[Rating]]*Table1[[#This Row],[Rating Count]])/(MAX(Table1[Rating Count]))</f>
        <v>3.0719506854063376E-2</v>
      </c>
      <c r="P997"/>
    </row>
    <row r="998" spans="1:16" x14ac:dyDescent="0.25">
      <c r="A998" s="15">
        <v>1111</v>
      </c>
      <c r="B998" t="s">
        <v>9446</v>
      </c>
      <c r="C998" t="s">
        <v>9447</v>
      </c>
      <c r="D998" t="s">
        <v>13124</v>
      </c>
      <c r="E998" s="5">
        <v>1345</v>
      </c>
      <c r="F998" s="5">
        <v>1750</v>
      </c>
      <c r="G998" s="5" t="str">
        <f>VLOOKUP(Table1[[#This Row],[Discounted Price]],$Q$5:$R$10,2)</f>
        <v>₹1000 — ₹5000</v>
      </c>
      <c r="H998" s="1">
        <v>0.23</v>
      </c>
      <c r="I998" s="7">
        <f>((F998-E998)/F998)*100</f>
        <v>23.142857142857142</v>
      </c>
      <c r="J998" s="19" t="str">
        <f>VLOOKUP(Table1[[#This Row],[Calc. %Discount]],$Q$15:$R$22,2)</f>
        <v>11 — 25%</v>
      </c>
      <c r="K998" s="6">
        <v>3.8</v>
      </c>
      <c r="L998" s="6">
        <f>MROUND(Table1[[#This Row],[Rating]], 0.5)</f>
        <v>4</v>
      </c>
      <c r="M998" s="10">
        <v>2466</v>
      </c>
      <c r="N998" s="5">
        <f>F998*M998</f>
        <v>4315500</v>
      </c>
      <c r="O998" s="7">
        <f>(Table1[[#This Row],[Rating]]*Table1[[#This Row],[Rating Count]])/(MAX(Table1[Rating Count]))</f>
        <v>2.1947055200211722E-2</v>
      </c>
      <c r="P998"/>
    </row>
    <row r="999" spans="1:16" x14ac:dyDescent="0.25">
      <c r="A999" s="15">
        <v>1112</v>
      </c>
      <c r="B999" t="s">
        <v>9456</v>
      </c>
      <c r="C999" t="s">
        <v>9457</v>
      </c>
      <c r="D999" t="s">
        <v>13124</v>
      </c>
      <c r="E999" s="5">
        <v>2095</v>
      </c>
      <c r="F999" s="5">
        <v>2095</v>
      </c>
      <c r="G999" s="5" t="str">
        <f>VLOOKUP(Table1[[#This Row],[Discounted Price]],$Q$5:$R$10,2)</f>
        <v>₹1000 — ₹5000</v>
      </c>
      <c r="H999" s="1">
        <v>0</v>
      </c>
      <c r="I999" s="7">
        <f>((F999-E999)/F999)*100</f>
        <v>0</v>
      </c>
      <c r="J999" s="19">
        <f>VLOOKUP(Table1[[#This Row],[Calc. %Discount]],$Q$15:$R$22,2)</f>
        <v>0</v>
      </c>
      <c r="K999" s="6">
        <v>4.5</v>
      </c>
      <c r="L999" s="6">
        <f>MROUND(Table1[[#This Row],[Rating]], 0.5)</f>
        <v>4.5</v>
      </c>
      <c r="M999" s="10">
        <v>7949</v>
      </c>
      <c r="N999" s="5">
        <f>F999*M999</f>
        <v>16653155</v>
      </c>
      <c r="O999" s="7">
        <f>(Table1[[#This Row],[Rating]]*Table1[[#This Row],[Rating Count]])/(MAX(Table1[Rating Count]))</f>
        <v>8.3776960135652612E-2</v>
      </c>
      <c r="P999"/>
    </row>
    <row r="1000" spans="1:16" x14ac:dyDescent="0.25">
      <c r="A1000" s="15">
        <v>1113</v>
      </c>
      <c r="B1000" t="s">
        <v>9467</v>
      </c>
      <c r="C1000" t="s">
        <v>9468</v>
      </c>
      <c r="D1000" t="s">
        <v>13124</v>
      </c>
      <c r="E1000" s="5">
        <v>1498</v>
      </c>
      <c r="F1000" s="5">
        <v>2300</v>
      </c>
      <c r="G1000" s="5" t="str">
        <f>VLOOKUP(Table1[[#This Row],[Discounted Price]],$Q$5:$R$10,2)</f>
        <v>₹1000 — ₹5000</v>
      </c>
      <c r="H1000" s="1">
        <v>0.35</v>
      </c>
      <c r="I1000" s="7">
        <f>((F1000-E1000)/F1000)*100</f>
        <v>34.869565217391305</v>
      </c>
      <c r="J1000" s="19" t="str">
        <f>VLOOKUP(Table1[[#This Row],[Calc. %Discount]],$Q$15:$R$22,2)</f>
        <v>26 — 40%</v>
      </c>
      <c r="K1000" s="6">
        <v>3.8</v>
      </c>
      <c r="L1000" s="6">
        <f>MROUND(Table1[[#This Row],[Rating]], 0.5)</f>
        <v>4</v>
      </c>
      <c r="M1000" s="10">
        <v>95</v>
      </c>
      <c r="N1000" s="5">
        <f>F1000*M1000</f>
        <v>218500</v>
      </c>
      <c r="O1000" s="7">
        <f>(Table1[[#This Row],[Rating]]*Table1[[#This Row],[Rating Count]])/(MAX(Table1[Rating Count]))</f>
        <v>8.4548671695868361E-4</v>
      </c>
      <c r="P1000"/>
    </row>
    <row r="1001" spans="1:16" x14ac:dyDescent="0.25">
      <c r="A1001" s="15">
        <v>1114</v>
      </c>
      <c r="B1001" t="s">
        <v>9477</v>
      </c>
      <c r="C1001" t="s">
        <v>9478</v>
      </c>
      <c r="D1001" t="s">
        <v>13124</v>
      </c>
      <c r="E1001" s="5">
        <v>2199</v>
      </c>
      <c r="F1001" s="5">
        <v>2990</v>
      </c>
      <c r="G1001" s="5" t="str">
        <f>VLOOKUP(Table1[[#This Row],[Discounted Price]],$Q$5:$R$10,2)</f>
        <v>₹1000 — ₹5000</v>
      </c>
      <c r="H1001" s="1">
        <v>0.26</v>
      </c>
      <c r="I1001" s="7">
        <f>((F1001-E1001)/F1001)*100</f>
        <v>26.454849498327761</v>
      </c>
      <c r="J1001" s="19" t="str">
        <f>VLOOKUP(Table1[[#This Row],[Calc. %Discount]],$Q$15:$R$22,2)</f>
        <v>26 — 40%</v>
      </c>
      <c r="K1001" s="6">
        <v>3.8</v>
      </c>
      <c r="L1001" s="6">
        <f>MROUND(Table1[[#This Row],[Rating]], 0.5)</f>
        <v>4</v>
      </c>
      <c r="M1001" s="10">
        <v>1558</v>
      </c>
      <c r="N1001" s="5">
        <f>F1001*M1001</f>
        <v>4658420</v>
      </c>
      <c r="O1001" s="7">
        <f>(Table1[[#This Row],[Rating]]*Table1[[#This Row],[Rating Count]])/(MAX(Table1[Rating Count]))</f>
        <v>1.386598215812241E-2</v>
      </c>
      <c r="P1001"/>
    </row>
    <row r="1002" spans="1:16" x14ac:dyDescent="0.25">
      <c r="A1002" s="15">
        <v>1115</v>
      </c>
      <c r="B1002" t="s">
        <v>9488</v>
      </c>
      <c r="C1002" t="s">
        <v>9489</v>
      </c>
      <c r="D1002" t="s">
        <v>13124</v>
      </c>
      <c r="E1002" s="5">
        <v>3699</v>
      </c>
      <c r="F1002" s="5">
        <v>4295</v>
      </c>
      <c r="G1002" s="5" t="str">
        <f>VLOOKUP(Table1[[#This Row],[Discounted Price]],$Q$5:$R$10,2)</f>
        <v>₹1000 — ₹5000</v>
      </c>
      <c r="H1002" s="1">
        <v>0.14000000000000001</v>
      </c>
      <c r="I1002" s="7">
        <f>((F1002-E1002)/F1002)*100</f>
        <v>13.876600698486612</v>
      </c>
      <c r="J1002" s="19" t="str">
        <f>VLOOKUP(Table1[[#This Row],[Calc. %Discount]],$Q$15:$R$22,2)</f>
        <v>11 — 25%</v>
      </c>
      <c r="K1002" s="6">
        <v>4.0999999999999996</v>
      </c>
      <c r="L1002" s="6">
        <f>MROUND(Table1[[#This Row],[Rating]], 0.5)</f>
        <v>4</v>
      </c>
      <c r="M1002" s="10">
        <v>26543</v>
      </c>
      <c r="N1002" s="5">
        <f>F1002*M1002</f>
        <v>114002185</v>
      </c>
      <c r="O1002" s="7">
        <f>(Table1[[#This Row],[Rating]]*Table1[[#This Row],[Rating Count]])/(MAX(Table1[Rating Count]))</f>
        <v>0.25487864572232904</v>
      </c>
      <c r="P1002"/>
    </row>
    <row r="1003" spans="1:16" x14ac:dyDescent="0.25">
      <c r="A1003" s="15">
        <v>1116</v>
      </c>
      <c r="B1003" t="s">
        <v>9498</v>
      </c>
      <c r="C1003" t="s">
        <v>9499</v>
      </c>
      <c r="D1003" t="s">
        <v>13124</v>
      </c>
      <c r="E1003" s="5">
        <v>177</v>
      </c>
      <c r="F1003" s="5">
        <v>199</v>
      </c>
      <c r="G1003" s="5" t="str">
        <f>VLOOKUP(Table1[[#This Row],[Discounted Price]],$Q$5:$R$10,2)</f>
        <v>&lt;₹1000</v>
      </c>
      <c r="H1003" s="1">
        <v>0.11</v>
      </c>
      <c r="I1003" s="7">
        <f>((F1003-E1003)/F1003)*100</f>
        <v>11.055276381909549</v>
      </c>
      <c r="J1003" s="19" t="str">
        <f>VLOOKUP(Table1[[#This Row],[Calc. %Discount]],$Q$15:$R$22,2)</f>
        <v>11 — 25%</v>
      </c>
      <c r="K1003" s="6">
        <v>4.0999999999999996</v>
      </c>
      <c r="L1003" s="6">
        <f>MROUND(Table1[[#This Row],[Rating]], 0.5)</f>
        <v>4</v>
      </c>
      <c r="M1003" s="10">
        <v>3688</v>
      </c>
      <c r="N1003" s="5">
        <f>F1003*M1003</f>
        <v>733912</v>
      </c>
      <c r="O1003" s="7">
        <f>(Table1[[#This Row],[Rating]]*Table1[[#This Row],[Rating Count]])/(MAX(Table1[Rating Count]))</f>
        <v>3.5413948891381886E-2</v>
      </c>
      <c r="P1003"/>
    </row>
    <row r="1004" spans="1:16" x14ac:dyDescent="0.25">
      <c r="A1004" s="15">
        <v>1117</v>
      </c>
      <c r="B1004" t="s">
        <v>9508</v>
      </c>
      <c r="C1004" t="s">
        <v>9509</v>
      </c>
      <c r="D1004" t="s">
        <v>13124</v>
      </c>
      <c r="E1004" s="5">
        <v>1149</v>
      </c>
      <c r="F1004" s="5">
        <v>2499</v>
      </c>
      <c r="G1004" s="5" t="str">
        <f>VLOOKUP(Table1[[#This Row],[Discounted Price]],$Q$5:$R$10,2)</f>
        <v>₹1000 — ₹5000</v>
      </c>
      <c r="H1004" s="1">
        <v>0.54</v>
      </c>
      <c r="I1004" s="7">
        <f>((F1004-E1004)/F1004)*100</f>
        <v>54.021608643457384</v>
      </c>
      <c r="J1004" s="19" t="str">
        <f>VLOOKUP(Table1[[#This Row],[Calc. %Discount]],$Q$15:$R$22,2)</f>
        <v>41 — 55%</v>
      </c>
      <c r="K1004" s="6">
        <v>3.8</v>
      </c>
      <c r="L1004" s="6">
        <f>MROUND(Table1[[#This Row],[Rating]], 0.5)</f>
        <v>4</v>
      </c>
      <c r="M1004" s="10">
        <v>4383</v>
      </c>
      <c r="N1004" s="5">
        <f>F1004*M1004</f>
        <v>10953117</v>
      </c>
      <c r="O1004" s="7">
        <f>(Table1[[#This Row],[Rating]]*Table1[[#This Row],[Rating Count]])/(MAX(Table1[Rating Count]))</f>
        <v>3.9008087162420102E-2</v>
      </c>
      <c r="P1004"/>
    </row>
    <row r="1005" spans="1:16" x14ac:dyDescent="0.25">
      <c r="A1005" s="15">
        <v>1118</v>
      </c>
      <c r="B1005" t="s">
        <v>9518</v>
      </c>
      <c r="C1005" t="s">
        <v>9519</v>
      </c>
      <c r="D1005" t="s">
        <v>13124</v>
      </c>
      <c r="E1005" s="5">
        <v>244</v>
      </c>
      <c r="F1005" s="5">
        <v>499</v>
      </c>
      <c r="G1005" s="5" t="str">
        <f>VLOOKUP(Table1[[#This Row],[Discounted Price]],$Q$5:$R$10,2)</f>
        <v>&lt;₹1000</v>
      </c>
      <c r="H1005" s="1">
        <v>0.51</v>
      </c>
      <c r="I1005" s="7">
        <f>((F1005-E1005)/F1005)*100</f>
        <v>51.102204408817627</v>
      </c>
      <c r="J1005" s="19" t="str">
        <f>VLOOKUP(Table1[[#This Row],[Calc. %Discount]],$Q$15:$R$22,2)</f>
        <v>41 — 55%</v>
      </c>
      <c r="K1005" s="6">
        <v>3.3</v>
      </c>
      <c r="L1005" s="6">
        <f>MROUND(Table1[[#This Row],[Rating]], 0.5)</f>
        <v>3.5</v>
      </c>
      <c r="M1005" s="10">
        <v>478</v>
      </c>
      <c r="N1005" s="5">
        <f>F1005*M1005</f>
        <v>238522</v>
      </c>
      <c r="O1005" s="7">
        <f>(Table1[[#This Row],[Rating]]*Table1[[#This Row],[Rating Count]])/(MAX(Table1[Rating Count]))</f>
        <v>3.6943788014698817E-3</v>
      </c>
      <c r="P1005"/>
    </row>
    <row r="1006" spans="1:16" x14ac:dyDescent="0.25">
      <c r="A1006" s="15">
        <v>1119</v>
      </c>
      <c r="B1006" t="s">
        <v>9529</v>
      </c>
      <c r="C1006" t="s">
        <v>9530</v>
      </c>
      <c r="D1006" t="s">
        <v>13124</v>
      </c>
      <c r="E1006" s="5">
        <v>1959</v>
      </c>
      <c r="F1006" s="5">
        <v>2400</v>
      </c>
      <c r="G1006" s="5" t="str">
        <f>VLOOKUP(Table1[[#This Row],[Discounted Price]],$Q$5:$R$10,2)</f>
        <v>₹1000 — ₹5000</v>
      </c>
      <c r="H1006" s="1">
        <v>0.18</v>
      </c>
      <c r="I1006" s="7">
        <f>((F1006-E1006)/F1006)*100</f>
        <v>18.375</v>
      </c>
      <c r="J1006" s="19" t="str">
        <f>VLOOKUP(Table1[[#This Row],[Calc. %Discount]],$Q$15:$R$22,2)</f>
        <v>11 — 25%</v>
      </c>
      <c r="K1006" s="6">
        <v>4</v>
      </c>
      <c r="L1006" s="6">
        <f>MROUND(Table1[[#This Row],[Rating]], 0.5)</f>
        <v>4</v>
      </c>
      <c r="M1006" s="10">
        <v>237</v>
      </c>
      <c r="N1006" s="5">
        <f>F1006*M1006</f>
        <v>568800</v>
      </c>
      <c r="O1006" s="7">
        <f>(Table1[[#This Row],[Rating]]*Table1[[#This Row],[Rating Count]])/(MAX(Table1[Rating Count]))</f>
        <v>2.2202809076920555E-3</v>
      </c>
      <c r="P1006"/>
    </row>
    <row r="1007" spans="1:16" x14ac:dyDescent="0.25">
      <c r="A1007" s="15">
        <v>1120</v>
      </c>
      <c r="B1007" t="s">
        <v>9539</v>
      </c>
      <c r="C1007" t="s">
        <v>9540</v>
      </c>
      <c r="D1007" t="s">
        <v>13124</v>
      </c>
      <c r="E1007" s="5">
        <v>319</v>
      </c>
      <c r="F1007" s="5">
        <v>749</v>
      </c>
      <c r="G1007" s="5" t="str">
        <f>VLOOKUP(Table1[[#This Row],[Discounted Price]],$Q$5:$R$10,2)</f>
        <v>&lt;₹1000</v>
      </c>
      <c r="H1007" s="1">
        <v>0.56999999999999995</v>
      </c>
      <c r="I1007" s="7">
        <f>((F1007-E1007)/F1007)*100</f>
        <v>57.409879839786385</v>
      </c>
      <c r="J1007" s="19" t="str">
        <f>VLOOKUP(Table1[[#This Row],[Calc. %Discount]],$Q$15:$R$22,2)</f>
        <v>56 — 70%</v>
      </c>
      <c r="K1007" s="6">
        <v>4.5999999999999996</v>
      </c>
      <c r="L1007" s="6">
        <f>MROUND(Table1[[#This Row],[Rating]], 0.5)</f>
        <v>4.5</v>
      </c>
      <c r="M1007" s="10">
        <v>124</v>
      </c>
      <c r="N1007" s="5">
        <f>F1007*M1007</f>
        <v>92876</v>
      </c>
      <c r="O1007" s="7">
        <f>(Table1[[#This Row],[Rating]]*Table1[[#This Row],[Rating Count]])/(MAX(Table1[Rating Count]))</f>
        <v>1.3359158541640806E-3</v>
      </c>
      <c r="P1007"/>
    </row>
    <row r="1008" spans="1:16" x14ac:dyDescent="0.25">
      <c r="A1008" s="15">
        <v>1121</v>
      </c>
      <c r="B1008" t="s">
        <v>9549</v>
      </c>
      <c r="C1008" t="s">
        <v>9550</v>
      </c>
      <c r="D1008" t="s">
        <v>13124</v>
      </c>
      <c r="E1008" s="5">
        <v>1499</v>
      </c>
      <c r="F1008" s="5">
        <v>1775</v>
      </c>
      <c r="G1008" s="5" t="str">
        <f>VLOOKUP(Table1[[#This Row],[Discounted Price]],$Q$5:$R$10,2)</f>
        <v>₹1000 — ₹5000</v>
      </c>
      <c r="H1008" s="1">
        <v>0.16</v>
      </c>
      <c r="I1008" s="7">
        <f>((F1008-E1008)/F1008)*100</f>
        <v>15.549295774647886</v>
      </c>
      <c r="J1008" s="19" t="str">
        <f>VLOOKUP(Table1[[#This Row],[Calc. %Discount]],$Q$15:$R$22,2)</f>
        <v>11 — 25%</v>
      </c>
      <c r="K1008" s="6">
        <v>3.9</v>
      </c>
      <c r="L1008" s="6">
        <f>MROUND(Table1[[#This Row],[Rating]], 0.5)</f>
        <v>4</v>
      </c>
      <c r="M1008" s="10">
        <v>14667</v>
      </c>
      <c r="N1008" s="5">
        <f>F1008*M1008</f>
        <v>26033925</v>
      </c>
      <c r="O1008" s="7">
        <f>(Table1[[#This Row],[Rating]]*Table1[[#This Row],[Rating Count]])/(MAX(Table1[Rating Count]))</f>
        <v>0.13396936106030122</v>
      </c>
      <c r="P1008"/>
    </row>
    <row r="1009" spans="1:16" x14ac:dyDescent="0.25">
      <c r="A1009" s="15">
        <v>1122</v>
      </c>
      <c r="B1009" t="s">
        <v>9559</v>
      </c>
      <c r="C1009" t="s">
        <v>9560</v>
      </c>
      <c r="D1009" t="s">
        <v>13124</v>
      </c>
      <c r="E1009" s="5">
        <v>469</v>
      </c>
      <c r="F1009" s="5">
        <v>1599</v>
      </c>
      <c r="G1009" s="5" t="str">
        <f>VLOOKUP(Table1[[#This Row],[Discounted Price]],$Q$5:$R$10,2)</f>
        <v>&lt;₹1000</v>
      </c>
      <c r="H1009" s="1">
        <v>0.71</v>
      </c>
      <c r="I1009" s="7">
        <f>((F1009-E1009)/F1009)*100</f>
        <v>70.669168230143839</v>
      </c>
      <c r="J1009" s="19" t="str">
        <f>VLOOKUP(Table1[[#This Row],[Calc. %Discount]],$Q$15:$R$22,2)</f>
        <v>56 — 70%</v>
      </c>
      <c r="K1009" s="6">
        <v>3.7</v>
      </c>
      <c r="L1009" s="6">
        <f>MROUND(Table1[[#This Row],[Rating]], 0.5)</f>
        <v>3.5</v>
      </c>
      <c r="M1009" s="10">
        <v>6</v>
      </c>
      <c r="N1009" s="5">
        <f>F1009*M1009</f>
        <v>9594</v>
      </c>
      <c r="O1009" s="7">
        <f>(Table1[[#This Row],[Rating]]*Table1[[#This Row],[Rating Count]])/(MAX(Table1[Rating Count]))</f>
        <v>5.1993919990256999E-5</v>
      </c>
      <c r="P1009"/>
    </row>
    <row r="1010" spans="1:16" x14ac:dyDescent="0.25">
      <c r="A1010" s="15">
        <v>1123</v>
      </c>
      <c r="B1010" t="s">
        <v>9569</v>
      </c>
      <c r="C1010" t="s">
        <v>9570</v>
      </c>
      <c r="D1010" t="s">
        <v>13124</v>
      </c>
      <c r="E1010" s="5">
        <v>1099</v>
      </c>
      <c r="F1010" s="5">
        <v>1795</v>
      </c>
      <c r="G1010" s="5" t="str">
        <f>VLOOKUP(Table1[[#This Row],[Discounted Price]],$Q$5:$R$10,2)</f>
        <v>₹1000 — ₹5000</v>
      </c>
      <c r="H1010" s="1">
        <v>0.39</v>
      </c>
      <c r="I1010" s="7">
        <f>((F1010-E1010)/F1010)*100</f>
        <v>38.774373259052922</v>
      </c>
      <c r="J1010" s="19" t="str">
        <f>VLOOKUP(Table1[[#This Row],[Calc. %Discount]],$Q$15:$R$22,2)</f>
        <v>26 — 40%</v>
      </c>
      <c r="K1010" s="6">
        <v>4.2</v>
      </c>
      <c r="L1010" s="6">
        <f>MROUND(Table1[[#This Row],[Rating]], 0.5)</f>
        <v>4</v>
      </c>
      <c r="M1010" s="10">
        <v>4244</v>
      </c>
      <c r="N1010" s="5">
        <f>F1010*M1010</f>
        <v>7617980</v>
      </c>
      <c r="O1010" s="7">
        <f>(Table1[[#This Row],[Rating]]*Table1[[#This Row],[Rating Count]])/(MAX(Table1[Rating Count]))</f>
        <v>4.1746902028933913E-2</v>
      </c>
      <c r="P1010"/>
    </row>
    <row r="1011" spans="1:16" x14ac:dyDescent="0.25">
      <c r="A1011" s="15">
        <v>1124</v>
      </c>
      <c r="B1011" t="s">
        <v>9579</v>
      </c>
      <c r="C1011" t="s">
        <v>9580</v>
      </c>
      <c r="D1011" t="s">
        <v>13124</v>
      </c>
      <c r="E1011" s="5">
        <v>9590</v>
      </c>
      <c r="F1011" s="5">
        <v>15999</v>
      </c>
      <c r="G1011" s="5" t="str">
        <f>VLOOKUP(Table1[[#This Row],[Discounted Price]],$Q$5:$R$10,2)</f>
        <v>₹5001 — ₹10000</v>
      </c>
      <c r="H1011" s="1">
        <v>0.4</v>
      </c>
      <c r="I1011" s="7">
        <f>((F1011-E1011)/F1011)*100</f>
        <v>40.058753672104508</v>
      </c>
      <c r="J1011" s="19" t="str">
        <f>VLOOKUP(Table1[[#This Row],[Calc. %Discount]],$Q$15:$R$22,2)</f>
        <v>26 — 40%</v>
      </c>
      <c r="K1011" s="6">
        <v>4.0999999999999996</v>
      </c>
      <c r="L1011" s="6">
        <f>MROUND(Table1[[#This Row],[Rating]], 0.5)</f>
        <v>4</v>
      </c>
      <c r="M1011" s="10">
        <v>1017</v>
      </c>
      <c r="N1011" s="5">
        <f>F1011*M1011</f>
        <v>16270983</v>
      </c>
      <c r="O1011" s="7">
        <f>(Table1[[#This Row],[Rating]]*Table1[[#This Row],[Rating Count]])/(MAX(Table1[Rating Count]))</f>
        <v>9.7657228911429989E-3</v>
      </c>
      <c r="P1011"/>
    </row>
    <row r="1012" spans="1:16" x14ac:dyDescent="0.25">
      <c r="A1012" s="15">
        <v>1125</v>
      </c>
      <c r="B1012" t="s">
        <v>9589</v>
      </c>
      <c r="C1012" t="s">
        <v>9590</v>
      </c>
      <c r="D1012" t="s">
        <v>13124</v>
      </c>
      <c r="E1012" s="5">
        <v>999</v>
      </c>
      <c r="F1012" s="5">
        <v>1490</v>
      </c>
      <c r="G1012" s="5" t="str">
        <f>VLOOKUP(Table1[[#This Row],[Discounted Price]],$Q$5:$R$10,2)</f>
        <v>&lt;₹1000</v>
      </c>
      <c r="H1012" s="1">
        <v>0.33</v>
      </c>
      <c r="I1012" s="7">
        <f>((F1012-E1012)/F1012)*100</f>
        <v>32.95302013422819</v>
      </c>
      <c r="J1012" s="19" t="str">
        <f>VLOOKUP(Table1[[#This Row],[Calc. %Discount]],$Q$15:$R$22,2)</f>
        <v>26 — 40%</v>
      </c>
      <c r="K1012" s="6">
        <v>4.0999999999999996</v>
      </c>
      <c r="L1012" s="6">
        <f>MROUND(Table1[[#This Row],[Rating]], 0.5)</f>
        <v>4</v>
      </c>
      <c r="M1012" s="10">
        <v>12999</v>
      </c>
      <c r="N1012" s="5">
        <f>F1012*M1012</f>
        <v>19368510</v>
      </c>
      <c r="O1012" s="7">
        <f>(Table1[[#This Row],[Rating]]*Table1[[#This Row],[Rating Count]])/(MAX(Table1[Rating Count]))</f>
        <v>0.12482264686525844</v>
      </c>
      <c r="P1012"/>
    </row>
    <row r="1013" spans="1:16" x14ac:dyDescent="0.25">
      <c r="A1013" s="15">
        <v>1126</v>
      </c>
      <c r="B1013" t="s">
        <v>9600</v>
      </c>
      <c r="C1013" t="s">
        <v>9601</v>
      </c>
      <c r="D1013" t="s">
        <v>13124</v>
      </c>
      <c r="E1013" s="5">
        <v>1299</v>
      </c>
      <c r="F1013" s="5">
        <v>1999</v>
      </c>
      <c r="G1013" s="5" t="str">
        <f>VLOOKUP(Table1[[#This Row],[Discounted Price]],$Q$5:$R$10,2)</f>
        <v>₹1000 — ₹5000</v>
      </c>
      <c r="H1013" s="1">
        <v>0.35</v>
      </c>
      <c r="I1013" s="7">
        <f>((F1013-E1013)/F1013)*100</f>
        <v>35.017508754377189</v>
      </c>
      <c r="J1013" s="19" t="str">
        <f>VLOOKUP(Table1[[#This Row],[Calc. %Discount]],$Q$15:$R$22,2)</f>
        <v>26 — 40%</v>
      </c>
      <c r="K1013" s="6">
        <v>3.8</v>
      </c>
      <c r="L1013" s="6">
        <f>MROUND(Table1[[#This Row],[Rating]], 0.5)</f>
        <v>4</v>
      </c>
      <c r="M1013" s="10">
        <v>311</v>
      </c>
      <c r="N1013" s="5">
        <f>F1013*M1013</f>
        <v>621689</v>
      </c>
      <c r="O1013" s="7">
        <f>(Table1[[#This Row],[Rating]]*Table1[[#This Row],[Rating Count]])/(MAX(Table1[Rating Count]))</f>
        <v>2.7678565155173744E-3</v>
      </c>
      <c r="P1013"/>
    </row>
    <row r="1014" spans="1:16" x14ac:dyDescent="0.25">
      <c r="A1014" s="15">
        <v>1127</v>
      </c>
      <c r="B1014" t="s">
        <v>9610</v>
      </c>
      <c r="C1014" t="s">
        <v>9611</v>
      </c>
      <c r="D1014" t="s">
        <v>13124</v>
      </c>
      <c r="E1014" s="5">
        <v>292</v>
      </c>
      <c r="F1014" s="5">
        <v>499</v>
      </c>
      <c r="G1014" s="5" t="str">
        <f>VLOOKUP(Table1[[#This Row],[Discounted Price]],$Q$5:$R$10,2)</f>
        <v>&lt;₹1000</v>
      </c>
      <c r="H1014" s="1">
        <v>0.41</v>
      </c>
      <c r="I1014" s="7">
        <f>((F1014-E1014)/F1014)*100</f>
        <v>41.482965931863731</v>
      </c>
      <c r="J1014" s="19" t="str">
        <f>VLOOKUP(Table1[[#This Row],[Calc. %Discount]],$Q$15:$R$22,2)</f>
        <v>41 — 55%</v>
      </c>
      <c r="K1014" s="6">
        <v>4.0999999999999996</v>
      </c>
      <c r="L1014" s="6">
        <f>MROUND(Table1[[#This Row],[Rating]], 0.5)</f>
        <v>4</v>
      </c>
      <c r="M1014" s="10">
        <v>4238</v>
      </c>
      <c r="N1014" s="5">
        <f>F1014*M1014</f>
        <v>2114762</v>
      </c>
      <c r="O1014" s="7">
        <f>(Table1[[#This Row],[Rating]]*Table1[[#This Row],[Rating Count]])/(MAX(Table1[Rating Count]))</f>
        <v>4.0695313286788624E-2</v>
      </c>
      <c r="P1014"/>
    </row>
    <row r="1015" spans="1:16" x14ac:dyDescent="0.25">
      <c r="A1015" s="15">
        <v>1128</v>
      </c>
      <c r="B1015" t="s">
        <v>9621</v>
      </c>
      <c r="C1015" t="s">
        <v>9622</v>
      </c>
      <c r="D1015" t="s">
        <v>13124</v>
      </c>
      <c r="E1015" s="5">
        <v>160</v>
      </c>
      <c r="F1015" s="5">
        <v>299</v>
      </c>
      <c r="G1015" s="5" t="str">
        <f>VLOOKUP(Table1[[#This Row],[Discounted Price]],$Q$5:$R$10,2)</f>
        <v>&lt;₹1000</v>
      </c>
      <c r="H1015" s="1">
        <v>0.46</v>
      </c>
      <c r="I1015" s="7">
        <f>((F1015-E1015)/F1015)*100</f>
        <v>46.488294314381271</v>
      </c>
      <c r="J1015" s="19" t="str">
        <f>VLOOKUP(Table1[[#This Row],[Calc. %Discount]],$Q$15:$R$22,2)</f>
        <v>41 — 55%</v>
      </c>
      <c r="K1015" s="6">
        <v>4.5999999999999996</v>
      </c>
      <c r="L1015" s="6">
        <f>MROUND(Table1[[#This Row],[Rating]], 0.5)</f>
        <v>4.5</v>
      </c>
      <c r="M1015" s="10">
        <v>2781</v>
      </c>
      <c r="N1015" s="5">
        <f>F1015*M1015</f>
        <v>831519</v>
      </c>
      <c r="O1015" s="7">
        <f>(Table1[[#This Row],[Rating]]*Table1[[#This Row],[Rating Count]])/(MAX(Table1[Rating Count]))</f>
        <v>2.9961145084115386E-2</v>
      </c>
      <c r="P1015"/>
    </row>
    <row r="1016" spans="1:16" x14ac:dyDescent="0.25">
      <c r="A1016" s="15">
        <v>1129</v>
      </c>
      <c r="B1016" t="s">
        <v>9631</v>
      </c>
      <c r="C1016" t="s">
        <v>9632</v>
      </c>
      <c r="D1016" t="s">
        <v>13124</v>
      </c>
      <c r="E1016" s="5">
        <v>600</v>
      </c>
      <c r="F1016" s="5">
        <v>600</v>
      </c>
      <c r="G1016" s="5" t="str">
        <f>VLOOKUP(Table1[[#This Row],[Discounted Price]],$Q$5:$R$10,2)</f>
        <v>&lt;₹1000</v>
      </c>
      <c r="H1016" s="1">
        <v>0</v>
      </c>
      <c r="I1016" s="7">
        <f>((F1016-E1016)/F1016)*100</f>
        <v>0</v>
      </c>
      <c r="J1016" s="19">
        <f>VLOOKUP(Table1[[#This Row],[Calc. %Discount]],$Q$15:$R$22,2)</f>
        <v>0</v>
      </c>
      <c r="K1016" s="6">
        <v>4.0999999999999996</v>
      </c>
      <c r="L1016" s="6">
        <f>MROUND(Table1[[#This Row],[Rating]], 0.5)</f>
        <v>4</v>
      </c>
      <c r="M1016" s="10">
        <v>10907</v>
      </c>
      <c r="N1016" s="5">
        <f>F1016*M1016</f>
        <v>6544200</v>
      </c>
      <c r="O1016" s="7">
        <f>(Table1[[#This Row],[Rating]]*Table1[[#This Row],[Rating Count]])/(MAX(Table1[Rating Count]))</f>
        <v>0.10473425720127502</v>
      </c>
      <c r="P1016"/>
    </row>
    <row r="1017" spans="1:16" x14ac:dyDescent="0.25">
      <c r="A1017" s="15">
        <v>1130</v>
      </c>
      <c r="B1017" t="s">
        <v>9642</v>
      </c>
      <c r="C1017" t="s">
        <v>9643</v>
      </c>
      <c r="D1017" t="s">
        <v>13124</v>
      </c>
      <c r="E1017" s="5">
        <v>1130</v>
      </c>
      <c r="F1017" s="5">
        <v>1130</v>
      </c>
      <c r="G1017" s="5" t="str">
        <f>VLOOKUP(Table1[[#This Row],[Discounted Price]],$Q$5:$R$10,2)</f>
        <v>₹1000 — ₹5000</v>
      </c>
      <c r="H1017" s="1">
        <v>0</v>
      </c>
      <c r="I1017" s="7">
        <f>((F1017-E1017)/F1017)*100</f>
        <v>0</v>
      </c>
      <c r="J1017" s="19">
        <f>VLOOKUP(Table1[[#This Row],[Calc. %Discount]],$Q$15:$R$22,2)</f>
        <v>0</v>
      </c>
      <c r="K1017" s="6">
        <v>4.2</v>
      </c>
      <c r="L1017" s="6">
        <f>MROUND(Table1[[#This Row],[Rating]], 0.5)</f>
        <v>4</v>
      </c>
      <c r="M1017" s="10">
        <v>13250</v>
      </c>
      <c r="N1017" s="5">
        <f>F1017*M1017</f>
        <v>14972500</v>
      </c>
      <c r="O1017" s="7">
        <f>(Table1[[#This Row],[Rating]]*Table1[[#This Row],[Rating Count]])/(MAX(Table1[Rating Count]))</f>
        <v>0.13033611024584693</v>
      </c>
      <c r="P1017"/>
    </row>
    <row r="1018" spans="1:16" x14ac:dyDescent="0.25">
      <c r="A1018" s="15">
        <v>1131</v>
      </c>
      <c r="B1018" t="s">
        <v>9653</v>
      </c>
      <c r="C1018" t="s">
        <v>9654</v>
      </c>
      <c r="D1018" t="s">
        <v>13124</v>
      </c>
      <c r="E1018" s="5">
        <v>3249</v>
      </c>
      <c r="F1018" s="5">
        <v>6295</v>
      </c>
      <c r="G1018" s="5" t="str">
        <f>VLOOKUP(Table1[[#This Row],[Discounted Price]],$Q$5:$R$10,2)</f>
        <v>₹1000 — ₹5000</v>
      </c>
      <c r="H1018" s="1">
        <v>0.48</v>
      </c>
      <c r="I1018" s="7">
        <f>((F1018-E1018)/F1018)*100</f>
        <v>48.387609213661634</v>
      </c>
      <c r="J1018" s="19" t="str">
        <f>VLOOKUP(Table1[[#This Row],[Calc. %Discount]],$Q$15:$R$22,2)</f>
        <v>41 — 55%</v>
      </c>
      <c r="K1018" s="6">
        <v>3.9</v>
      </c>
      <c r="L1018" s="6">
        <f>MROUND(Table1[[#This Row],[Rating]], 0.5)</f>
        <v>4</v>
      </c>
      <c r="M1018" s="10">
        <v>43070</v>
      </c>
      <c r="N1018" s="5">
        <f>F1018*M1018</f>
        <v>271125650</v>
      </c>
      <c r="O1018" s="7">
        <f>(Table1[[#This Row],[Rating]]*Table1[[#This Row],[Rating Count]])/(MAX(Table1[Rating Count]))</f>
        <v>0.39340426678033508</v>
      </c>
      <c r="P1018"/>
    </row>
    <row r="1019" spans="1:16" x14ac:dyDescent="0.25">
      <c r="A1019" s="15">
        <v>1132</v>
      </c>
      <c r="B1019" t="s">
        <v>9663</v>
      </c>
      <c r="C1019" t="s">
        <v>9664</v>
      </c>
      <c r="D1019" t="s">
        <v>13124</v>
      </c>
      <c r="E1019" s="5">
        <v>3599</v>
      </c>
      <c r="F1019" s="5">
        <v>9455</v>
      </c>
      <c r="G1019" s="5" t="str">
        <f>VLOOKUP(Table1[[#This Row],[Discounted Price]],$Q$5:$R$10,2)</f>
        <v>₹1000 — ₹5000</v>
      </c>
      <c r="H1019" s="1">
        <v>0.62</v>
      </c>
      <c r="I1019" s="7">
        <f>((F1019-E1019)/F1019)*100</f>
        <v>61.935483870967744</v>
      </c>
      <c r="J1019" s="19" t="str">
        <f>VLOOKUP(Table1[[#This Row],[Calc. %Discount]],$Q$15:$R$22,2)</f>
        <v>56 — 70%</v>
      </c>
      <c r="K1019" s="6">
        <v>4.0999999999999996</v>
      </c>
      <c r="L1019" s="6">
        <f>MROUND(Table1[[#This Row],[Rating]], 0.5)</f>
        <v>4</v>
      </c>
      <c r="M1019" s="10">
        <v>11828</v>
      </c>
      <c r="N1019" s="5">
        <f>F1019*M1019</f>
        <v>111833740</v>
      </c>
      <c r="O1019" s="7">
        <f>(Table1[[#This Row],[Rating]]*Table1[[#This Row],[Rating Count]])/(MAX(Table1[Rating Count]))</f>
        <v>0.11357814194340156</v>
      </c>
      <c r="P1019"/>
    </row>
    <row r="1020" spans="1:16" x14ac:dyDescent="0.25">
      <c r="A1020" s="15">
        <v>1133</v>
      </c>
      <c r="B1020" t="s">
        <v>9673</v>
      </c>
      <c r="C1020" t="s">
        <v>9674</v>
      </c>
      <c r="D1020" t="s">
        <v>13124</v>
      </c>
      <c r="E1020" s="5">
        <v>368</v>
      </c>
      <c r="F1020" s="5">
        <v>699</v>
      </c>
      <c r="G1020" s="5" t="str">
        <f>VLOOKUP(Table1[[#This Row],[Discounted Price]],$Q$5:$R$10,2)</f>
        <v>&lt;₹1000</v>
      </c>
      <c r="H1020" s="1">
        <v>0.47</v>
      </c>
      <c r="I1020" s="7">
        <f>((F1020-E1020)/F1020)*100</f>
        <v>47.353361945636621</v>
      </c>
      <c r="J1020" s="19" t="str">
        <f>VLOOKUP(Table1[[#This Row],[Calc. %Discount]],$Q$15:$R$22,2)</f>
        <v>41 — 55%</v>
      </c>
      <c r="K1020" s="6">
        <v>4.0999999999999996</v>
      </c>
      <c r="L1020" s="6">
        <f>MROUND(Table1[[#This Row],[Rating]], 0.5)</f>
        <v>4</v>
      </c>
      <c r="M1020" s="10">
        <v>1240</v>
      </c>
      <c r="N1020" s="5">
        <f>F1020*M1020</f>
        <v>866760</v>
      </c>
      <c r="O1020" s="7">
        <f>(Table1[[#This Row],[Rating]]*Table1[[#This Row],[Rating Count]])/(MAX(Table1[Rating Count]))</f>
        <v>1.1907076091462458E-2</v>
      </c>
      <c r="P1020"/>
    </row>
    <row r="1021" spans="1:16" x14ac:dyDescent="0.25">
      <c r="A1021" s="15">
        <v>1134</v>
      </c>
      <c r="B1021" t="s">
        <v>9683</v>
      </c>
      <c r="C1021" t="s">
        <v>9684</v>
      </c>
      <c r="D1021" t="s">
        <v>13124</v>
      </c>
      <c r="E1021" s="5">
        <v>3199</v>
      </c>
      <c r="F1021" s="5">
        <v>4999</v>
      </c>
      <c r="G1021" s="5" t="str">
        <f>VLOOKUP(Table1[[#This Row],[Discounted Price]],$Q$5:$R$10,2)</f>
        <v>₹1000 — ₹5000</v>
      </c>
      <c r="H1021" s="1">
        <v>0.36</v>
      </c>
      <c r="I1021" s="7">
        <f>((F1021-E1021)/F1021)*100</f>
        <v>36.007201440288057</v>
      </c>
      <c r="J1021" s="19" t="str">
        <f>VLOOKUP(Table1[[#This Row],[Calc. %Discount]],$Q$15:$R$22,2)</f>
        <v>26 — 40%</v>
      </c>
      <c r="K1021" s="6">
        <v>4</v>
      </c>
      <c r="L1021" s="6">
        <f>MROUND(Table1[[#This Row],[Rating]], 0.5)</f>
        <v>4</v>
      </c>
      <c r="M1021" s="10">
        <v>20869</v>
      </c>
      <c r="N1021" s="5">
        <f>F1021*M1021</f>
        <v>104324131</v>
      </c>
      <c r="O1021" s="7">
        <f>(Table1[[#This Row],[Rating]]*Table1[[#This Row],[Rating Count]])/(MAX(Table1[Rating Count]))</f>
        <v>0.19550650743723841</v>
      </c>
      <c r="P1021"/>
    </row>
    <row r="1022" spans="1:16" x14ac:dyDescent="0.25">
      <c r="A1022" s="15">
        <v>1135</v>
      </c>
      <c r="B1022" t="s">
        <v>9693</v>
      </c>
      <c r="C1022" t="s">
        <v>9694</v>
      </c>
      <c r="D1022" t="s">
        <v>13124</v>
      </c>
      <c r="E1022" s="5">
        <v>1599</v>
      </c>
      <c r="F1022" s="5">
        <v>2900</v>
      </c>
      <c r="G1022" s="5" t="str">
        <f>VLOOKUP(Table1[[#This Row],[Discounted Price]],$Q$5:$R$10,2)</f>
        <v>₹1000 — ₹5000</v>
      </c>
      <c r="H1022" s="1">
        <v>0.45</v>
      </c>
      <c r="I1022" s="7">
        <f>((F1022-E1022)/F1022)*100</f>
        <v>44.862068965517246</v>
      </c>
      <c r="J1022" s="19" t="str">
        <f>VLOOKUP(Table1[[#This Row],[Calc. %Discount]],$Q$15:$R$22,2)</f>
        <v>41 — 55%</v>
      </c>
      <c r="K1022" s="6">
        <v>3.7</v>
      </c>
      <c r="L1022" s="6">
        <f>MROUND(Table1[[#This Row],[Rating]], 0.5)</f>
        <v>3.5</v>
      </c>
      <c r="M1022" s="10">
        <v>441</v>
      </c>
      <c r="N1022" s="5">
        <f>F1022*M1022</f>
        <v>1278900</v>
      </c>
      <c r="O1022" s="7">
        <f>(Table1[[#This Row],[Rating]]*Table1[[#This Row],[Rating Count]])/(MAX(Table1[Rating Count]))</f>
        <v>3.8215531192838893E-3</v>
      </c>
      <c r="P1022"/>
    </row>
    <row r="1023" spans="1:16" x14ac:dyDescent="0.25">
      <c r="A1023" s="15">
        <v>1136</v>
      </c>
      <c r="B1023" t="s">
        <v>9704</v>
      </c>
      <c r="C1023" t="s">
        <v>9705</v>
      </c>
      <c r="D1023" t="s">
        <v>13124</v>
      </c>
      <c r="E1023" s="5">
        <v>1999</v>
      </c>
      <c r="F1023" s="5">
        <v>2499</v>
      </c>
      <c r="G1023" s="5" t="str">
        <f>VLOOKUP(Table1[[#This Row],[Discounted Price]],$Q$5:$R$10,2)</f>
        <v>₹1000 — ₹5000</v>
      </c>
      <c r="H1023" s="1">
        <v>0.2</v>
      </c>
      <c r="I1023" s="7">
        <f>((F1023-E1023)/F1023)*100</f>
        <v>20.008003201280509</v>
      </c>
      <c r="J1023" s="19" t="str">
        <f>VLOOKUP(Table1[[#This Row],[Calc. %Discount]],$Q$15:$R$22,2)</f>
        <v>11 — 25%</v>
      </c>
      <c r="K1023" s="6">
        <v>4.0999999999999996</v>
      </c>
      <c r="L1023" s="6">
        <f>MROUND(Table1[[#This Row],[Rating]], 0.5)</f>
        <v>4</v>
      </c>
      <c r="M1023" s="10">
        <v>1034</v>
      </c>
      <c r="N1023" s="5">
        <f>F1023*M1023</f>
        <v>2583966</v>
      </c>
      <c r="O1023" s="7">
        <f>(Table1[[#This Row],[Rating]]*Table1[[#This Row],[Rating Count]])/(MAX(Table1[Rating Count]))</f>
        <v>9.9289650633646621E-3</v>
      </c>
      <c r="P1023"/>
    </row>
    <row r="1024" spans="1:16" x14ac:dyDescent="0.25">
      <c r="A1024" s="15">
        <v>1137</v>
      </c>
      <c r="B1024" t="s">
        <v>9714</v>
      </c>
      <c r="C1024" t="s">
        <v>9715</v>
      </c>
      <c r="D1024" t="s">
        <v>13124</v>
      </c>
      <c r="E1024" s="5">
        <v>616</v>
      </c>
      <c r="F1024" s="5">
        <v>1190</v>
      </c>
      <c r="G1024" s="5" t="str">
        <f>VLOOKUP(Table1[[#This Row],[Discounted Price]],$Q$5:$R$10,2)</f>
        <v>&lt;₹1000</v>
      </c>
      <c r="H1024" s="1">
        <v>0.48</v>
      </c>
      <c r="I1024" s="7">
        <f>((F1024-E1024)/F1024)*100</f>
        <v>48.235294117647058</v>
      </c>
      <c r="J1024" s="19" t="str">
        <f>VLOOKUP(Table1[[#This Row],[Calc. %Discount]],$Q$15:$R$22,2)</f>
        <v>41 — 55%</v>
      </c>
      <c r="K1024" s="6">
        <v>4.0999999999999996</v>
      </c>
      <c r="L1024" s="6">
        <f>MROUND(Table1[[#This Row],[Rating]], 0.5)</f>
        <v>4</v>
      </c>
      <c r="M1024" s="10">
        <v>37126</v>
      </c>
      <c r="N1024" s="5">
        <f>F1024*M1024</f>
        <v>44179940</v>
      </c>
      <c r="O1024" s="7">
        <f>(Table1[[#This Row],[Rating]]*Table1[[#This Row],[Rating Count]])/(MAX(Table1[Rating Count]))</f>
        <v>0.35650169917067348</v>
      </c>
      <c r="P1024"/>
    </row>
    <row r="1025" spans="1:16" x14ac:dyDescent="0.25">
      <c r="A1025" s="15">
        <v>1138</v>
      </c>
      <c r="B1025" t="s">
        <v>9724</v>
      </c>
      <c r="C1025" t="s">
        <v>9725</v>
      </c>
      <c r="D1025" t="s">
        <v>13124</v>
      </c>
      <c r="E1025" s="5">
        <v>1499</v>
      </c>
      <c r="F1025" s="5">
        <v>2100</v>
      </c>
      <c r="G1025" s="5" t="str">
        <f>VLOOKUP(Table1[[#This Row],[Discounted Price]],$Q$5:$R$10,2)</f>
        <v>₹1000 — ₹5000</v>
      </c>
      <c r="H1025" s="1">
        <v>0.28999999999999998</v>
      </c>
      <c r="I1025" s="7">
        <f>((F1025-E1025)/F1025)*100</f>
        <v>28.61904761904762</v>
      </c>
      <c r="J1025" s="19" t="str">
        <f>VLOOKUP(Table1[[#This Row],[Calc. %Discount]],$Q$15:$R$22,2)</f>
        <v>26 — 40%</v>
      </c>
      <c r="K1025" s="6">
        <v>4.0999999999999996</v>
      </c>
      <c r="L1025" s="6">
        <f>MROUND(Table1[[#This Row],[Rating]], 0.5)</f>
        <v>4</v>
      </c>
      <c r="M1025" s="10">
        <v>6355</v>
      </c>
      <c r="N1025" s="5">
        <f>F1025*M1025</f>
        <v>13345500</v>
      </c>
      <c r="O1025" s="7">
        <f>(Table1[[#This Row],[Rating]]*Table1[[#This Row],[Rating Count]])/(MAX(Table1[Rating Count]))</f>
        <v>6.1023764968745085E-2</v>
      </c>
      <c r="P1025"/>
    </row>
    <row r="1026" spans="1:16" x14ac:dyDescent="0.25">
      <c r="A1026" s="15">
        <v>1139</v>
      </c>
      <c r="B1026" t="s">
        <v>9734</v>
      </c>
      <c r="C1026" t="s">
        <v>9735</v>
      </c>
      <c r="D1026" t="s">
        <v>13124</v>
      </c>
      <c r="E1026" s="5">
        <v>199</v>
      </c>
      <c r="F1026" s="5">
        <v>499</v>
      </c>
      <c r="G1026" s="5" t="str">
        <f>VLOOKUP(Table1[[#This Row],[Discounted Price]],$Q$5:$R$10,2)</f>
        <v>&lt;₹1000</v>
      </c>
      <c r="H1026" s="1">
        <v>0.6</v>
      </c>
      <c r="I1026" s="7">
        <f>((F1026-E1026)/F1026)*100</f>
        <v>60.120240480961925</v>
      </c>
      <c r="J1026" s="19" t="str">
        <f>VLOOKUP(Table1[[#This Row],[Calc. %Discount]],$Q$15:$R$22,2)</f>
        <v>56 — 70%</v>
      </c>
      <c r="K1026" s="6">
        <v>3.3</v>
      </c>
      <c r="L1026" s="6">
        <f>MROUND(Table1[[#This Row],[Rating]], 0.5)</f>
        <v>3.5</v>
      </c>
      <c r="M1026" s="10">
        <v>12</v>
      </c>
      <c r="N1026" s="5">
        <f>F1026*M1026</f>
        <v>5988</v>
      </c>
      <c r="O1026" s="7">
        <f>(Table1[[#This Row],[Rating]]*Table1[[#This Row],[Rating Count]])/(MAX(Table1[Rating Count]))</f>
        <v>9.2745911333971917E-5</v>
      </c>
      <c r="P1026"/>
    </row>
    <row r="1027" spans="1:16" x14ac:dyDescent="0.25">
      <c r="A1027" s="15">
        <v>1140</v>
      </c>
      <c r="B1027" t="s">
        <v>9744</v>
      </c>
      <c r="C1027" t="s">
        <v>9745</v>
      </c>
      <c r="D1027" t="s">
        <v>13124</v>
      </c>
      <c r="E1027" s="5">
        <v>610</v>
      </c>
      <c r="F1027" s="5">
        <v>825</v>
      </c>
      <c r="G1027" s="5" t="str">
        <f>VLOOKUP(Table1[[#This Row],[Discounted Price]],$Q$5:$R$10,2)</f>
        <v>&lt;₹1000</v>
      </c>
      <c r="H1027" s="1">
        <v>0.26</v>
      </c>
      <c r="I1027" s="7">
        <f>((F1027-E1027)/F1027)*100</f>
        <v>26.060606060606062</v>
      </c>
      <c r="J1027" s="19" t="str">
        <f>VLOOKUP(Table1[[#This Row],[Calc. %Discount]],$Q$15:$R$22,2)</f>
        <v>26 — 40%</v>
      </c>
      <c r="K1027" s="6">
        <v>4.0999999999999996</v>
      </c>
      <c r="L1027" s="6">
        <f>MROUND(Table1[[#This Row],[Rating]], 0.5)</f>
        <v>4</v>
      </c>
      <c r="M1027" s="10">
        <v>13165</v>
      </c>
      <c r="N1027" s="5">
        <f>F1027*M1027</f>
        <v>10861125</v>
      </c>
      <c r="O1027" s="7">
        <f>(Table1[[#This Row],[Rating]]*Table1[[#This Row],[Rating Count]])/(MAX(Table1[Rating Count]))</f>
        <v>0.12641665866459939</v>
      </c>
      <c r="P1027"/>
    </row>
    <row r="1028" spans="1:16" x14ac:dyDescent="0.25">
      <c r="A1028" s="15">
        <v>1141</v>
      </c>
      <c r="B1028" t="s">
        <v>9754</v>
      </c>
      <c r="C1028" t="s">
        <v>9755</v>
      </c>
      <c r="D1028" t="s">
        <v>13124</v>
      </c>
      <c r="E1028" s="5">
        <v>999</v>
      </c>
      <c r="F1028" s="5">
        <v>1499</v>
      </c>
      <c r="G1028" s="5" t="str">
        <f>VLOOKUP(Table1[[#This Row],[Discounted Price]],$Q$5:$R$10,2)</f>
        <v>&lt;₹1000</v>
      </c>
      <c r="H1028" s="1">
        <v>0.33</v>
      </c>
      <c r="I1028" s="7">
        <f>((F1028-E1028)/F1028)*100</f>
        <v>33.355570380253504</v>
      </c>
      <c r="J1028" s="19" t="str">
        <f>VLOOKUP(Table1[[#This Row],[Calc. %Discount]],$Q$15:$R$22,2)</f>
        <v>26 — 40%</v>
      </c>
      <c r="K1028" s="6">
        <v>4.0999999999999996</v>
      </c>
      <c r="L1028" s="6">
        <f>MROUND(Table1[[#This Row],[Rating]], 0.5)</f>
        <v>4</v>
      </c>
      <c r="M1028" s="10">
        <v>1646</v>
      </c>
      <c r="N1028" s="5">
        <f>F1028*M1028</f>
        <v>2467354</v>
      </c>
      <c r="O1028" s="7">
        <f>(Table1[[#This Row],[Rating]]*Table1[[#This Row],[Rating Count]])/(MAX(Table1[Rating Count]))</f>
        <v>1.5805683263344521E-2</v>
      </c>
      <c r="P1028"/>
    </row>
    <row r="1029" spans="1:16" x14ac:dyDescent="0.25">
      <c r="A1029" s="15">
        <v>1142</v>
      </c>
      <c r="B1029" t="s">
        <v>9764</v>
      </c>
      <c r="C1029" t="s">
        <v>9765</v>
      </c>
      <c r="D1029" t="s">
        <v>13124</v>
      </c>
      <c r="E1029" s="5">
        <v>8999</v>
      </c>
      <c r="F1029" s="5">
        <v>9995</v>
      </c>
      <c r="G1029" s="5" t="str">
        <f>VLOOKUP(Table1[[#This Row],[Discounted Price]],$Q$5:$R$10,2)</f>
        <v>₹5001 — ₹10000</v>
      </c>
      <c r="H1029" s="1">
        <v>0.1</v>
      </c>
      <c r="I1029" s="7">
        <f>((F1029-E1029)/F1029)*100</f>
        <v>9.9649824912456229</v>
      </c>
      <c r="J1029" s="19" t="str">
        <f>VLOOKUP(Table1[[#This Row],[Calc. %Discount]],$Q$15:$R$22,2)</f>
        <v>1 — 10%</v>
      </c>
      <c r="K1029" s="6">
        <v>4.4000000000000004</v>
      </c>
      <c r="L1029" s="6">
        <f>MROUND(Table1[[#This Row],[Rating]], 0.5)</f>
        <v>4.5</v>
      </c>
      <c r="M1029" s="10">
        <v>17994</v>
      </c>
      <c r="N1029" s="5">
        <f>F1029*M1029</f>
        <v>179850030</v>
      </c>
      <c r="O1029" s="7">
        <f>(Table1[[#This Row],[Rating]]*Table1[[#This Row],[Rating Count]])/(MAX(Table1[Rating Count]))</f>
        <v>0.1854299920603879</v>
      </c>
      <c r="P1029"/>
    </row>
    <row r="1030" spans="1:16" x14ac:dyDescent="0.25">
      <c r="A1030" s="15">
        <v>1143</v>
      </c>
      <c r="B1030" t="s">
        <v>9774</v>
      </c>
      <c r="C1030" t="s">
        <v>9775</v>
      </c>
      <c r="D1030" t="s">
        <v>13124</v>
      </c>
      <c r="E1030" s="5">
        <v>453</v>
      </c>
      <c r="F1030" s="5">
        <v>999</v>
      </c>
      <c r="G1030" s="5" t="str">
        <f>VLOOKUP(Table1[[#This Row],[Discounted Price]],$Q$5:$R$10,2)</f>
        <v>&lt;₹1000</v>
      </c>
      <c r="H1030" s="1">
        <v>0.55000000000000004</v>
      </c>
      <c r="I1030" s="7">
        <f>((F1030-E1030)/F1030)*100</f>
        <v>54.654654654654657</v>
      </c>
      <c r="J1030" s="19" t="str">
        <f>VLOOKUP(Table1[[#This Row],[Calc. %Discount]],$Q$15:$R$22,2)</f>
        <v>41 — 55%</v>
      </c>
      <c r="K1030" s="6">
        <v>4.3</v>
      </c>
      <c r="L1030" s="6">
        <f>MROUND(Table1[[#This Row],[Rating]], 0.5)</f>
        <v>4.5</v>
      </c>
      <c r="M1030" s="10">
        <v>610</v>
      </c>
      <c r="N1030" s="5">
        <f>F1030*M1030</f>
        <v>609390</v>
      </c>
      <c r="O1030" s="7">
        <f>(Table1[[#This Row],[Rating]]*Table1[[#This Row],[Rating Count]])/(MAX(Table1[Rating Count]))</f>
        <v>6.1432455916416258E-3</v>
      </c>
      <c r="P1030"/>
    </row>
    <row r="1031" spans="1:16" x14ac:dyDescent="0.25">
      <c r="A1031" s="15">
        <v>1144</v>
      </c>
      <c r="B1031" t="s">
        <v>9784</v>
      </c>
      <c r="C1031" t="s">
        <v>9785</v>
      </c>
      <c r="D1031" t="s">
        <v>13124</v>
      </c>
      <c r="E1031" s="5">
        <v>2464</v>
      </c>
      <c r="F1031" s="5">
        <v>6000</v>
      </c>
      <c r="G1031" s="5" t="str">
        <f>VLOOKUP(Table1[[#This Row],[Discounted Price]],$Q$5:$R$10,2)</f>
        <v>₹1000 — ₹5000</v>
      </c>
      <c r="H1031" s="1">
        <v>0.59</v>
      </c>
      <c r="I1031" s="7">
        <f>((F1031-E1031)/F1031)*100</f>
        <v>58.933333333333337</v>
      </c>
      <c r="J1031" s="19" t="str">
        <f>VLOOKUP(Table1[[#This Row],[Calc. %Discount]],$Q$15:$R$22,2)</f>
        <v>56 — 70%</v>
      </c>
      <c r="K1031" s="6">
        <v>4.0999999999999996</v>
      </c>
      <c r="L1031" s="6">
        <f>MROUND(Table1[[#This Row],[Rating]], 0.5)</f>
        <v>4</v>
      </c>
      <c r="M1031" s="10">
        <v>8866</v>
      </c>
      <c r="N1031" s="5">
        <f>F1031*M1031</f>
        <v>53196000</v>
      </c>
      <c r="O1031" s="7">
        <f>(Table1[[#This Row],[Rating]]*Table1[[#This Row],[Rating Count]])/(MAX(Table1[Rating Count]))</f>
        <v>8.513559405395657E-2</v>
      </c>
      <c r="P1031"/>
    </row>
    <row r="1032" spans="1:16" x14ac:dyDescent="0.25">
      <c r="A1032" s="15">
        <v>1145</v>
      </c>
      <c r="B1032" t="s">
        <v>9794</v>
      </c>
      <c r="C1032" t="s">
        <v>9795</v>
      </c>
      <c r="D1032" t="s">
        <v>13124</v>
      </c>
      <c r="E1032" s="5">
        <v>2719</v>
      </c>
      <c r="F1032" s="5">
        <v>3945</v>
      </c>
      <c r="G1032" s="5" t="str">
        <f>VLOOKUP(Table1[[#This Row],[Discounted Price]],$Q$5:$R$10,2)</f>
        <v>₹1000 — ₹5000</v>
      </c>
      <c r="H1032" s="1">
        <v>0.31</v>
      </c>
      <c r="I1032" s="7">
        <f>((F1032-E1032)/F1032)*100</f>
        <v>31.077313054499367</v>
      </c>
      <c r="J1032" s="19" t="str">
        <f>VLOOKUP(Table1[[#This Row],[Calc. %Discount]],$Q$15:$R$22,2)</f>
        <v>26 — 40%</v>
      </c>
      <c r="K1032" s="6">
        <v>3.7</v>
      </c>
      <c r="L1032" s="6">
        <f>MROUND(Table1[[#This Row],[Rating]], 0.5)</f>
        <v>3.5</v>
      </c>
      <c r="M1032" s="10">
        <v>13406</v>
      </c>
      <c r="N1032" s="5">
        <f>F1032*M1032</f>
        <v>52886670</v>
      </c>
      <c r="O1032" s="7">
        <f>(Table1[[#This Row],[Rating]]*Table1[[#This Row],[Rating Count]])/(MAX(Table1[Rating Count]))</f>
        <v>0.11617174856489755</v>
      </c>
      <c r="P1032"/>
    </row>
    <row r="1033" spans="1:16" x14ac:dyDescent="0.25">
      <c r="A1033" s="15">
        <v>1146</v>
      </c>
      <c r="B1033" t="s">
        <v>9804</v>
      </c>
      <c r="C1033" t="s">
        <v>9805</v>
      </c>
      <c r="D1033" t="s">
        <v>13124</v>
      </c>
      <c r="E1033" s="5">
        <v>1439</v>
      </c>
      <c r="F1033" s="5">
        <v>1999</v>
      </c>
      <c r="G1033" s="5" t="str">
        <f>VLOOKUP(Table1[[#This Row],[Discounted Price]],$Q$5:$R$10,2)</f>
        <v>₹1000 — ₹5000</v>
      </c>
      <c r="H1033" s="1">
        <v>0.28000000000000003</v>
      </c>
      <c r="I1033" s="7">
        <f>((F1033-E1033)/F1033)*100</f>
        <v>28.014007003501749</v>
      </c>
      <c r="J1033" s="19" t="str">
        <f>VLOOKUP(Table1[[#This Row],[Calc. %Discount]],$Q$15:$R$22,2)</f>
        <v>26 — 40%</v>
      </c>
      <c r="K1033" s="6">
        <v>4.8</v>
      </c>
      <c r="L1033" s="6">
        <f>MROUND(Table1[[#This Row],[Rating]], 0.5)</f>
        <v>5</v>
      </c>
      <c r="M1033" s="10">
        <v>53803</v>
      </c>
      <c r="N1033" s="5">
        <f>F1033*M1033</f>
        <v>107552197</v>
      </c>
      <c r="O1033" s="7">
        <f>(Table1[[#This Row],[Rating]]*Table1[[#This Row],[Rating Count]])/(MAX(Table1[Rating Count]))</f>
        <v>0.60484948696990204</v>
      </c>
      <c r="P1033"/>
    </row>
    <row r="1034" spans="1:16" x14ac:dyDescent="0.25">
      <c r="A1034" s="15">
        <v>1147</v>
      </c>
      <c r="B1034" t="s">
        <v>9814</v>
      </c>
      <c r="C1034" t="s">
        <v>9815</v>
      </c>
      <c r="D1034" t="s">
        <v>13124</v>
      </c>
      <c r="E1034" s="5">
        <v>2799</v>
      </c>
      <c r="F1034" s="5">
        <v>3499</v>
      </c>
      <c r="G1034" s="5" t="str">
        <f>VLOOKUP(Table1[[#This Row],[Discounted Price]],$Q$5:$R$10,2)</f>
        <v>₹1000 — ₹5000</v>
      </c>
      <c r="H1034" s="1">
        <v>0.2</v>
      </c>
      <c r="I1034" s="7">
        <f>((F1034-E1034)/F1034)*100</f>
        <v>20.005715918833953</v>
      </c>
      <c r="J1034" s="19" t="str">
        <f>VLOOKUP(Table1[[#This Row],[Calc. %Discount]],$Q$15:$R$22,2)</f>
        <v>11 — 25%</v>
      </c>
      <c r="K1034" s="6">
        <v>4.5</v>
      </c>
      <c r="L1034" s="6">
        <f>MROUND(Table1[[#This Row],[Rating]], 0.5)</f>
        <v>4.5</v>
      </c>
      <c r="M1034" s="10">
        <v>546</v>
      </c>
      <c r="N1034" s="5">
        <f>F1034*M1034</f>
        <v>1910454</v>
      </c>
      <c r="O1034" s="7">
        <f>(Table1[[#This Row],[Rating]]*Table1[[#This Row],[Rating Count]])/(MAX(Table1[Rating Count]))</f>
        <v>5.754462225948713E-3</v>
      </c>
      <c r="P1034"/>
    </row>
    <row r="1035" spans="1:16" x14ac:dyDescent="0.25">
      <c r="A1035" s="15">
        <v>1148</v>
      </c>
      <c r="B1035" t="s">
        <v>9824</v>
      </c>
      <c r="C1035" t="s">
        <v>9825</v>
      </c>
      <c r="D1035" t="s">
        <v>13124</v>
      </c>
      <c r="E1035" s="5">
        <v>2088</v>
      </c>
      <c r="F1035" s="5">
        <v>5550</v>
      </c>
      <c r="G1035" s="5" t="str">
        <f>VLOOKUP(Table1[[#This Row],[Discounted Price]],$Q$5:$R$10,2)</f>
        <v>₹1000 — ₹5000</v>
      </c>
      <c r="H1035" s="1">
        <v>0.62</v>
      </c>
      <c r="I1035" s="7">
        <f>((F1035-E1035)/F1035)*100</f>
        <v>62.378378378378372</v>
      </c>
      <c r="J1035" s="19" t="str">
        <f>VLOOKUP(Table1[[#This Row],[Calc. %Discount]],$Q$15:$R$22,2)</f>
        <v>56 — 70%</v>
      </c>
      <c r="K1035" s="6">
        <v>4</v>
      </c>
      <c r="L1035" s="6">
        <f>MROUND(Table1[[#This Row],[Rating]], 0.5)</f>
        <v>4</v>
      </c>
      <c r="M1035" s="10">
        <v>5292</v>
      </c>
      <c r="N1035" s="5">
        <f>F1035*M1035</f>
        <v>29370600</v>
      </c>
      <c r="O1035" s="7">
        <f>(Table1[[#This Row],[Rating]]*Table1[[#This Row],[Rating Count]])/(MAX(Table1[Rating Count]))</f>
        <v>4.9576905331250455E-2</v>
      </c>
      <c r="P1035"/>
    </row>
    <row r="1036" spans="1:16" x14ac:dyDescent="0.25">
      <c r="A1036" s="15">
        <v>1149</v>
      </c>
      <c r="B1036" t="s">
        <v>9833</v>
      </c>
      <c r="C1036" t="s">
        <v>9834</v>
      </c>
      <c r="D1036" t="s">
        <v>13124</v>
      </c>
      <c r="E1036" s="5">
        <v>2399</v>
      </c>
      <c r="F1036" s="5">
        <v>4590</v>
      </c>
      <c r="G1036" s="5" t="str">
        <f>VLOOKUP(Table1[[#This Row],[Discounted Price]],$Q$5:$R$10,2)</f>
        <v>₹1000 — ₹5000</v>
      </c>
      <c r="H1036" s="1">
        <v>0.48</v>
      </c>
      <c r="I1036" s="7">
        <f>((F1036-E1036)/F1036)*100</f>
        <v>47.734204793028326</v>
      </c>
      <c r="J1036" s="19" t="str">
        <f>VLOOKUP(Table1[[#This Row],[Calc. %Discount]],$Q$15:$R$22,2)</f>
        <v>41 — 55%</v>
      </c>
      <c r="K1036" s="6">
        <v>4.0999999999999996</v>
      </c>
      <c r="L1036" s="6">
        <f>MROUND(Table1[[#This Row],[Rating]], 0.5)</f>
        <v>4</v>
      </c>
      <c r="M1036" s="10">
        <v>444</v>
      </c>
      <c r="N1036" s="5">
        <f>F1036*M1036</f>
        <v>2037960</v>
      </c>
      <c r="O1036" s="7">
        <f>(Table1[[#This Row],[Rating]]*Table1[[#This Row],[Rating Count]])/(MAX(Table1[Rating Count]))</f>
        <v>4.2635014392010733E-3</v>
      </c>
      <c r="P1036"/>
    </row>
    <row r="1037" spans="1:16" x14ac:dyDescent="0.25">
      <c r="A1037" s="15">
        <v>1150</v>
      </c>
      <c r="B1037" t="s">
        <v>9843</v>
      </c>
      <c r="C1037" t="s">
        <v>9844</v>
      </c>
      <c r="D1037" t="s">
        <v>13124</v>
      </c>
      <c r="E1037" s="5">
        <v>308</v>
      </c>
      <c r="F1037" s="5">
        <v>499</v>
      </c>
      <c r="G1037" s="5" t="str">
        <f>VLOOKUP(Table1[[#This Row],[Discounted Price]],$Q$5:$R$10,2)</f>
        <v>&lt;₹1000</v>
      </c>
      <c r="H1037" s="1">
        <v>0.38</v>
      </c>
      <c r="I1037" s="7">
        <f>((F1037-E1037)/F1037)*100</f>
        <v>38.276553106212425</v>
      </c>
      <c r="J1037" s="19" t="str">
        <f>VLOOKUP(Table1[[#This Row],[Calc. %Discount]],$Q$15:$R$22,2)</f>
        <v>26 — 40%</v>
      </c>
      <c r="K1037" s="6">
        <v>3.9</v>
      </c>
      <c r="L1037" s="6">
        <f>MROUND(Table1[[#This Row],[Rating]], 0.5)</f>
        <v>4</v>
      </c>
      <c r="M1037" s="10">
        <v>4584</v>
      </c>
      <c r="N1037" s="5">
        <f>F1037*M1037</f>
        <v>2287416</v>
      </c>
      <c r="O1037" s="7">
        <f>(Table1[[#This Row],[Rating]]*Table1[[#This Row],[Rating Count]])/(MAX(Table1[Rating Count]))</f>
        <v>4.1870563244045873E-2</v>
      </c>
      <c r="P1037"/>
    </row>
    <row r="1038" spans="1:16" x14ac:dyDescent="0.25">
      <c r="A1038" s="15">
        <v>1151</v>
      </c>
      <c r="B1038" t="s">
        <v>9853</v>
      </c>
      <c r="C1038" t="s">
        <v>9854</v>
      </c>
      <c r="D1038" t="s">
        <v>13124</v>
      </c>
      <c r="E1038" s="5">
        <v>2599</v>
      </c>
      <c r="F1038" s="5">
        <v>4400</v>
      </c>
      <c r="G1038" s="5" t="str">
        <f>VLOOKUP(Table1[[#This Row],[Discounted Price]],$Q$5:$R$10,2)</f>
        <v>₹1000 — ₹5000</v>
      </c>
      <c r="H1038" s="1">
        <v>0.41</v>
      </c>
      <c r="I1038" s="7">
        <f>((F1038-E1038)/F1038)*100</f>
        <v>40.93181818181818</v>
      </c>
      <c r="J1038" s="19" t="str">
        <f>VLOOKUP(Table1[[#This Row],[Calc. %Discount]],$Q$15:$R$22,2)</f>
        <v>26 — 40%</v>
      </c>
      <c r="K1038" s="6">
        <v>4.0999999999999996</v>
      </c>
      <c r="L1038" s="6">
        <f>MROUND(Table1[[#This Row],[Rating]], 0.5)</f>
        <v>4</v>
      </c>
      <c r="M1038" s="10">
        <v>14947</v>
      </c>
      <c r="N1038" s="5">
        <f>F1038*M1038</f>
        <v>65766800</v>
      </c>
      <c r="O1038" s="7">
        <f>(Table1[[#This Row],[Rating]]*Table1[[#This Row],[Rating Count]])/(MAX(Table1[Rating Count]))</f>
        <v>0.14352827930571721</v>
      </c>
      <c r="P1038"/>
    </row>
    <row r="1039" spans="1:16" x14ac:dyDescent="0.25">
      <c r="A1039" s="15">
        <v>1152</v>
      </c>
      <c r="B1039" t="s">
        <v>9863</v>
      </c>
      <c r="C1039" t="s">
        <v>9864</v>
      </c>
      <c r="D1039" t="s">
        <v>13124</v>
      </c>
      <c r="E1039" s="5">
        <v>479</v>
      </c>
      <c r="F1039" s="5">
        <v>1000</v>
      </c>
      <c r="G1039" s="5" t="str">
        <f>VLOOKUP(Table1[[#This Row],[Discounted Price]],$Q$5:$R$10,2)</f>
        <v>&lt;₹1000</v>
      </c>
      <c r="H1039" s="1">
        <v>0.52</v>
      </c>
      <c r="I1039" s="7">
        <f>((F1039-E1039)/F1039)*100</f>
        <v>52.1</v>
      </c>
      <c r="J1039" s="19" t="str">
        <f>VLOOKUP(Table1[[#This Row],[Calc. %Discount]],$Q$15:$R$22,2)</f>
        <v>41 — 55%</v>
      </c>
      <c r="K1039" s="6">
        <v>4.2</v>
      </c>
      <c r="L1039" s="6">
        <f>MROUND(Table1[[#This Row],[Rating]], 0.5)</f>
        <v>4</v>
      </c>
      <c r="M1039" s="10">
        <v>1559</v>
      </c>
      <c r="N1039" s="5">
        <f>F1039*M1039</f>
        <v>1559000</v>
      </c>
      <c r="O1039" s="7">
        <f>(Table1[[#This Row],[Rating]]*Table1[[#This Row],[Rating Count]])/(MAX(Table1[Rating Count]))</f>
        <v>1.5335395914964179E-2</v>
      </c>
      <c r="P1039"/>
    </row>
    <row r="1040" spans="1:16" x14ac:dyDescent="0.25">
      <c r="A1040" s="15">
        <v>1153</v>
      </c>
      <c r="B1040" t="s">
        <v>9873</v>
      </c>
      <c r="C1040" t="s">
        <v>9874</v>
      </c>
      <c r="D1040" t="s">
        <v>13124</v>
      </c>
      <c r="E1040" s="5">
        <v>245</v>
      </c>
      <c r="F1040" s="5">
        <v>299</v>
      </c>
      <c r="G1040" s="5" t="str">
        <f>VLOOKUP(Table1[[#This Row],[Discounted Price]],$Q$5:$R$10,2)</f>
        <v>&lt;₹1000</v>
      </c>
      <c r="H1040" s="1">
        <v>0.18</v>
      </c>
      <c r="I1040" s="7">
        <f>((F1040-E1040)/F1040)*100</f>
        <v>18.060200668896321</v>
      </c>
      <c r="J1040" s="19" t="str">
        <f>VLOOKUP(Table1[[#This Row],[Calc. %Discount]],$Q$15:$R$22,2)</f>
        <v>11 — 25%</v>
      </c>
      <c r="K1040" s="6">
        <v>4.0999999999999996</v>
      </c>
      <c r="L1040" s="6">
        <f>MROUND(Table1[[#This Row],[Rating]], 0.5)</f>
        <v>4</v>
      </c>
      <c r="M1040" s="10">
        <v>1660</v>
      </c>
      <c r="N1040" s="5">
        <f>F1040*M1040</f>
        <v>496340</v>
      </c>
      <c r="O1040" s="7">
        <f>(Table1[[#This Row],[Rating]]*Table1[[#This Row],[Rating Count]])/(MAX(Table1[Rating Count]))</f>
        <v>1.5940117993409417E-2</v>
      </c>
      <c r="P1040"/>
    </row>
    <row r="1041" spans="1:16" x14ac:dyDescent="0.25">
      <c r="A1041" s="15">
        <v>1154</v>
      </c>
      <c r="B1041" t="s">
        <v>9883</v>
      </c>
      <c r="C1041" t="s">
        <v>9884</v>
      </c>
      <c r="D1041" t="s">
        <v>13124</v>
      </c>
      <c r="E1041" s="5">
        <v>179</v>
      </c>
      <c r="F1041" s="5">
        <v>799</v>
      </c>
      <c r="G1041" s="5" t="str">
        <f>VLOOKUP(Table1[[#This Row],[Discounted Price]],$Q$5:$R$10,2)</f>
        <v>&lt;₹1000</v>
      </c>
      <c r="H1041" s="1">
        <v>0.78</v>
      </c>
      <c r="I1041" s="7">
        <f>((F1041-E1041)/F1041)*100</f>
        <v>77.596996245306642</v>
      </c>
      <c r="J1041" s="19" t="str">
        <f>VLOOKUP(Table1[[#This Row],[Calc. %Discount]],$Q$15:$R$22,2)</f>
        <v>71 — 85%</v>
      </c>
      <c r="K1041" s="6">
        <v>3.5</v>
      </c>
      <c r="L1041" s="6">
        <f>MROUND(Table1[[#This Row],[Rating]], 0.5)</f>
        <v>3.5</v>
      </c>
      <c r="M1041" s="10">
        <v>132</v>
      </c>
      <c r="N1041" s="5">
        <f>F1041*M1041</f>
        <v>105468</v>
      </c>
      <c r="O1041" s="7">
        <f>(Table1[[#This Row],[Rating]]*Table1[[#This Row],[Rating Count]])/(MAX(Table1[Rating Count]))</f>
        <v>1.0820356322296725E-3</v>
      </c>
      <c r="P1041"/>
    </row>
    <row r="1042" spans="1:16" x14ac:dyDescent="0.25">
      <c r="A1042" s="15">
        <v>1155</v>
      </c>
      <c r="B1042" t="s">
        <v>9893</v>
      </c>
      <c r="C1042" t="s">
        <v>9894</v>
      </c>
      <c r="D1042" t="s">
        <v>13124</v>
      </c>
      <c r="E1042" s="5">
        <v>3569</v>
      </c>
      <c r="F1042" s="5">
        <v>5190</v>
      </c>
      <c r="G1042" s="5" t="str">
        <f>VLOOKUP(Table1[[#This Row],[Discounted Price]],$Q$5:$R$10,2)</f>
        <v>₹1000 — ₹5000</v>
      </c>
      <c r="H1042" s="1">
        <v>0.31</v>
      </c>
      <c r="I1042" s="7">
        <f>((F1042-E1042)/F1042)*100</f>
        <v>31.233140655105974</v>
      </c>
      <c r="J1042" s="19" t="str">
        <f>VLOOKUP(Table1[[#This Row],[Calc. %Discount]],$Q$15:$R$22,2)</f>
        <v>26 — 40%</v>
      </c>
      <c r="K1042" s="6">
        <v>4.3</v>
      </c>
      <c r="L1042" s="6">
        <f>MROUND(Table1[[#This Row],[Rating]], 0.5)</f>
        <v>4.5</v>
      </c>
      <c r="M1042" s="10">
        <v>28629</v>
      </c>
      <c r="N1042" s="5">
        <f>F1042*M1042</f>
        <v>148584510</v>
      </c>
      <c r="O1042" s="7">
        <f>(Table1[[#This Row],[Rating]]*Table1[[#This Row],[Rating Count]])/(MAX(Table1[Rating Count]))</f>
        <v>0.28831963613624279</v>
      </c>
      <c r="P1042"/>
    </row>
    <row r="1043" spans="1:16" x14ac:dyDescent="0.25">
      <c r="A1043" s="15">
        <v>1156</v>
      </c>
      <c r="B1043" t="s">
        <v>9901</v>
      </c>
      <c r="C1043" t="s">
        <v>9902</v>
      </c>
      <c r="D1043" t="s">
        <v>13124</v>
      </c>
      <c r="E1043" s="5">
        <v>699</v>
      </c>
      <c r="F1043" s="5">
        <v>1345</v>
      </c>
      <c r="G1043" s="5" t="str">
        <f>VLOOKUP(Table1[[#This Row],[Discounted Price]],$Q$5:$R$10,2)</f>
        <v>&lt;₹1000</v>
      </c>
      <c r="H1043" s="1">
        <v>0.48</v>
      </c>
      <c r="I1043" s="7">
        <f>((F1043-E1043)/F1043)*100</f>
        <v>48.029739776951672</v>
      </c>
      <c r="J1043" s="19" t="str">
        <f>VLOOKUP(Table1[[#This Row],[Calc. %Discount]],$Q$15:$R$22,2)</f>
        <v>41 — 55%</v>
      </c>
      <c r="K1043" s="6">
        <v>3.9</v>
      </c>
      <c r="L1043" s="6">
        <f>MROUND(Table1[[#This Row],[Rating]], 0.5)</f>
        <v>4</v>
      </c>
      <c r="M1043" s="10">
        <v>8446</v>
      </c>
      <c r="N1043" s="5">
        <f>F1043*M1043</f>
        <v>11359870</v>
      </c>
      <c r="O1043" s="7">
        <f>(Table1[[#This Row],[Rating]]*Table1[[#This Row],[Rating Count]])/(MAX(Table1[Rating Count]))</f>
        <v>7.7146330095814022E-2</v>
      </c>
      <c r="P1043"/>
    </row>
    <row r="1044" spans="1:16" x14ac:dyDescent="0.25">
      <c r="A1044" s="15">
        <v>1157</v>
      </c>
      <c r="B1044" t="s">
        <v>9911</v>
      </c>
      <c r="C1044" t="s">
        <v>9912</v>
      </c>
      <c r="D1044" t="s">
        <v>13124</v>
      </c>
      <c r="E1044" s="5">
        <v>2089</v>
      </c>
      <c r="F1044" s="5">
        <v>4000</v>
      </c>
      <c r="G1044" s="5" t="str">
        <f>VLOOKUP(Table1[[#This Row],[Discounted Price]],$Q$5:$R$10,2)</f>
        <v>₹1000 — ₹5000</v>
      </c>
      <c r="H1044" s="1">
        <v>0.48</v>
      </c>
      <c r="I1044" s="7">
        <f>((F1044-E1044)/F1044)*100</f>
        <v>47.774999999999999</v>
      </c>
      <c r="J1044" s="19" t="str">
        <f>VLOOKUP(Table1[[#This Row],[Calc. %Discount]],$Q$15:$R$22,2)</f>
        <v>41 — 55%</v>
      </c>
      <c r="K1044" s="6">
        <v>4.2</v>
      </c>
      <c r="L1044" s="6">
        <f>MROUND(Table1[[#This Row],[Rating]], 0.5)</f>
        <v>4</v>
      </c>
      <c r="M1044" s="10">
        <v>11199</v>
      </c>
      <c r="N1044" s="5">
        <f>F1044*M1044</f>
        <v>44796000</v>
      </c>
      <c r="O1044" s="7">
        <f>(Table1[[#This Row],[Rating]]*Table1[[#This Row],[Rating Count]])/(MAX(Table1[Rating Count]))</f>
        <v>0.11016106404854641</v>
      </c>
      <c r="P1044"/>
    </row>
    <row r="1045" spans="1:16" x14ac:dyDescent="0.25">
      <c r="A1045" s="15">
        <v>1158</v>
      </c>
      <c r="B1045" t="s">
        <v>9921</v>
      </c>
      <c r="C1045" t="s">
        <v>9922</v>
      </c>
      <c r="D1045" t="s">
        <v>13127</v>
      </c>
      <c r="E1045" s="5">
        <v>2339</v>
      </c>
      <c r="F1045" s="5">
        <v>4000</v>
      </c>
      <c r="G1045" s="5" t="str">
        <f>VLOOKUP(Table1[[#This Row],[Discounted Price]],$Q$5:$R$10,2)</f>
        <v>₹1000 — ₹5000</v>
      </c>
      <c r="H1045" s="1">
        <v>0.42</v>
      </c>
      <c r="I1045" s="7">
        <f>((F1045-E1045)/F1045)*100</f>
        <v>41.524999999999999</v>
      </c>
      <c r="J1045" s="19" t="str">
        <f>VLOOKUP(Table1[[#This Row],[Calc. %Discount]],$Q$15:$R$22,2)</f>
        <v>41 — 55%</v>
      </c>
      <c r="K1045" s="6">
        <v>3.8</v>
      </c>
      <c r="L1045" s="6">
        <f>MROUND(Table1[[#This Row],[Rating]], 0.5)</f>
        <v>4</v>
      </c>
      <c r="M1045" s="10">
        <v>1118</v>
      </c>
      <c r="N1045" s="5">
        <f>F1045*M1045</f>
        <v>4472000</v>
      </c>
      <c r="O1045" s="7">
        <f>(Table1[[#This Row],[Rating]]*Table1[[#This Row],[Rating Count]])/(MAX(Table1[Rating Count]))</f>
        <v>9.9500436795769281E-3</v>
      </c>
      <c r="P1045"/>
    </row>
    <row r="1046" spans="1:16" x14ac:dyDescent="0.25">
      <c r="A1046" s="15">
        <v>1159</v>
      </c>
      <c r="B1046" t="s">
        <v>9932</v>
      </c>
      <c r="C1046" t="s">
        <v>9933</v>
      </c>
      <c r="D1046" t="s">
        <v>13124</v>
      </c>
      <c r="E1046" s="5">
        <v>784</v>
      </c>
      <c r="F1046" s="5">
        <v>1599</v>
      </c>
      <c r="G1046" s="5" t="str">
        <f>VLOOKUP(Table1[[#This Row],[Discounted Price]],$Q$5:$R$10,2)</f>
        <v>&lt;₹1000</v>
      </c>
      <c r="H1046" s="1">
        <v>0.51</v>
      </c>
      <c r="I1046" s="7">
        <f>((F1046-E1046)/F1046)*100</f>
        <v>50.969355847404628</v>
      </c>
      <c r="J1046" s="19" t="str">
        <f>VLOOKUP(Table1[[#This Row],[Calc. %Discount]],$Q$15:$R$22,2)</f>
        <v>41 — 55%</v>
      </c>
      <c r="K1046" s="6">
        <v>4.5</v>
      </c>
      <c r="L1046" s="6">
        <f>MROUND(Table1[[#This Row],[Rating]], 0.5)</f>
        <v>4.5</v>
      </c>
      <c r="M1046" s="10">
        <v>11</v>
      </c>
      <c r="N1046" s="5">
        <f>F1046*M1046</f>
        <v>17589</v>
      </c>
      <c r="O1046" s="7">
        <f>(Table1[[#This Row],[Rating]]*Table1[[#This Row],[Rating Count]])/(MAX(Table1[Rating Count]))</f>
        <v>1.1593238916746492E-4</v>
      </c>
      <c r="P1046"/>
    </row>
    <row r="1047" spans="1:16" x14ac:dyDescent="0.25">
      <c r="A1047" s="15">
        <v>1160</v>
      </c>
      <c r="B1047" t="s">
        <v>9942</v>
      </c>
      <c r="C1047" t="s">
        <v>9943</v>
      </c>
      <c r="D1047" t="s">
        <v>13124</v>
      </c>
      <c r="E1047" s="5">
        <v>5499</v>
      </c>
      <c r="F1047" s="5">
        <v>9999</v>
      </c>
      <c r="G1047" s="5" t="str">
        <f>VLOOKUP(Table1[[#This Row],[Discounted Price]],$Q$5:$R$10,2)</f>
        <v>₹5001 — ₹10000</v>
      </c>
      <c r="H1047" s="1">
        <v>0.45</v>
      </c>
      <c r="I1047" s="7">
        <f>((F1047-E1047)/F1047)*100</f>
        <v>45.004500450045001</v>
      </c>
      <c r="J1047" s="19" t="str">
        <f>VLOOKUP(Table1[[#This Row],[Calc. %Discount]],$Q$15:$R$22,2)</f>
        <v>41 — 55%</v>
      </c>
      <c r="K1047" s="6">
        <v>3.8</v>
      </c>
      <c r="L1047" s="6">
        <f>MROUND(Table1[[#This Row],[Rating]], 0.5)</f>
        <v>4</v>
      </c>
      <c r="M1047" s="10">
        <v>4353</v>
      </c>
      <c r="N1047" s="5">
        <f>F1047*M1047</f>
        <v>43525647</v>
      </c>
      <c r="O1047" s="7">
        <f>(Table1[[#This Row],[Rating]]*Table1[[#This Row],[Rating Count]])/(MAX(Table1[Rating Count]))</f>
        <v>3.874109135706473E-2</v>
      </c>
      <c r="P1047"/>
    </row>
    <row r="1048" spans="1:16" x14ac:dyDescent="0.25">
      <c r="A1048" s="15">
        <v>1161</v>
      </c>
      <c r="B1048" t="s">
        <v>9953</v>
      </c>
      <c r="C1048" t="s">
        <v>9954</v>
      </c>
      <c r="D1048" t="s">
        <v>13124</v>
      </c>
      <c r="E1048" s="5">
        <v>899</v>
      </c>
      <c r="F1048" s="5">
        <v>1990</v>
      </c>
      <c r="G1048" s="5" t="str">
        <f>VLOOKUP(Table1[[#This Row],[Discounted Price]],$Q$5:$R$10,2)</f>
        <v>&lt;₹1000</v>
      </c>
      <c r="H1048" s="1">
        <v>0.55000000000000004</v>
      </c>
      <c r="I1048" s="7">
        <f>((F1048-E1048)/F1048)*100</f>
        <v>54.824120603015082</v>
      </c>
      <c r="J1048" s="19" t="str">
        <f>VLOOKUP(Table1[[#This Row],[Calc. %Discount]],$Q$15:$R$22,2)</f>
        <v>41 — 55%</v>
      </c>
      <c r="K1048" s="6">
        <v>4.0999999999999996</v>
      </c>
      <c r="L1048" s="6">
        <f>MROUND(Table1[[#This Row],[Rating]], 0.5)</f>
        <v>4</v>
      </c>
      <c r="M1048" s="10">
        <v>185</v>
      </c>
      <c r="N1048" s="5">
        <f>F1048*M1048</f>
        <v>368150</v>
      </c>
      <c r="O1048" s="7">
        <f>(Table1[[#This Row],[Rating]]*Table1[[#This Row],[Rating Count]])/(MAX(Table1[Rating Count]))</f>
        <v>1.7764589330004472E-3</v>
      </c>
      <c r="P1048"/>
    </row>
    <row r="1049" spans="1:16" x14ac:dyDescent="0.25">
      <c r="A1049" s="15">
        <v>1162</v>
      </c>
      <c r="B1049" t="s">
        <v>9963</v>
      </c>
      <c r="C1049" t="s">
        <v>9964</v>
      </c>
      <c r="D1049" t="s">
        <v>13124</v>
      </c>
      <c r="E1049" s="5">
        <v>1695</v>
      </c>
      <c r="F1049" s="5">
        <v>1695</v>
      </c>
      <c r="G1049" s="5" t="str">
        <f>VLOOKUP(Table1[[#This Row],[Discounted Price]],$Q$5:$R$10,2)</f>
        <v>₹1000 — ₹5000</v>
      </c>
      <c r="H1049" s="1">
        <v>0</v>
      </c>
      <c r="I1049" s="7">
        <f>((F1049-E1049)/F1049)*100</f>
        <v>0</v>
      </c>
      <c r="J1049" s="19">
        <f>VLOOKUP(Table1[[#This Row],[Calc. %Discount]],$Q$15:$R$22,2)</f>
        <v>0</v>
      </c>
      <c r="K1049" s="6">
        <v>4.2</v>
      </c>
      <c r="L1049" s="6">
        <f>MROUND(Table1[[#This Row],[Rating]], 0.5)</f>
        <v>4</v>
      </c>
      <c r="M1049" s="10">
        <v>14290</v>
      </c>
      <c r="N1049" s="5">
        <f>F1049*M1049</f>
        <v>24221550</v>
      </c>
      <c r="O1049" s="7">
        <f>(Table1[[#This Row],[Rating]]*Table1[[#This Row],[Rating Count]])/(MAX(Table1[Rating Count]))</f>
        <v>0.14056626531420019</v>
      </c>
      <c r="P1049"/>
    </row>
    <row r="1050" spans="1:16" x14ac:dyDescent="0.25">
      <c r="A1050" s="15">
        <v>1163</v>
      </c>
      <c r="B1050" t="s">
        <v>9973</v>
      </c>
      <c r="C1050" t="s">
        <v>9974</v>
      </c>
      <c r="D1050" t="s">
        <v>13124</v>
      </c>
      <c r="E1050" s="5">
        <v>499</v>
      </c>
      <c r="F1050" s="5">
        <v>940</v>
      </c>
      <c r="G1050" s="5" t="str">
        <f>VLOOKUP(Table1[[#This Row],[Discounted Price]],$Q$5:$R$10,2)</f>
        <v>&lt;₹1000</v>
      </c>
      <c r="H1050" s="1">
        <v>0.47</v>
      </c>
      <c r="I1050" s="7">
        <f>((F1050-E1050)/F1050)*100</f>
        <v>46.914893617021278</v>
      </c>
      <c r="J1050" s="19" t="str">
        <f>VLOOKUP(Table1[[#This Row],[Calc. %Discount]],$Q$15:$R$22,2)</f>
        <v>41 — 55%</v>
      </c>
      <c r="K1050" s="6">
        <v>4.0999999999999996</v>
      </c>
      <c r="L1050" s="6">
        <f>MROUND(Table1[[#This Row],[Rating]], 0.5)</f>
        <v>4</v>
      </c>
      <c r="M1050" s="10">
        <v>3036</v>
      </c>
      <c r="N1050" s="5">
        <f>F1050*M1050</f>
        <v>2853840</v>
      </c>
      <c r="O1050" s="7">
        <f>(Table1[[#This Row],[Rating]]*Table1[[#This Row],[Rating Count]])/(MAX(Table1[Rating Count]))</f>
        <v>2.9153131462645174E-2</v>
      </c>
      <c r="P1050"/>
    </row>
    <row r="1051" spans="1:16" x14ac:dyDescent="0.25">
      <c r="A1051" s="15">
        <v>1164</v>
      </c>
      <c r="B1051" t="s">
        <v>9982</v>
      </c>
      <c r="C1051" t="s">
        <v>9983</v>
      </c>
      <c r="D1051" t="s">
        <v>13124</v>
      </c>
      <c r="E1051" s="5">
        <v>2699</v>
      </c>
      <c r="F1051" s="5">
        <v>4700</v>
      </c>
      <c r="G1051" s="5" t="str">
        <f>VLOOKUP(Table1[[#This Row],[Discounted Price]],$Q$5:$R$10,2)</f>
        <v>₹1000 — ₹5000</v>
      </c>
      <c r="H1051" s="1">
        <v>0.43</v>
      </c>
      <c r="I1051" s="7">
        <f>((F1051-E1051)/F1051)*100</f>
        <v>42.574468085106382</v>
      </c>
      <c r="J1051" s="19" t="str">
        <f>VLOOKUP(Table1[[#This Row],[Calc. %Discount]],$Q$15:$R$22,2)</f>
        <v>41 — 55%</v>
      </c>
      <c r="K1051" s="6">
        <v>4.2</v>
      </c>
      <c r="L1051" s="6">
        <f>MROUND(Table1[[#This Row],[Rating]], 0.5)</f>
        <v>4</v>
      </c>
      <c r="M1051" s="10">
        <v>1296</v>
      </c>
      <c r="N1051" s="5">
        <f>F1051*M1051</f>
        <v>6091200</v>
      </c>
      <c r="O1051" s="7">
        <f>(Table1[[#This Row],[Rating]]*Table1[[#This Row],[Rating Count]])/(MAX(Table1[Rating Count]))</f>
        <v>1.2748347085178687E-2</v>
      </c>
      <c r="P1051"/>
    </row>
    <row r="1052" spans="1:16" x14ac:dyDescent="0.25">
      <c r="A1052" s="15">
        <v>1165</v>
      </c>
      <c r="B1052" t="s">
        <v>9992</v>
      </c>
      <c r="C1052" t="s">
        <v>9993</v>
      </c>
      <c r="D1052" t="s">
        <v>13124</v>
      </c>
      <c r="E1052" s="5">
        <v>1448</v>
      </c>
      <c r="F1052" s="5">
        <v>2999</v>
      </c>
      <c r="G1052" s="5" t="str">
        <f>VLOOKUP(Table1[[#This Row],[Discounted Price]],$Q$5:$R$10,2)</f>
        <v>₹1000 — ₹5000</v>
      </c>
      <c r="H1052" s="1">
        <v>0.52</v>
      </c>
      <c r="I1052" s="7">
        <f>((F1052-E1052)/F1052)*100</f>
        <v>51.717239079693236</v>
      </c>
      <c r="J1052" s="19" t="str">
        <f>VLOOKUP(Table1[[#This Row],[Calc. %Discount]],$Q$15:$R$22,2)</f>
        <v>41 — 55%</v>
      </c>
      <c r="K1052" s="6">
        <v>4.5</v>
      </c>
      <c r="L1052" s="6">
        <f>MROUND(Table1[[#This Row],[Rating]], 0.5)</f>
        <v>4.5</v>
      </c>
      <c r="M1052" s="10">
        <v>19</v>
      </c>
      <c r="N1052" s="5">
        <f>F1052*M1052</f>
        <v>56981</v>
      </c>
      <c r="O1052" s="7">
        <f>(Table1[[#This Row],[Rating]]*Table1[[#This Row],[Rating Count]])/(MAX(Table1[Rating Count]))</f>
        <v>2.0024685401653033E-4</v>
      </c>
      <c r="P1052"/>
    </row>
    <row r="1053" spans="1:16" x14ac:dyDescent="0.25">
      <c r="A1053" s="15">
        <v>1166</v>
      </c>
      <c r="B1053" t="s">
        <v>10002</v>
      </c>
      <c r="C1053" t="s">
        <v>10003</v>
      </c>
      <c r="D1053" t="s">
        <v>13124</v>
      </c>
      <c r="E1053" s="5">
        <v>79</v>
      </c>
      <c r="F1053" s="5">
        <v>79</v>
      </c>
      <c r="G1053" s="5" t="str">
        <f>VLOOKUP(Table1[[#This Row],[Discounted Price]],$Q$5:$R$10,2)</f>
        <v>&lt;₹1000</v>
      </c>
      <c r="H1053" s="1">
        <v>0</v>
      </c>
      <c r="I1053" s="7">
        <f>((F1053-E1053)/F1053)*100</f>
        <v>0</v>
      </c>
      <c r="J1053" s="19">
        <f>VLOOKUP(Table1[[#This Row],[Calc. %Discount]],$Q$15:$R$22,2)</f>
        <v>0</v>
      </c>
      <c r="K1053" s="6">
        <v>4</v>
      </c>
      <c r="L1053" s="6">
        <f>MROUND(Table1[[#This Row],[Rating]], 0.5)</f>
        <v>4</v>
      </c>
      <c r="M1053" s="10">
        <v>97</v>
      </c>
      <c r="N1053" s="5">
        <f>F1053*M1053</f>
        <v>7663</v>
      </c>
      <c r="O1053" s="7">
        <f>(Table1[[#This Row],[Rating]]*Table1[[#This Row],[Rating Count]])/(MAX(Table1[Rating Count]))</f>
        <v>9.087225655954826E-4</v>
      </c>
      <c r="P1053"/>
    </row>
    <row r="1054" spans="1:16" x14ac:dyDescent="0.25">
      <c r="A1054" s="15">
        <v>1167</v>
      </c>
      <c r="B1054" t="s">
        <v>10011</v>
      </c>
      <c r="C1054" t="s">
        <v>10012</v>
      </c>
      <c r="D1054" t="s">
        <v>13124</v>
      </c>
      <c r="E1054" s="5">
        <v>6990</v>
      </c>
      <c r="F1054" s="5">
        <v>14290</v>
      </c>
      <c r="G1054" s="5" t="str">
        <f>VLOOKUP(Table1[[#This Row],[Discounted Price]],$Q$5:$R$10,2)</f>
        <v>₹5001 — ₹10000</v>
      </c>
      <c r="H1054" s="1">
        <v>0.51</v>
      </c>
      <c r="I1054" s="7">
        <f>((F1054-E1054)/F1054)*100</f>
        <v>51.084674597620719</v>
      </c>
      <c r="J1054" s="19" t="str">
        <f>VLOOKUP(Table1[[#This Row],[Calc. %Discount]],$Q$15:$R$22,2)</f>
        <v>41 — 55%</v>
      </c>
      <c r="K1054" s="6">
        <v>4.4000000000000004</v>
      </c>
      <c r="L1054" s="6">
        <f>MROUND(Table1[[#This Row],[Rating]], 0.5)</f>
        <v>4.5</v>
      </c>
      <c r="M1054" s="10">
        <v>1771</v>
      </c>
      <c r="N1054" s="5">
        <f>F1054*M1054</f>
        <v>25307590</v>
      </c>
      <c r="O1054" s="7">
        <f>(Table1[[#This Row],[Rating]]*Table1[[#This Row],[Rating Count]])/(MAX(Table1[Rating Count]))</f>
        <v>1.8250334330273812E-2</v>
      </c>
      <c r="P1054"/>
    </row>
    <row r="1055" spans="1:16" x14ac:dyDescent="0.25">
      <c r="A1055" s="15">
        <v>1168</v>
      </c>
      <c r="B1055" t="s">
        <v>10021</v>
      </c>
      <c r="C1055" t="s">
        <v>10022</v>
      </c>
      <c r="D1055" t="s">
        <v>13124</v>
      </c>
      <c r="E1055" s="5">
        <v>2698</v>
      </c>
      <c r="F1055" s="5">
        <v>3945</v>
      </c>
      <c r="G1055" s="5" t="str">
        <f>VLOOKUP(Table1[[#This Row],[Discounted Price]],$Q$5:$R$10,2)</f>
        <v>₹1000 — ₹5000</v>
      </c>
      <c r="H1055" s="1">
        <v>0.32</v>
      </c>
      <c r="I1055" s="7">
        <f>((F1055-E1055)/F1055)*100</f>
        <v>31.609632446134345</v>
      </c>
      <c r="J1055" s="19" t="str">
        <f>VLOOKUP(Table1[[#This Row],[Calc. %Discount]],$Q$15:$R$22,2)</f>
        <v>26 — 40%</v>
      </c>
      <c r="K1055" s="6">
        <v>4</v>
      </c>
      <c r="L1055" s="6">
        <f>MROUND(Table1[[#This Row],[Rating]], 0.5)</f>
        <v>4</v>
      </c>
      <c r="M1055" s="10">
        <v>15034</v>
      </c>
      <c r="N1055" s="5">
        <f>F1055*M1055</f>
        <v>59309130</v>
      </c>
      <c r="O1055" s="7">
        <f>(Table1[[#This Row],[Rating]]*Table1[[#This Row],[Rating Count]])/(MAX(Table1[Rating Count]))</f>
        <v>0.14084262939342768</v>
      </c>
      <c r="P1055"/>
    </row>
    <row r="1056" spans="1:16" x14ac:dyDescent="0.25">
      <c r="A1056" s="15">
        <v>1169</v>
      </c>
      <c r="B1056" t="s">
        <v>10031</v>
      </c>
      <c r="C1056" t="s">
        <v>10032</v>
      </c>
      <c r="D1056" t="s">
        <v>13124</v>
      </c>
      <c r="E1056" s="5">
        <v>3199</v>
      </c>
      <c r="F1056" s="5">
        <v>5999</v>
      </c>
      <c r="G1056" s="5" t="str">
        <f>VLOOKUP(Table1[[#This Row],[Discounted Price]],$Q$5:$R$10,2)</f>
        <v>₹1000 — ₹5000</v>
      </c>
      <c r="H1056" s="1">
        <v>0.47</v>
      </c>
      <c r="I1056" s="7">
        <f>((F1056-E1056)/F1056)*100</f>
        <v>46.674445740956827</v>
      </c>
      <c r="J1056" s="19" t="str">
        <f>VLOOKUP(Table1[[#This Row],[Calc. %Discount]],$Q$15:$R$22,2)</f>
        <v>41 — 55%</v>
      </c>
      <c r="K1056" s="6">
        <v>4</v>
      </c>
      <c r="L1056" s="6">
        <f>MROUND(Table1[[#This Row],[Rating]], 0.5)</f>
        <v>4</v>
      </c>
      <c r="M1056" s="10">
        <v>3242</v>
      </c>
      <c r="N1056" s="5">
        <f>F1056*M1056</f>
        <v>19448758</v>
      </c>
      <c r="O1056" s="7">
        <f>(Table1[[#This Row],[Rating]]*Table1[[#This Row],[Rating Count]])/(MAX(Table1[Rating Count]))</f>
        <v>3.037194389340778E-2</v>
      </c>
      <c r="P1056"/>
    </row>
    <row r="1057" spans="1:16" x14ac:dyDescent="0.25">
      <c r="A1057" s="15">
        <v>1170</v>
      </c>
      <c r="B1057" t="s">
        <v>10041</v>
      </c>
      <c r="C1057" t="s">
        <v>10042</v>
      </c>
      <c r="D1057" t="s">
        <v>13124</v>
      </c>
      <c r="E1057" s="5">
        <v>1199</v>
      </c>
      <c r="F1057" s="5">
        <v>1950</v>
      </c>
      <c r="G1057" s="5" t="str">
        <f>VLOOKUP(Table1[[#This Row],[Discounted Price]],$Q$5:$R$10,2)</f>
        <v>₹1000 — ₹5000</v>
      </c>
      <c r="H1057" s="1">
        <v>0.39</v>
      </c>
      <c r="I1057" s="7">
        <f>((F1057-E1057)/F1057)*100</f>
        <v>38.512820512820511</v>
      </c>
      <c r="J1057" s="19" t="str">
        <f>VLOOKUP(Table1[[#This Row],[Calc. %Discount]],$Q$15:$R$22,2)</f>
        <v>26 — 40%</v>
      </c>
      <c r="K1057" s="6">
        <v>3.9</v>
      </c>
      <c r="L1057" s="6">
        <f>MROUND(Table1[[#This Row],[Rating]], 0.5)</f>
        <v>4</v>
      </c>
      <c r="M1057" s="10">
        <v>2832</v>
      </c>
      <c r="N1057" s="5">
        <f>F1057*M1057</f>
        <v>5522400</v>
      </c>
      <c r="O1057" s="7">
        <f>(Table1[[#This Row],[Rating]]*Table1[[#This Row],[Rating Count]])/(MAX(Table1[Rating Count]))</f>
        <v>2.5867677815693262E-2</v>
      </c>
      <c r="P1057"/>
    </row>
    <row r="1058" spans="1:16" x14ac:dyDescent="0.25">
      <c r="A1058" s="15">
        <v>1171</v>
      </c>
      <c r="B1058" t="s">
        <v>10051</v>
      </c>
      <c r="C1058" t="s">
        <v>10052</v>
      </c>
      <c r="D1058" t="s">
        <v>13124</v>
      </c>
      <c r="E1058" s="5">
        <v>1414</v>
      </c>
      <c r="F1058" s="5">
        <v>2799</v>
      </c>
      <c r="G1058" s="5" t="str">
        <f>VLOOKUP(Table1[[#This Row],[Discounted Price]],$Q$5:$R$10,2)</f>
        <v>₹1000 — ₹5000</v>
      </c>
      <c r="H1058" s="1">
        <v>0.49</v>
      </c>
      <c r="I1058" s="7">
        <f>((F1058-E1058)/F1058)*100</f>
        <v>49.481957842086459</v>
      </c>
      <c r="J1058" s="19" t="str">
        <f>VLOOKUP(Table1[[#This Row],[Calc. %Discount]],$Q$15:$R$22,2)</f>
        <v>41 — 55%</v>
      </c>
      <c r="K1058" s="6">
        <v>4</v>
      </c>
      <c r="L1058" s="6">
        <f>MROUND(Table1[[#This Row],[Rating]], 0.5)</f>
        <v>4</v>
      </c>
      <c r="M1058" s="10">
        <v>1498</v>
      </c>
      <c r="N1058" s="5">
        <f>F1058*M1058</f>
        <v>4192902</v>
      </c>
      <c r="O1058" s="7">
        <f>(Table1[[#This Row],[Rating]]*Table1[[#This Row],[Rating Count]])/(MAX(Table1[Rating Count]))</f>
        <v>1.4033674260433329E-2</v>
      </c>
      <c r="P1058"/>
    </row>
    <row r="1059" spans="1:16" x14ac:dyDescent="0.25">
      <c r="A1059" s="15">
        <v>1172</v>
      </c>
      <c r="B1059" t="s">
        <v>10061</v>
      </c>
      <c r="C1059" t="s">
        <v>10062</v>
      </c>
      <c r="D1059" t="s">
        <v>13124</v>
      </c>
      <c r="E1059" s="5">
        <v>999</v>
      </c>
      <c r="F1059" s="5">
        <v>1950</v>
      </c>
      <c r="G1059" s="5" t="str">
        <f>VLOOKUP(Table1[[#This Row],[Discounted Price]],$Q$5:$R$10,2)</f>
        <v>&lt;₹1000</v>
      </c>
      <c r="H1059" s="1">
        <v>0.49</v>
      </c>
      <c r="I1059" s="7">
        <f>((F1059-E1059)/F1059)*100</f>
        <v>48.769230769230774</v>
      </c>
      <c r="J1059" s="19" t="str">
        <f>VLOOKUP(Table1[[#This Row],[Calc. %Discount]],$Q$15:$R$22,2)</f>
        <v>41 — 55%</v>
      </c>
      <c r="K1059" s="6">
        <v>3.8</v>
      </c>
      <c r="L1059" s="6">
        <f>MROUND(Table1[[#This Row],[Rating]], 0.5)</f>
        <v>4</v>
      </c>
      <c r="M1059" s="10">
        <v>305</v>
      </c>
      <c r="N1059" s="5">
        <f>F1059*M1059</f>
        <v>594750</v>
      </c>
      <c r="O1059" s="7">
        <f>(Table1[[#This Row],[Rating]]*Table1[[#This Row],[Rating Count]])/(MAX(Table1[Rating Count]))</f>
        <v>2.7144573544463E-3</v>
      </c>
      <c r="P1059"/>
    </row>
    <row r="1060" spans="1:16" x14ac:dyDescent="0.25">
      <c r="A1060" s="15">
        <v>1173</v>
      </c>
      <c r="B1060" t="s">
        <v>10071</v>
      </c>
      <c r="C1060" t="s">
        <v>10072</v>
      </c>
      <c r="D1060" t="s">
        <v>13124</v>
      </c>
      <c r="E1060" s="5">
        <v>5999</v>
      </c>
      <c r="F1060" s="5">
        <v>9999</v>
      </c>
      <c r="G1060" s="5" t="str">
        <f>VLOOKUP(Table1[[#This Row],[Discounted Price]],$Q$5:$R$10,2)</f>
        <v>₹5001 — ₹10000</v>
      </c>
      <c r="H1060" s="1">
        <v>0.4</v>
      </c>
      <c r="I1060" s="7">
        <f>((F1060-E1060)/F1060)*100</f>
        <v>40.004000400039999</v>
      </c>
      <c r="J1060" s="19" t="str">
        <f>VLOOKUP(Table1[[#This Row],[Calc. %Discount]],$Q$15:$R$22,2)</f>
        <v>26 — 40%</v>
      </c>
      <c r="K1060" s="6">
        <v>4.2</v>
      </c>
      <c r="L1060" s="6">
        <f>MROUND(Table1[[#This Row],[Rating]], 0.5)</f>
        <v>4</v>
      </c>
      <c r="M1060" s="10">
        <v>1191</v>
      </c>
      <c r="N1060" s="5">
        <f>F1060*M1060</f>
        <v>11908809</v>
      </c>
      <c r="O1060" s="7">
        <f>(Table1[[#This Row],[Rating]]*Table1[[#This Row],[Rating Count]])/(MAX(Table1[Rating Count]))</f>
        <v>1.1715494890777637E-2</v>
      </c>
      <c r="P1060"/>
    </row>
    <row r="1061" spans="1:16" x14ac:dyDescent="0.25">
      <c r="A1061" s="15">
        <v>1174</v>
      </c>
      <c r="B1061" t="s">
        <v>10081</v>
      </c>
      <c r="C1061" t="s">
        <v>10082</v>
      </c>
      <c r="D1061" t="s">
        <v>13124</v>
      </c>
      <c r="E1061" s="5">
        <v>9970</v>
      </c>
      <c r="F1061" s="5">
        <v>12999</v>
      </c>
      <c r="G1061" s="5" t="str">
        <f>VLOOKUP(Table1[[#This Row],[Discounted Price]],$Q$5:$R$10,2)</f>
        <v>₹5001 — ₹10000</v>
      </c>
      <c r="H1061" s="1">
        <v>0.23</v>
      </c>
      <c r="I1061" s="7">
        <f>((F1061-E1061)/F1061)*100</f>
        <v>23.301792445572737</v>
      </c>
      <c r="J1061" s="19" t="str">
        <f>VLOOKUP(Table1[[#This Row],[Calc. %Discount]],$Q$15:$R$22,2)</f>
        <v>11 — 25%</v>
      </c>
      <c r="K1061" s="6">
        <v>4.3</v>
      </c>
      <c r="L1061" s="6">
        <f>MROUND(Table1[[#This Row],[Rating]], 0.5)</f>
        <v>4.5</v>
      </c>
      <c r="M1061" s="10">
        <v>4049</v>
      </c>
      <c r="N1061" s="5">
        <f>F1061*M1061</f>
        <v>52632951</v>
      </c>
      <c r="O1061" s="7">
        <f>(Table1[[#This Row],[Rating]]*Table1[[#This Row],[Rating Count]])/(MAX(Table1[Rating Count]))</f>
        <v>4.0777051476322858E-2</v>
      </c>
      <c r="P1061"/>
    </row>
    <row r="1062" spans="1:16" x14ac:dyDescent="0.25">
      <c r="A1062" s="15">
        <v>1175</v>
      </c>
      <c r="B1062" t="s">
        <v>10092</v>
      </c>
      <c r="C1062" t="s">
        <v>10093</v>
      </c>
      <c r="D1062" t="s">
        <v>13124</v>
      </c>
      <c r="E1062" s="5">
        <v>698</v>
      </c>
      <c r="F1062" s="5">
        <v>699</v>
      </c>
      <c r="G1062" s="5" t="str">
        <f>VLOOKUP(Table1[[#This Row],[Discounted Price]],$Q$5:$R$10,2)</f>
        <v>&lt;₹1000</v>
      </c>
      <c r="H1062" s="1">
        <v>0</v>
      </c>
      <c r="I1062" s="7">
        <f>((F1062-E1062)/F1062)*100</f>
        <v>0.14306151645207438</v>
      </c>
      <c r="J1062" s="19">
        <f>VLOOKUP(Table1[[#This Row],[Calc. %Discount]],$Q$15:$R$22,2)</f>
        <v>0</v>
      </c>
      <c r="K1062" s="6">
        <v>4.2</v>
      </c>
      <c r="L1062" s="6">
        <f>MROUND(Table1[[#This Row],[Rating]], 0.5)</f>
        <v>4</v>
      </c>
      <c r="M1062" s="10">
        <v>3160</v>
      </c>
      <c r="N1062" s="5">
        <f>F1062*M1062</f>
        <v>2208840</v>
      </c>
      <c r="O1062" s="7">
        <f>(Table1[[#This Row],[Rating]]*Table1[[#This Row],[Rating Count]])/(MAX(Table1[Rating Count]))</f>
        <v>3.1083932707688777E-2</v>
      </c>
      <c r="P1062"/>
    </row>
    <row r="1063" spans="1:16" x14ac:dyDescent="0.25">
      <c r="A1063" s="15">
        <v>1176</v>
      </c>
      <c r="B1063" t="s">
        <v>10103</v>
      </c>
      <c r="C1063" t="s">
        <v>10104</v>
      </c>
      <c r="D1063" t="s">
        <v>13124</v>
      </c>
      <c r="E1063" s="5">
        <v>2199</v>
      </c>
      <c r="F1063" s="5">
        <v>3190</v>
      </c>
      <c r="G1063" s="5" t="str">
        <f>VLOOKUP(Table1[[#This Row],[Discounted Price]],$Q$5:$R$10,2)</f>
        <v>₹1000 — ₹5000</v>
      </c>
      <c r="H1063" s="1">
        <v>0.31</v>
      </c>
      <c r="I1063" s="7">
        <f>((F1063-E1063)/F1063)*100</f>
        <v>31.065830721003135</v>
      </c>
      <c r="J1063" s="19" t="str">
        <f>VLOOKUP(Table1[[#This Row],[Calc. %Discount]],$Q$15:$R$22,2)</f>
        <v>26 — 40%</v>
      </c>
      <c r="K1063" s="6">
        <v>4.3</v>
      </c>
      <c r="L1063" s="6">
        <f>MROUND(Table1[[#This Row],[Rating]], 0.5)</f>
        <v>4.5</v>
      </c>
      <c r="M1063" s="10">
        <v>9650</v>
      </c>
      <c r="N1063" s="5">
        <f>F1063*M1063</f>
        <v>30783500</v>
      </c>
      <c r="O1063" s="7">
        <f>(Table1[[#This Row],[Rating]]*Table1[[#This Row],[Rating Count]])/(MAX(Table1[Rating Count]))</f>
        <v>9.7184131080888025E-2</v>
      </c>
      <c r="P1063"/>
    </row>
    <row r="1064" spans="1:16" x14ac:dyDescent="0.25">
      <c r="A1064" s="15">
        <v>1177</v>
      </c>
      <c r="B1064" t="s">
        <v>10113</v>
      </c>
      <c r="C1064" t="s">
        <v>10114</v>
      </c>
      <c r="D1064" t="s">
        <v>13124</v>
      </c>
      <c r="E1064" s="5">
        <v>320</v>
      </c>
      <c r="F1064" s="5">
        <v>799</v>
      </c>
      <c r="G1064" s="5" t="str">
        <f>VLOOKUP(Table1[[#This Row],[Discounted Price]],$Q$5:$R$10,2)</f>
        <v>&lt;₹1000</v>
      </c>
      <c r="H1064" s="1">
        <v>0.6</v>
      </c>
      <c r="I1064" s="7">
        <f>((F1064-E1064)/F1064)*100</f>
        <v>59.949937421777221</v>
      </c>
      <c r="J1064" s="19" t="str">
        <f>VLOOKUP(Table1[[#This Row],[Calc. %Discount]],$Q$15:$R$22,2)</f>
        <v>56 — 70%</v>
      </c>
      <c r="K1064" s="6">
        <v>4.2</v>
      </c>
      <c r="L1064" s="6">
        <f>MROUND(Table1[[#This Row],[Rating]], 0.5)</f>
        <v>4</v>
      </c>
      <c r="M1064" s="10">
        <v>3846</v>
      </c>
      <c r="N1064" s="5">
        <f>F1064*M1064</f>
        <v>3072954</v>
      </c>
      <c r="O1064" s="7">
        <f>(Table1[[#This Row],[Rating]]*Table1[[#This Row],[Rating Count]])/(MAX(Table1[Rating Count]))</f>
        <v>3.7831900377775646E-2</v>
      </c>
      <c r="P1064"/>
    </row>
    <row r="1065" spans="1:16" x14ac:dyDescent="0.25">
      <c r="A1065" s="15">
        <v>1178</v>
      </c>
      <c r="B1065" t="s">
        <v>10124</v>
      </c>
      <c r="C1065" t="s">
        <v>10125</v>
      </c>
      <c r="D1065" t="s">
        <v>13124</v>
      </c>
      <c r="E1065" s="5">
        <v>298</v>
      </c>
      <c r="F1065" s="5">
        <v>499</v>
      </c>
      <c r="G1065" s="5" t="str">
        <f>VLOOKUP(Table1[[#This Row],[Discounted Price]],$Q$5:$R$10,2)</f>
        <v>&lt;₹1000</v>
      </c>
      <c r="H1065" s="1">
        <v>0.4</v>
      </c>
      <c r="I1065" s="7">
        <f>((F1065-E1065)/F1065)*100</f>
        <v>40.280561122244492</v>
      </c>
      <c r="J1065" s="19" t="str">
        <f>VLOOKUP(Table1[[#This Row],[Calc. %Discount]],$Q$15:$R$22,2)</f>
        <v>26 — 40%</v>
      </c>
      <c r="K1065" s="6">
        <v>4.4000000000000004</v>
      </c>
      <c r="L1065" s="6">
        <f>MROUND(Table1[[#This Row],[Rating]], 0.5)</f>
        <v>4.5</v>
      </c>
      <c r="M1065" s="10">
        <v>290</v>
      </c>
      <c r="N1065" s="5">
        <f>F1065*M1065</f>
        <v>144710</v>
      </c>
      <c r="O1065" s="7">
        <f>(Table1[[#This Row],[Rating]]*Table1[[#This Row],[Rating Count]])/(MAX(Table1[Rating Count]))</f>
        <v>2.9884793652057624E-3</v>
      </c>
      <c r="P1065"/>
    </row>
    <row r="1066" spans="1:16" x14ac:dyDescent="0.25">
      <c r="A1066" s="15">
        <v>1179</v>
      </c>
      <c r="B1066" t="s">
        <v>10134</v>
      </c>
      <c r="C1066" t="s">
        <v>10135</v>
      </c>
      <c r="D1066" t="s">
        <v>13124</v>
      </c>
      <c r="E1066" s="5">
        <v>1199</v>
      </c>
      <c r="F1066" s="5">
        <v>1499</v>
      </c>
      <c r="G1066" s="5" t="str">
        <f>VLOOKUP(Table1[[#This Row],[Discounted Price]],$Q$5:$R$10,2)</f>
        <v>₹1000 — ₹5000</v>
      </c>
      <c r="H1066" s="1">
        <v>0.2</v>
      </c>
      <c r="I1066" s="7">
        <f>((F1066-E1066)/F1066)*100</f>
        <v>20.013342228152101</v>
      </c>
      <c r="J1066" s="19" t="str">
        <f>VLOOKUP(Table1[[#This Row],[Calc. %Discount]],$Q$15:$R$22,2)</f>
        <v>11 — 25%</v>
      </c>
      <c r="K1066" s="6">
        <v>3.8</v>
      </c>
      <c r="L1066" s="6">
        <f>MROUND(Table1[[#This Row],[Rating]], 0.5)</f>
        <v>4</v>
      </c>
      <c r="M1066" s="10">
        <v>2206</v>
      </c>
      <c r="N1066" s="5">
        <f>F1066*M1066</f>
        <v>3306794</v>
      </c>
      <c r="O1066" s="7">
        <f>(Table1[[#This Row],[Rating]]*Table1[[#This Row],[Rating Count]])/(MAX(Table1[Rating Count]))</f>
        <v>1.9633091553798481E-2</v>
      </c>
      <c r="P1066"/>
    </row>
    <row r="1067" spans="1:16" x14ac:dyDescent="0.25">
      <c r="A1067" s="15">
        <v>1180</v>
      </c>
      <c r="B1067" t="s">
        <v>10144</v>
      </c>
      <c r="C1067" t="s">
        <v>10145</v>
      </c>
      <c r="D1067" t="s">
        <v>13124</v>
      </c>
      <c r="E1067" s="5">
        <v>1399</v>
      </c>
      <c r="F1067" s="5">
        <v>2660</v>
      </c>
      <c r="G1067" s="5" t="str">
        <f>VLOOKUP(Table1[[#This Row],[Discounted Price]],$Q$5:$R$10,2)</f>
        <v>₹1000 — ₹5000</v>
      </c>
      <c r="H1067" s="1">
        <v>0.47</v>
      </c>
      <c r="I1067" s="7">
        <f>((F1067-E1067)/F1067)*100</f>
        <v>47.406015037593988</v>
      </c>
      <c r="J1067" s="19" t="str">
        <f>VLOOKUP(Table1[[#This Row],[Calc. %Discount]],$Q$15:$R$22,2)</f>
        <v>41 — 55%</v>
      </c>
      <c r="K1067" s="6">
        <v>4.0999999999999996</v>
      </c>
      <c r="L1067" s="6">
        <f>MROUND(Table1[[#This Row],[Rating]], 0.5)</f>
        <v>4</v>
      </c>
      <c r="M1067" s="10">
        <v>9349</v>
      </c>
      <c r="N1067" s="5">
        <f>F1067*M1067</f>
        <v>24868340</v>
      </c>
      <c r="O1067" s="7">
        <f>(Table1[[#This Row],[Rating]]*Table1[[#This Row],[Rating Count]])/(MAX(Table1[Rating Count]))</f>
        <v>8.9773592241195563E-2</v>
      </c>
      <c r="P1067"/>
    </row>
    <row r="1068" spans="1:16" x14ac:dyDescent="0.25">
      <c r="A1068" s="15">
        <v>1181</v>
      </c>
      <c r="B1068" t="s">
        <v>10154</v>
      </c>
      <c r="C1068" t="s">
        <v>10155</v>
      </c>
      <c r="D1068" t="s">
        <v>13124</v>
      </c>
      <c r="E1068" s="5">
        <v>599</v>
      </c>
      <c r="F1068" s="5">
        <v>2799</v>
      </c>
      <c r="G1068" s="5" t="str">
        <f>VLOOKUP(Table1[[#This Row],[Discounted Price]],$Q$5:$R$10,2)</f>
        <v>&lt;₹1000</v>
      </c>
      <c r="H1068" s="1">
        <v>0.79</v>
      </c>
      <c r="I1068" s="7">
        <f>((F1068-E1068)/F1068)*100</f>
        <v>78.599499821364773</v>
      </c>
      <c r="J1068" s="19" t="str">
        <f>VLOOKUP(Table1[[#This Row],[Calc. %Discount]],$Q$15:$R$22,2)</f>
        <v>71 — 85%</v>
      </c>
      <c r="K1068" s="6">
        <v>3.9</v>
      </c>
      <c r="L1068" s="6">
        <f>MROUND(Table1[[#This Row],[Rating]], 0.5)</f>
        <v>4</v>
      </c>
      <c r="M1068" s="10">
        <v>578</v>
      </c>
      <c r="N1068" s="5">
        <f>F1068*M1068</f>
        <v>1617822</v>
      </c>
      <c r="O1068" s="7">
        <f>(Table1[[#This Row],[Rating]]*Table1[[#This Row],[Rating Count]])/(MAX(Table1[Rating Count]))</f>
        <v>5.2794907406323111E-3</v>
      </c>
      <c r="P1068"/>
    </row>
    <row r="1069" spans="1:16" x14ac:dyDescent="0.25">
      <c r="A1069" s="15">
        <v>1182</v>
      </c>
      <c r="B1069" t="s">
        <v>10164</v>
      </c>
      <c r="C1069" t="s">
        <v>10165</v>
      </c>
      <c r="D1069" t="s">
        <v>13124</v>
      </c>
      <c r="E1069" s="5">
        <v>1499</v>
      </c>
      <c r="F1069" s="5">
        <v>1499</v>
      </c>
      <c r="G1069" s="5" t="str">
        <f>VLOOKUP(Table1[[#This Row],[Discounted Price]],$Q$5:$R$10,2)</f>
        <v>₹1000 — ₹5000</v>
      </c>
      <c r="H1069" s="1">
        <v>0</v>
      </c>
      <c r="I1069" s="7">
        <f>((F1069-E1069)/F1069)*100</f>
        <v>0</v>
      </c>
      <c r="J1069" s="19">
        <f>VLOOKUP(Table1[[#This Row],[Calc. %Discount]],$Q$15:$R$22,2)</f>
        <v>0</v>
      </c>
      <c r="K1069" s="6">
        <v>4.3</v>
      </c>
      <c r="L1069" s="6">
        <f>MROUND(Table1[[#This Row],[Rating]], 0.5)</f>
        <v>4.5</v>
      </c>
      <c r="M1069" s="10">
        <v>9331</v>
      </c>
      <c r="N1069" s="5">
        <f>F1069*M1069</f>
        <v>13987169</v>
      </c>
      <c r="O1069" s="7">
        <f>(Table1[[#This Row],[Rating]]*Table1[[#This Row],[Rating Count]])/(MAX(Table1[Rating Count]))</f>
        <v>9.397151576329181E-2</v>
      </c>
      <c r="P1069"/>
    </row>
    <row r="1070" spans="1:16" x14ac:dyDescent="0.25">
      <c r="A1070" s="15">
        <v>1183</v>
      </c>
      <c r="B1070" t="s">
        <v>10174</v>
      </c>
      <c r="C1070" t="s">
        <v>10175</v>
      </c>
      <c r="D1070" t="s">
        <v>13124</v>
      </c>
      <c r="E1070" s="5">
        <v>14400</v>
      </c>
      <c r="F1070" s="5">
        <v>59900</v>
      </c>
      <c r="G1070" s="5" t="str">
        <f>VLOOKUP(Table1[[#This Row],[Discounted Price]],$Q$5:$R$10,2)</f>
        <v>₹10001 — ₹25000</v>
      </c>
      <c r="H1070" s="1">
        <v>0.76</v>
      </c>
      <c r="I1070" s="7">
        <f>((F1070-E1070)/F1070)*100</f>
        <v>75.959933222036724</v>
      </c>
      <c r="J1070" s="19" t="str">
        <f>VLOOKUP(Table1[[#This Row],[Calc. %Discount]],$Q$15:$R$22,2)</f>
        <v>71 — 85%</v>
      </c>
      <c r="K1070" s="6">
        <v>4.4000000000000004</v>
      </c>
      <c r="L1070" s="6">
        <f>MROUND(Table1[[#This Row],[Rating]], 0.5)</f>
        <v>4.5</v>
      </c>
      <c r="M1070" s="10">
        <v>3837</v>
      </c>
      <c r="N1070" s="5">
        <f>F1070*M1070</f>
        <v>229836300</v>
      </c>
      <c r="O1070" s="7">
        <f>(Table1[[#This Row],[Rating]]*Table1[[#This Row],[Rating Count]])/(MAX(Table1[Rating Count]))</f>
        <v>3.9540673532050041E-2</v>
      </c>
      <c r="P1070"/>
    </row>
    <row r="1071" spans="1:16" x14ac:dyDescent="0.25">
      <c r="A1071" s="15">
        <v>1184</v>
      </c>
      <c r="B1071" t="s">
        <v>10184</v>
      </c>
      <c r="C1071" t="s">
        <v>10185</v>
      </c>
      <c r="D1071" t="s">
        <v>13124</v>
      </c>
      <c r="E1071" s="5">
        <v>1699</v>
      </c>
      <c r="F1071" s="5">
        <v>1900</v>
      </c>
      <c r="G1071" s="5" t="str">
        <f>VLOOKUP(Table1[[#This Row],[Discounted Price]],$Q$5:$R$10,2)</f>
        <v>₹1000 — ₹5000</v>
      </c>
      <c r="H1071" s="1">
        <v>0.11</v>
      </c>
      <c r="I1071" s="7">
        <f>((F1071-E1071)/F1071)*100</f>
        <v>10.578947368421053</v>
      </c>
      <c r="J1071" s="19" t="str">
        <f>VLOOKUP(Table1[[#This Row],[Calc. %Discount]],$Q$15:$R$22,2)</f>
        <v>1 — 10%</v>
      </c>
      <c r="K1071" s="6">
        <v>3.6</v>
      </c>
      <c r="L1071" s="6">
        <f>MROUND(Table1[[#This Row],[Rating]], 0.5)</f>
        <v>3.5</v>
      </c>
      <c r="M1071" s="10">
        <v>11456</v>
      </c>
      <c r="N1071" s="5">
        <f>F1071*M1071</f>
        <v>21766400</v>
      </c>
      <c r="O1071" s="7">
        <f>(Table1[[#This Row],[Rating]]*Table1[[#This Row],[Rating Count]])/(MAX(Table1[Rating Count]))</f>
        <v>9.6590650931089317E-2</v>
      </c>
      <c r="P1071"/>
    </row>
    <row r="1072" spans="1:16" x14ac:dyDescent="0.25">
      <c r="A1072" s="15">
        <v>1185</v>
      </c>
      <c r="B1072" t="s">
        <v>10194</v>
      </c>
      <c r="C1072" t="s">
        <v>10195</v>
      </c>
      <c r="D1072" t="s">
        <v>13124</v>
      </c>
      <c r="E1072" s="5">
        <v>649</v>
      </c>
      <c r="F1072" s="5">
        <v>999</v>
      </c>
      <c r="G1072" s="5" t="str">
        <f>VLOOKUP(Table1[[#This Row],[Discounted Price]],$Q$5:$R$10,2)</f>
        <v>&lt;₹1000</v>
      </c>
      <c r="H1072" s="1">
        <v>0.35</v>
      </c>
      <c r="I1072" s="7">
        <f>((F1072-E1072)/F1072)*100</f>
        <v>35.035035035035037</v>
      </c>
      <c r="J1072" s="19" t="str">
        <f>VLOOKUP(Table1[[#This Row],[Calc. %Discount]],$Q$15:$R$22,2)</f>
        <v>26 — 40%</v>
      </c>
      <c r="K1072" s="6">
        <v>3.8</v>
      </c>
      <c r="L1072" s="6">
        <f>MROUND(Table1[[#This Row],[Rating]], 0.5)</f>
        <v>4</v>
      </c>
      <c r="M1072" s="10">
        <v>49</v>
      </c>
      <c r="N1072" s="5">
        <f>F1072*M1072</f>
        <v>48951</v>
      </c>
      <c r="O1072" s="7">
        <f>(Table1[[#This Row],[Rating]]*Table1[[#This Row],[Rating Count]])/(MAX(Table1[Rating Count]))</f>
        <v>4.3609314874711047E-4</v>
      </c>
      <c r="P1072"/>
    </row>
    <row r="1073" spans="1:16" x14ac:dyDescent="0.25">
      <c r="A1073" s="15">
        <v>1186</v>
      </c>
      <c r="B1073" t="s">
        <v>10204</v>
      </c>
      <c r="C1073" t="s">
        <v>10205</v>
      </c>
      <c r="D1073" t="s">
        <v>13124</v>
      </c>
      <c r="E1073" s="5">
        <v>3249</v>
      </c>
      <c r="F1073" s="5">
        <v>6375</v>
      </c>
      <c r="G1073" s="5" t="str">
        <f>VLOOKUP(Table1[[#This Row],[Discounted Price]],$Q$5:$R$10,2)</f>
        <v>₹1000 — ₹5000</v>
      </c>
      <c r="H1073" s="1">
        <v>0.49</v>
      </c>
      <c r="I1073" s="7">
        <f>((F1073-E1073)/F1073)*100</f>
        <v>49.035294117647062</v>
      </c>
      <c r="J1073" s="19" t="str">
        <f>VLOOKUP(Table1[[#This Row],[Calc. %Discount]],$Q$15:$R$22,2)</f>
        <v>41 — 55%</v>
      </c>
      <c r="K1073" s="6">
        <v>4</v>
      </c>
      <c r="L1073" s="6">
        <f>MROUND(Table1[[#This Row],[Rating]], 0.5)</f>
        <v>4</v>
      </c>
      <c r="M1073" s="10">
        <v>4978</v>
      </c>
      <c r="N1073" s="5">
        <f>F1073*M1073</f>
        <v>31734750</v>
      </c>
      <c r="O1073" s="7">
        <f>(Table1[[#This Row],[Rating]]*Table1[[#This Row],[Rating Count]])/(MAX(Table1[Rating Count]))</f>
        <v>4.6635267335405281E-2</v>
      </c>
      <c r="P1073"/>
    </row>
    <row r="1074" spans="1:16" x14ac:dyDescent="0.25">
      <c r="A1074" s="15">
        <v>1187</v>
      </c>
      <c r="B1074" t="s">
        <v>10214</v>
      </c>
      <c r="C1074" t="s">
        <v>10215</v>
      </c>
      <c r="D1074" t="s">
        <v>13124</v>
      </c>
      <c r="E1074" s="5">
        <v>199</v>
      </c>
      <c r="F1074" s="5">
        <v>499</v>
      </c>
      <c r="G1074" s="5" t="str">
        <f>VLOOKUP(Table1[[#This Row],[Discounted Price]],$Q$5:$R$10,2)</f>
        <v>&lt;₹1000</v>
      </c>
      <c r="H1074" s="1">
        <v>0.6</v>
      </c>
      <c r="I1074" s="7">
        <f>((F1074-E1074)/F1074)*100</f>
        <v>60.120240480961925</v>
      </c>
      <c r="J1074" s="19" t="str">
        <f>VLOOKUP(Table1[[#This Row],[Calc. %Discount]],$Q$15:$R$22,2)</f>
        <v>56 — 70%</v>
      </c>
      <c r="K1074" s="6">
        <v>4.0999999999999996</v>
      </c>
      <c r="L1074" s="6">
        <f>MROUND(Table1[[#This Row],[Rating]], 0.5)</f>
        <v>4</v>
      </c>
      <c r="M1074" s="10">
        <v>1996</v>
      </c>
      <c r="N1074" s="5">
        <f>F1074*M1074</f>
        <v>996004</v>
      </c>
      <c r="O1074" s="7">
        <f>(Table1[[#This Row],[Rating]]*Table1[[#This Row],[Rating Count]])/(MAX(Table1[Rating Count]))</f>
        <v>1.9166551514966986E-2</v>
      </c>
      <c r="P1074"/>
    </row>
    <row r="1075" spans="1:16" x14ac:dyDescent="0.25">
      <c r="A1075" s="15">
        <v>1188</v>
      </c>
      <c r="B1075" t="s">
        <v>10224</v>
      </c>
      <c r="C1075" t="s">
        <v>10225</v>
      </c>
      <c r="D1075" t="s">
        <v>13124</v>
      </c>
      <c r="E1075" s="5">
        <v>1099</v>
      </c>
      <c r="F1075" s="5">
        <v>1899</v>
      </c>
      <c r="G1075" s="5" t="str">
        <f>VLOOKUP(Table1[[#This Row],[Discounted Price]],$Q$5:$R$10,2)</f>
        <v>₹1000 — ₹5000</v>
      </c>
      <c r="H1075" s="1">
        <v>0.42</v>
      </c>
      <c r="I1075" s="7">
        <f>((F1075-E1075)/F1075)*100</f>
        <v>42.127435492364398</v>
      </c>
      <c r="J1075" s="19" t="str">
        <f>VLOOKUP(Table1[[#This Row],[Calc. %Discount]],$Q$15:$R$22,2)</f>
        <v>41 — 55%</v>
      </c>
      <c r="K1075" s="6">
        <v>4.3</v>
      </c>
      <c r="L1075" s="6">
        <f>MROUND(Table1[[#This Row],[Rating]], 0.5)</f>
        <v>4.5</v>
      </c>
      <c r="M1075" s="10">
        <v>1811</v>
      </c>
      <c r="N1075" s="5">
        <f>F1075*M1075</f>
        <v>3439089</v>
      </c>
      <c r="O1075" s="7">
        <f>(Table1[[#This Row],[Rating]]*Table1[[#This Row],[Rating Count]])/(MAX(Table1[Rating Count]))</f>
        <v>1.8238389781086859E-2</v>
      </c>
      <c r="P1075"/>
    </row>
    <row r="1076" spans="1:16" x14ac:dyDescent="0.25">
      <c r="A1076" s="15">
        <v>1189</v>
      </c>
      <c r="B1076" t="s">
        <v>10234</v>
      </c>
      <c r="C1076" t="s">
        <v>10235</v>
      </c>
      <c r="D1076" t="s">
        <v>13124</v>
      </c>
      <c r="E1076" s="5">
        <v>664</v>
      </c>
      <c r="F1076" s="5">
        <v>1490</v>
      </c>
      <c r="G1076" s="5" t="str">
        <f>VLOOKUP(Table1[[#This Row],[Discounted Price]],$Q$5:$R$10,2)</f>
        <v>&lt;₹1000</v>
      </c>
      <c r="H1076" s="1">
        <v>0.55000000000000004</v>
      </c>
      <c r="I1076" s="7">
        <f>((F1076-E1076)/F1076)*100</f>
        <v>55.436241610738257</v>
      </c>
      <c r="J1076" s="19" t="str">
        <f>VLOOKUP(Table1[[#This Row],[Calc. %Discount]],$Q$15:$R$22,2)</f>
        <v>41 — 55%</v>
      </c>
      <c r="K1076" s="6">
        <v>4</v>
      </c>
      <c r="L1076" s="6">
        <f>MROUND(Table1[[#This Row],[Rating]], 0.5)</f>
        <v>4</v>
      </c>
      <c r="M1076" s="10">
        <v>2198</v>
      </c>
      <c r="N1076" s="5">
        <f>F1076*M1076</f>
        <v>3275020</v>
      </c>
      <c r="O1076" s="7">
        <f>(Table1[[#This Row],[Rating]]*Table1[[#This Row],[Rating Count]])/(MAX(Table1[Rating Count]))</f>
        <v>2.0591465970916194E-2</v>
      </c>
      <c r="P1076"/>
    </row>
    <row r="1077" spans="1:16" x14ac:dyDescent="0.25">
      <c r="A1077" s="15">
        <v>1190</v>
      </c>
      <c r="B1077" t="s">
        <v>10244</v>
      </c>
      <c r="C1077" t="s">
        <v>10245</v>
      </c>
      <c r="D1077" t="s">
        <v>13124</v>
      </c>
      <c r="E1077" s="5">
        <v>260</v>
      </c>
      <c r="F1077" s="5">
        <v>350</v>
      </c>
      <c r="G1077" s="5" t="str">
        <f>VLOOKUP(Table1[[#This Row],[Discounted Price]],$Q$5:$R$10,2)</f>
        <v>&lt;₹1000</v>
      </c>
      <c r="H1077" s="1">
        <v>0.26</v>
      </c>
      <c r="I1077" s="7">
        <f>((F1077-E1077)/F1077)*100</f>
        <v>25.714285714285712</v>
      </c>
      <c r="J1077" s="19" t="str">
        <f>VLOOKUP(Table1[[#This Row],[Calc. %Discount]],$Q$15:$R$22,2)</f>
        <v>11 — 25%</v>
      </c>
      <c r="K1077" s="6">
        <v>3.9</v>
      </c>
      <c r="L1077" s="6">
        <f>MROUND(Table1[[#This Row],[Rating]], 0.5)</f>
        <v>4</v>
      </c>
      <c r="M1077" s="10">
        <v>13127</v>
      </c>
      <c r="N1077" s="5">
        <f>F1077*M1077</f>
        <v>4594450</v>
      </c>
      <c r="O1077" s="7">
        <f>(Table1[[#This Row],[Rating]]*Table1[[#This Row],[Rating Count]])/(MAX(Table1[Rating Count]))</f>
        <v>0.11990289784131548</v>
      </c>
      <c r="P1077"/>
    </row>
    <row r="1078" spans="1:16" x14ac:dyDescent="0.25">
      <c r="A1078" s="15">
        <v>1191</v>
      </c>
      <c r="B1078" t="s">
        <v>10254</v>
      </c>
      <c r="C1078" t="s">
        <v>10255</v>
      </c>
      <c r="D1078" t="s">
        <v>13124</v>
      </c>
      <c r="E1078" s="5">
        <v>6499</v>
      </c>
      <c r="F1078" s="5">
        <v>8500</v>
      </c>
      <c r="G1078" s="5" t="str">
        <f>VLOOKUP(Table1[[#This Row],[Discounted Price]],$Q$5:$R$10,2)</f>
        <v>₹5001 — ₹10000</v>
      </c>
      <c r="H1078" s="1">
        <v>0.24</v>
      </c>
      <c r="I1078" s="7">
        <f>((F1078-E1078)/F1078)*100</f>
        <v>23.541176470588233</v>
      </c>
      <c r="J1078" s="19" t="str">
        <f>VLOOKUP(Table1[[#This Row],[Calc. %Discount]],$Q$15:$R$22,2)</f>
        <v>11 — 25%</v>
      </c>
      <c r="K1078" s="6">
        <v>4.4000000000000004</v>
      </c>
      <c r="L1078" s="6">
        <f>MROUND(Table1[[#This Row],[Rating]], 0.5)</f>
        <v>4.5</v>
      </c>
      <c r="M1078" s="10">
        <v>5865</v>
      </c>
      <c r="N1078" s="5">
        <f>F1078*M1078</f>
        <v>49852500</v>
      </c>
      <c r="O1078" s="7">
        <f>(Table1[[#This Row],[Rating]]*Table1[[#This Row],[Rating Count]])/(MAX(Table1[Rating Count]))</f>
        <v>6.0439418885971721E-2</v>
      </c>
      <c r="P1078"/>
    </row>
    <row r="1079" spans="1:16" x14ac:dyDescent="0.25">
      <c r="A1079" s="15">
        <v>1192</v>
      </c>
      <c r="B1079" t="s">
        <v>10264</v>
      </c>
      <c r="C1079" t="s">
        <v>10265</v>
      </c>
      <c r="D1079" t="s">
        <v>13124</v>
      </c>
      <c r="E1079" s="5">
        <v>1484</v>
      </c>
      <c r="F1079" s="5">
        <v>2499</v>
      </c>
      <c r="G1079" s="5" t="str">
        <f>VLOOKUP(Table1[[#This Row],[Discounted Price]],$Q$5:$R$10,2)</f>
        <v>₹1000 — ₹5000</v>
      </c>
      <c r="H1079" s="1">
        <v>0.41</v>
      </c>
      <c r="I1079" s="7">
        <f>((F1079-E1079)/F1079)*100</f>
        <v>40.616246498599438</v>
      </c>
      <c r="J1079" s="19" t="str">
        <f>VLOOKUP(Table1[[#This Row],[Calc. %Discount]],$Q$15:$R$22,2)</f>
        <v>26 — 40%</v>
      </c>
      <c r="K1079" s="6">
        <v>3.7</v>
      </c>
      <c r="L1079" s="6">
        <f>MROUND(Table1[[#This Row],[Rating]], 0.5)</f>
        <v>3.5</v>
      </c>
      <c r="M1079" s="10">
        <v>1067</v>
      </c>
      <c r="N1079" s="5">
        <f>F1079*M1079</f>
        <v>2666433</v>
      </c>
      <c r="O1079" s="7">
        <f>(Table1[[#This Row],[Rating]]*Table1[[#This Row],[Rating Count]])/(MAX(Table1[Rating Count]))</f>
        <v>9.2462521049340354E-3</v>
      </c>
      <c r="P1079"/>
    </row>
    <row r="1080" spans="1:16" x14ac:dyDescent="0.25">
      <c r="A1080" s="15">
        <v>1193</v>
      </c>
      <c r="B1080" t="s">
        <v>10275</v>
      </c>
      <c r="C1080" t="s">
        <v>10276</v>
      </c>
      <c r="D1080" t="s">
        <v>13124</v>
      </c>
      <c r="E1080" s="5">
        <v>999</v>
      </c>
      <c r="F1080" s="5">
        <v>1560</v>
      </c>
      <c r="G1080" s="5" t="str">
        <f>VLOOKUP(Table1[[#This Row],[Discounted Price]],$Q$5:$R$10,2)</f>
        <v>&lt;₹1000</v>
      </c>
      <c r="H1080" s="1">
        <v>0.36</v>
      </c>
      <c r="I1080" s="7">
        <f>((F1080-E1080)/F1080)*100</f>
        <v>35.96153846153846</v>
      </c>
      <c r="J1080" s="19" t="str">
        <f>VLOOKUP(Table1[[#This Row],[Calc. %Discount]],$Q$15:$R$22,2)</f>
        <v>26 — 40%</v>
      </c>
      <c r="K1080" s="6">
        <v>3.6</v>
      </c>
      <c r="L1080" s="6">
        <f>MROUND(Table1[[#This Row],[Rating]], 0.5)</f>
        <v>3.5</v>
      </c>
      <c r="M1080" s="10">
        <v>4881</v>
      </c>
      <c r="N1080" s="5">
        <f>F1080*M1080</f>
        <v>7614360</v>
      </c>
      <c r="O1080" s="7">
        <f>(Table1[[#This Row],[Rating]]*Table1[[#This Row],[Rating Count]])/(MAX(Table1[Rating Count]))</f>
        <v>4.1153890292828822E-2</v>
      </c>
      <c r="P1080"/>
    </row>
    <row r="1081" spans="1:16" x14ac:dyDescent="0.25">
      <c r="A1081" s="15">
        <v>1194</v>
      </c>
      <c r="B1081" t="s">
        <v>10285</v>
      </c>
      <c r="C1081" t="s">
        <v>10286</v>
      </c>
      <c r="D1081" t="s">
        <v>13124</v>
      </c>
      <c r="E1081" s="5">
        <v>3299</v>
      </c>
      <c r="F1081" s="5">
        <v>6500</v>
      </c>
      <c r="G1081" s="5" t="str">
        <f>VLOOKUP(Table1[[#This Row],[Discounted Price]],$Q$5:$R$10,2)</f>
        <v>₹1000 — ₹5000</v>
      </c>
      <c r="H1081" s="1">
        <v>0.49</v>
      </c>
      <c r="I1081" s="7">
        <f>((F1081-E1081)/F1081)*100</f>
        <v>49.246153846153845</v>
      </c>
      <c r="J1081" s="19" t="str">
        <f>VLOOKUP(Table1[[#This Row],[Calc. %Discount]],$Q$15:$R$22,2)</f>
        <v>41 — 55%</v>
      </c>
      <c r="K1081" s="6">
        <v>3.7</v>
      </c>
      <c r="L1081" s="6">
        <f>MROUND(Table1[[#This Row],[Rating]], 0.5)</f>
        <v>3.5</v>
      </c>
      <c r="M1081" s="10">
        <v>11217</v>
      </c>
      <c r="N1081" s="5">
        <f>F1081*M1081</f>
        <v>72910500</v>
      </c>
      <c r="O1081" s="7">
        <f>(Table1[[#This Row],[Rating]]*Table1[[#This Row],[Rating Count]])/(MAX(Table1[Rating Count]))</f>
        <v>9.720263342178545E-2</v>
      </c>
      <c r="P1081"/>
    </row>
    <row r="1082" spans="1:16" x14ac:dyDescent="0.25">
      <c r="A1082" s="15">
        <v>1195</v>
      </c>
      <c r="B1082" t="s">
        <v>10295</v>
      </c>
      <c r="C1082" t="s">
        <v>10296</v>
      </c>
      <c r="D1082" t="s">
        <v>13124</v>
      </c>
      <c r="E1082" s="5">
        <v>259</v>
      </c>
      <c r="F1082" s="5">
        <v>999</v>
      </c>
      <c r="G1082" s="5" t="str">
        <f>VLOOKUP(Table1[[#This Row],[Discounted Price]],$Q$5:$R$10,2)</f>
        <v>&lt;₹1000</v>
      </c>
      <c r="H1082" s="1">
        <v>0.74</v>
      </c>
      <c r="I1082" s="7">
        <f>((F1082-E1082)/F1082)*100</f>
        <v>74.074074074074076</v>
      </c>
      <c r="J1082" s="19" t="str">
        <f>VLOOKUP(Table1[[#This Row],[Calc. %Discount]],$Q$15:$R$22,2)</f>
        <v>71 — 85%</v>
      </c>
      <c r="K1082" s="6">
        <v>4</v>
      </c>
      <c r="L1082" s="6">
        <f>MROUND(Table1[[#This Row],[Rating]], 0.5)</f>
        <v>4</v>
      </c>
      <c r="M1082" s="10">
        <v>43</v>
      </c>
      <c r="N1082" s="5">
        <f>F1082*M1082</f>
        <v>42957</v>
      </c>
      <c r="O1082" s="7">
        <f>(Table1[[#This Row],[Rating]]*Table1[[#This Row],[Rating Count]])/(MAX(Table1[Rating Count]))</f>
        <v>4.0283577650109025E-4</v>
      </c>
      <c r="P1082"/>
    </row>
    <row r="1083" spans="1:16" x14ac:dyDescent="0.25">
      <c r="A1083" s="15">
        <v>1196</v>
      </c>
      <c r="B1083" t="s">
        <v>10305</v>
      </c>
      <c r="C1083" t="s">
        <v>10306</v>
      </c>
      <c r="D1083" t="s">
        <v>13124</v>
      </c>
      <c r="E1083" s="5">
        <v>3249</v>
      </c>
      <c r="F1083" s="5">
        <v>7795</v>
      </c>
      <c r="G1083" s="5" t="str">
        <f>VLOOKUP(Table1[[#This Row],[Discounted Price]],$Q$5:$R$10,2)</f>
        <v>₹1000 — ₹5000</v>
      </c>
      <c r="H1083" s="1">
        <v>0.57999999999999996</v>
      </c>
      <c r="I1083" s="7">
        <f>((F1083-E1083)/F1083)*100</f>
        <v>58.319435535599737</v>
      </c>
      <c r="J1083" s="19" t="str">
        <f>VLOOKUP(Table1[[#This Row],[Calc. %Discount]],$Q$15:$R$22,2)</f>
        <v>56 — 70%</v>
      </c>
      <c r="K1083" s="6">
        <v>4.2</v>
      </c>
      <c r="L1083" s="6">
        <f>MROUND(Table1[[#This Row],[Rating]], 0.5)</f>
        <v>4</v>
      </c>
      <c r="M1083" s="10">
        <v>4664</v>
      </c>
      <c r="N1083" s="5">
        <f>F1083*M1083</f>
        <v>36355880</v>
      </c>
      <c r="O1083" s="7">
        <f>(Table1[[#This Row],[Rating]]*Table1[[#This Row],[Rating Count]])/(MAX(Table1[Rating Count]))</f>
        <v>4.587831080653812E-2</v>
      </c>
      <c r="P1083"/>
    </row>
    <row r="1084" spans="1:16" x14ac:dyDescent="0.25">
      <c r="A1084" s="15">
        <v>1197</v>
      </c>
      <c r="B1084" t="s">
        <v>10315</v>
      </c>
      <c r="C1084" t="s">
        <v>10316</v>
      </c>
      <c r="D1084" t="s">
        <v>13124</v>
      </c>
      <c r="E1084" s="5">
        <v>4280</v>
      </c>
      <c r="F1084" s="5">
        <v>5995</v>
      </c>
      <c r="G1084" s="5" t="str">
        <f>VLOOKUP(Table1[[#This Row],[Discounted Price]],$Q$5:$R$10,2)</f>
        <v>₹1000 — ₹5000</v>
      </c>
      <c r="H1084" s="1">
        <v>0.28999999999999998</v>
      </c>
      <c r="I1084" s="7">
        <f>((F1084-E1084)/F1084)*100</f>
        <v>28.607172643869895</v>
      </c>
      <c r="J1084" s="19" t="str">
        <f>VLOOKUP(Table1[[#This Row],[Calc. %Discount]],$Q$15:$R$22,2)</f>
        <v>26 — 40%</v>
      </c>
      <c r="K1084" s="6">
        <v>3.8</v>
      </c>
      <c r="L1084" s="6">
        <f>MROUND(Table1[[#This Row],[Rating]], 0.5)</f>
        <v>4</v>
      </c>
      <c r="M1084" s="10">
        <v>2112</v>
      </c>
      <c r="N1084" s="5">
        <f>F1084*M1084</f>
        <v>12661440</v>
      </c>
      <c r="O1084" s="7">
        <f>(Table1[[#This Row],[Rating]]*Table1[[#This Row],[Rating Count]])/(MAX(Table1[Rating Count]))</f>
        <v>1.879650469701831E-2</v>
      </c>
      <c r="P1084"/>
    </row>
    <row r="1085" spans="1:16" x14ac:dyDescent="0.25">
      <c r="A1085" s="15">
        <v>1198</v>
      </c>
      <c r="B1085" t="s">
        <v>10325</v>
      </c>
      <c r="C1085" t="s">
        <v>10326</v>
      </c>
      <c r="D1085" t="s">
        <v>13124</v>
      </c>
      <c r="E1085" s="5">
        <v>189</v>
      </c>
      <c r="F1085" s="5">
        <v>299</v>
      </c>
      <c r="G1085" s="5" t="str">
        <f>VLOOKUP(Table1[[#This Row],[Discounted Price]],$Q$5:$R$10,2)</f>
        <v>&lt;₹1000</v>
      </c>
      <c r="H1085" s="1">
        <v>0.37</v>
      </c>
      <c r="I1085" s="7">
        <f>((F1085-E1085)/F1085)*100</f>
        <v>36.789297658862871</v>
      </c>
      <c r="J1085" s="19" t="str">
        <f>VLOOKUP(Table1[[#This Row],[Calc. %Discount]],$Q$15:$R$22,2)</f>
        <v>26 — 40%</v>
      </c>
      <c r="K1085" s="6">
        <v>4.2</v>
      </c>
      <c r="L1085" s="6">
        <f>MROUND(Table1[[#This Row],[Rating]], 0.5)</f>
        <v>4</v>
      </c>
      <c r="M1085" s="10">
        <v>2737</v>
      </c>
      <c r="N1085" s="5">
        <f>F1085*M1085</f>
        <v>818363</v>
      </c>
      <c r="O1085" s="7">
        <f>(Table1[[#This Row],[Rating]]*Table1[[#This Row],[Rating Count]])/(MAX(Table1[Rating Count]))</f>
        <v>2.6923013867387397E-2</v>
      </c>
      <c r="P1085"/>
    </row>
    <row r="1086" spans="1:16" x14ac:dyDescent="0.25">
      <c r="A1086" s="15">
        <v>1199</v>
      </c>
      <c r="B1086" t="s">
        <v>10336</v>
      </c>
      <c r="C1086" t="s">
        <v>10337</v>
      </c>
      <c r="D1086" t="s">
        <v>13124</v>
      </c>
      <c r="E1086" s="5">
        <v>1449</v>
      </c>
      <c r="F1086" s="5">
        <v>2349</v>
      </c>
      <c r="G1086" s="5" t="str">
        <f>VLOOKUP(Table1[[#This Row],[Discounted Price]],$Q$5:$R$10,2)</f>
        <v>₹1000 — ₹5000</v>
      </c>
      <c r="H1086" s="1">
        <v>0.38</v>
      </c>
      <c r="I1086" s="7">
        <f>((F1086-E1086)/F1086)*100</f>
        <v>38.314176245210732</v>
      </c>
      <c r="J1086" s="19" t="str">
        <f>VLOOKUP(Table1[[#This Row],[Calc. %Discount]],$Q$15:$R$22,2)</f>
        <v>26 — 40%</v>
      </c>
      <c r="K1086" s="6">
        <v>3.9</v>
      </c>
      <c r="L1086" s="6">
        <f>MROUND(Table1[[#This Row],[Rating]], 0.5)</f>
        <v>4</v>
      </c>
      <c r="M1086" s="10">
        <v>9019</v>
      </c>
      <c r="N1086" s="5">
        <f>F1086*M1086</f>
        <v>21185631</v>
      </c>
      <c r="O1086" s="7">
        <f>(Table1[[#This Row],[Rating]]*Table1[[#This Row],[Rating Count]])/(MAX(Table1[Rating Count]))</f>
        <v>8.2380150501319749E-2</v>
      </c>
      <c r="P1086"/>
    </row>
    <row r="1087" spans="1:16" x14ac:dyDescent="0.25">
      <c r="A1087" s="15">
        <v>1200</v>
      </c>
      <c r="B1087" t="s">
        <v>10346</v>
      </c>
      <c r="C1087" t="s">
        <v>10347</v>
      </c>
      <c r="D1087" t="s">
        <v>13124</v>
      </c>
      <c r="E1087" s="5">
        <v>199</v>
      </c>
      <c r="F1087" s="5">
        <v>499</v>
      </c>
      <c r="G1087" s="5" t="str">
        <f>VLOOKUP(Table1[[#This Row],[Discounted Price]],$Q$5:$R$10,2)</f>
        <v>&lt;₹1000</v>
      </c>
      <c r="H1087" s="1">
        <v>0.6</v>
      </c>
      <c r="I1087" s="7">
        <f>((F1087-E1087)/F1087)*100</f>
        <v>60.120240480961925</v>
      </c>
      <c r="J1087" s="19" t="str">
        <f>VLOOKUP(Table1[[#This Row],[Calc. %Discount]],$Q$15:$R$22,2)</f>
        <v>56 — 70%</v>
      </c>
      <c r="K1087" s="6">
        <v>4</v>
      </c>
      <c r="L1087" s="6">
        <f>MROUND(Table1[[#This Row],[Rating]], 0.5)</f>
        <v>4</v>
      </c>
      <c r="M1087" s="10">
        <v>10234</v>
      </c>
      <c r="N1087" s="5">
        <f>F1087*M1087</f>
        <v>5106766</v>
      </c>
      <c r="O1087" s="7">
        <f>(Table1[[#This Row],[Rating]]*Table1[[#This Row],[Rating Count]])/(MAX(Table1[Rating Count]))</f>
        <v>9.5874914807259473E-2</v>
      </c>
      <c r="P1087"/>
    </row>
    <row r="1088" spans="1:16" x14ac:dyDescent="0.25">
      <c r="A1088" s="15">
        <v>1201</v>
      </c>
      <c r="B1088" t="s">
        <v>10356</v>
      </c>
      <c r="C1088" t="s">
        <v>10357</v>
      </c>
      <c r="D1088" t="s">
        <v>13124</v>
      </c>
      <c r="E1088" s="5">
        <v>474</v>
      </c>
      <c r="F1088" s="5">
        <v>1299</v>
      </c>
      <c r="G1088" s="5" t="str">
        <f>VLOOKUP(Table1[[#This Row],[Discounted Price]],$Q$5:$R$10,2)</f>
        <v>&lt;₹1000</v>
      </c>
      <c r="H1088" s="1">
        <v>0.64</v>
      </c>
      <c r="I1088" s="7">
        <f>((F1088-E1088)/F1088)*100</f>
        <v>63.510392609699771</v>
      </c>
      <c r="J1088" s="19" t="str">
        <f>VLOOKUP(Table1[[#This Row],[Calc. %Discount]],$Q$15:$R$22,2)</f>
        <v>56 — 70%</v>
      </c>
      <c r="K1088" s="6">
        <v>4.0999999999999996</v>
      </c>
      <c r="L1088" s="6">
        <f>MROUND(Table1[[#This Row],[Rating]], 0.5)</f>
        <v>4</v>
      </c>
      <c r="M1088" s="10">
        <v>550</v>
      </c>
      <c r="N1088" s="5">
        <f>F1088*M1088</f>
        <v>714450</v>
      </c>
      <c r="O1088" s="7">
        <f>(Table1[[#This Row],[Rating]]*Table1[[#This Row],[Rating Count]])/(MAX(Table1[Rating Count]))</f>
        <v>5.2813643954067353E-3</v>
      </c>
      <c r="P1088"/>
    </row>
    <row r="1089" spans="1:16" x14ac:dyDescent="0.25">
      <c r="A1089" s="15">
        <v>1202</v>
      </c>
      <c r="B1089" t="s">
        <v>10367</v>
      </c>
      <c r="C1089" t="s">
        <v>10368</v>
      </c>
      <c r="D1089" t="s">
        <v>13124</v>
      </c>
      <c r="E1089" s="5">
        <v>279</v>
      </c>
      <c r="F1089" s="5">
        <v>499</v>
      </c>
      <c r="G1089" s="5" t="str">
        <f>VLOOKUP(Table1[[#This Row],[Discounted Price]],$Q$5:$R$10,2)</f>
        <v>&lt;₹1000</v>
      </c>
      <c r="H1089" s="1">
        <v>0.44</v>
      </c>
      <c r="I1089" s="7">
        <f>((F1089-E1089)/F1089)*100</f>
        <v>44.08817635270541</v>
      </c>
      <c r="J1089" s="19" t="str">
        <f>VLOOKUP(Table1[[#This Row],[Calc. %Discount]],$Q$15:$R$22,2)</f>
        <v>41 — 55%</v>
      </c>
      <c r="K1089" s="6">
        <v>4.8</v>
      </c>
      <c r="L1089" s="6">
        <f>MROUND(Table1[[#This Row],[Rating]], 0.5)</f>
        <v>5</v>
      </c>
      <c r="M1089" s="10">
        <v>28</v>
      </c>
      <c r="N1089" s="5">
        <f>F1089*M1089</f>
        <v>13972</v>
      </c>
      <c r="O1089" s="7">
        <f>(Table1[[#This Row],[Rating]]*Table1[[#This Row],[Rating Count]])/(MAX(Table1[Rating Count]))</f>
        <v>3.1477400210317747E-4</v>
      </c>
      <c r="P1089"/>
    </row>
    <row r="1090" spans="1:16" x14ac:dyDescent="0.25">
      <c r="A1090" s="15">
        <v>1203</v>
      </c>
      <c r="B1090" t="s">
        <v>10377</v>
      </c>
      <c r="C1090" t="s">
        <v>10378</v>
      </c>
      <c r="D1090" t="s">
        <v>13124</v>
      </c>
      <c r="E1090" s="5">
        <v>1999</v>
      </c>
      <c r="F1090" s="5">
        <v>4775</v>
      </c>
      <c r="G1090" s="5" t="str">
        <f>VLOOKUP(Table1[[#This Row],[Discounted Price]],$Q$5:$R$10,2)</f>
        <v>₹1000 — ₹5000</v>
      </c>
      <c r="H1090" s="1">
        <v>0.57999999999999996</v>
      </c>
      <c r="I1090" s="7">
        <f>((F1090-E1090)/F1090)*100</f>
        <v>58.136125654450268</v>
      </c>
      <c r="J1090" s="19" t="str">
        <f>VLOOKUP(Table1[[#This Row],[Calc. %Discount]],$Q$15:$R$22,2)</f>
        <v>56 — 70%</v>
      </c>
      <c r="K1090" s="6">
        <v>4.2</v>
      </c>
      <c r="L1090" s="6">
        <f>MROUND(Table1[[#This Row],[Rating]], 0.5)</f>
        <v>4</v>
      </c>
      <c r="M1090" s="10">
        <v>1353</v>
      </c>
      <c r="N1090" s="5">
        <f>F1090*M1090</f>
        <v>6460575</v>
      </c>
      <c r="O1090" s="7">
        <f>(Table1[[#This Row],[Rating]]*Table1[[#This Row],[Rating Count]])/(MAX(Table1[Rating Count]))</f>
        <v>1.3309038276424974E-2</v>
      </c>
      <c r="P1090"/>
    </row>
    <row r="1091" spans="1:16" x14ac:dyDescent="0.25">
      <c r="A1091" s="15">
        <v>1204</v>
      </c>
      <c r="B1091" t="s">
        <v>10387</v>
      </c>
      <c r="C1091" t="s">
        <v>10388</v>
      </c>
      <c r="D1091" t="s">
        <v>13124</v>
      </c>
      <c r="E1091" s="5">
        <v>799</v>
      </c>
      <c r="F1091" s="5">
        <v>1230</v>
      </c>
      <c r="G1091" s="5" t="str">
        <f>VLOOKUP(Table1[[#This Row],[Discounted Price]],$Q$5:$R$10,2)</f>
        <v>&lt;₹1000</v>
      </c>
      <c r="H1091" s="1">
        <v>0.35</v>
      </c>
      <c r="I1091" s="7">
        <f>((F1091-E1091)/F1091)*100</f>
        <v>35.040650406504064</v>
      </c>
      <c r="J1091" s="19" t="str">
        <f>VLOOKUP(Table1[[#This Row],[Calc. %Discount]],$Q$15:$R$22,2)</f>
        <v>26 — 40%</v>
      </c>
      <c r="K1091" s="6">
        <v>4.0999999999999996</v>
      </c>
      <c r="L1091" s="6">
        <f>MROUND(Table1[[#This Row],[Rating]], 0.5)</f>
        <v>4</v>
      </c>
      <c r="M1091" s="10">
        <v>2138</v>
      </c>
      <c r="N1091" s="5">
        <f>F1091*M1091</f>
        <v>2629740</v>
      </c>
      <c r="O1091" s="7">
        <f>(Table1[[#This Row],[Rating]]*Table1[[#This Row],[Rating Count]])/(MAX(Table1[Rating Count]))</f>
        <v>2.0530103777053818E-2</v>
      </c>
      <c r="P1091"/>
    </row>
    <row r="1092" spans="1:16" x14ac:dyDescent="0.25">
      <c r="A1092" s="15">
        <v>1205</v>
      </c>
      <c r="B1092" t="s">
        <v>10397</v>
      </c>
      <c r="C1092" t="s">
        <v>10398</v>
      </c>
      <c r="D1092" t="s">
        <v>13124</v>
      </c>
      <c r="E1092" s="5">
        <v>949</v>
      </c>
      <c r="F1092" s="5">
        <v>1999</v>
      </c>
      <c r="G1092" s="5" t="str">
        <f>VLOOKUP(Table1[[#This Row],[Discounted Price]],$Q$5:$R$10,2)</f>
        <v>&lt;₹1000</v>
      </c>
      <c r="H1092" s="1">
        <v>0.53</v>
      </c>
      <c r="I1092" s="7">
        <f>((F1092-E1092)/F1092)*100</f>
        <v>52.526263131565784</v>
      </c>
      <c r="J1092" s="19" t="str">
        <f>VLOOKUP(Table1[[#This Row],[Calc. %Discount]],$Q$15:$R$22,2)</f>
        <v>41 — 55%</v>
      </c>
      <c r="K1092" s="6">
        <v>4</v>
      </c>
      <c r="L1092" s="6">
        <f>MROUND(Table1[[#This Row],[Rating]], 0.5)</f>
        <v>4</v>
      </c>
      <c r="M1092" s="10">
        <v>1679</v>
      </c>
      <c r="N1092" s="5">
        <f>F1092*M1092</f>
        <v>3356321</v>
      </c>
      <c r="O1092" s="7">
        <f>(Table1[[#This Row],[Rating]]*Table1[[#This Row],[Rating Count]])/(MAX(Table1[Rating Count]))</f>
        <v>1.5729331831286757E-2</v>
      </c>
      <c r="P1092"/>
    </row>
    <row r="1093" spans="1:16" x14ac:dyDescent="0.25">
      <c r="A1093" s="15">
        <v>1206</v>
      </c>
      <c r="B1093" t="s">
        <v>10407</v>
      </c>
      <c r="C1093" t="s">
        <v>10408</v>
      </c>
      <c r="D1093" t="s">
        <v>13124</v>
      </c>
      <c r="E1093" s="5">
        <v>3657.66</v>
      </c>
      <c r="F1093" s="5">
        <v>5156</v>
      </c>
      <c r="G1093" s="5" t="str">
        <f>VLOOKUP(Table1[[#This Row],[Discounted Price]],$Q$5:$R$10,2)</f>
        <v>₹1000 — ₹5000</v>
      </c>
      <c r="H1093" s="1">
        <v>0.28999999999999998</v>
      </c>
      <c r="I1093" s="7">
        <f>((F1093-E1093)/F1093)*100</f>
        <v>29.060124127230413</v>
      </c>
      <c r="J1093" s="19" t="str">
        <f>VLOOKUP(Table1[[#This Row],[Calc. %Discount]],$Q$15:$R$22,2)</f>
        <v>26 — 40%</v>
      </c>
      <c r="K1093" s="6">
        <v>3.9</v>
      </c>
      <c r="L1093" s="6">
        <f>MROUND(Table1[[#This Row],[Rating]], 0.5)</f>
        <v>4</v>
      </c>
      <c r="M1093" s="10">
        <v>12837</v>
      </c>
      <c r="N1093" s="5">
        <f>F1093*M1093</f>
        <v>66187572</v>
      </c>
      <c r="O1093" s="7">
        <f>(Table1[[#This Row],[Rating]]*Table1[[#This Row],[Rating Count]])/(MAX(Table1[Rating Count]))</f>
        <v>0.11725401840397401</v>
      </c>
      <c r="P1093"/>
    </row>
    <row r="1094" spans="1:16" x14ac:dyDescent="0.25">
      <c r="A1094" s="15">
        <v>1207</v>
      </c>
      <c r="B1094" t="s">
        <v>10418</v>
      </c>
      <c r="C1094" t="s">
        <v>10419</v>
      </c>
      <c r="D1094" t="s">
        <v>13124</v>
      </c>
      <c r="E1094" s="5">
        <v>1699</v>
      </c>
      <c r="F1094" s="5">
        <v>1999</v>
      </c>
      <c r="G1094" s="5" t="str">
        <f>VLOOKUP(Table1[[#This Row],[Discounted Price]],$Q$5:$R$10,2)</f>
        <v>₹1000 — ₹5000</v>
      </c>
      <c r="H1094" s="1">
        <v>0.15</v>
      </c>
      <c r="I1094" s="7">
        <f>((F1094-E1094)/F1094)*100</f>
        <v>15.007503751875939</v>
      </c>
      <c r="J1094" s="19" t="str">
        <f>VLOOKUP(Table1[[#This Row],[Calc. %Discount]],$Q$15:$R$22,2)</f>
        <v>11 — 25%</v>
      </c>
      <c r="K1094" s="6">
        <v>4.0999999999999996</v>
      </c>
      <c r="L1094" s="6">
        <f>MROUND(Table1[[#This Row],[Rating]], 0.5)</f>
        <v>4</v>
      </c>
      <c r="M1094" s="10">
        <v>8873</v>
      </c>
      <c r="N1094" s="5">
        <f>F1094*M1094</f>
        <v>17737127</v>
      </c>
      <c r="O1094" s="7">
        <f>(Table1[[#This Row],[Rating]]*Table1[[#This Row],[Rating Count]])/(MAX(Table1[Rating Count]))</f>
        <v>8.5202811418989013E-2</v>
      </c>
      <c r="P1094"/>
    </row>
    <row r="1095" spans="1:16" x14ac:dyDescent="0.25">
      <c r="A1095" s="15">
        <v>1208</v>
      </c>
      <c r="B1095" t="s">
        <v>10429</v>
      </c>
      <c r="C1095" t="s">
        <v>10430</v>
      </c>
      <c r="D1095" t="s">
        <v>13124</v>
      </c>
      <c r="E1095" s="5">
        <v>1849</v>
      </c>
      <c r="F1095" s="5">
        <v>2095</v>
      </c>
      <c r="G1095" s="5" t="str">
        <f>VLOOKUP(Table1[[#This Row],[Discounted Price]],$Q$5:$R$10,2)</f>
        <v>₹1000 — ₹5000</v>
      </c>
      <c r="H1095" s="1">
        <v>0.12</v>
      </c>
      <c r="I1095" s="7">
        <f>((F1095-E1095)/F1095)*100</f>
        <v>11.742243436754176</v>
      </c>
      <c r="J1095" s="19" t="str">
        <f>VLOOKUP(Table1[[#This Row],[Calc. %Discount]],$Q$15:$R$22,2)</f>
        <v>11 — 25%</v>
      </c>
      <c r="K1095" s="6">
        <v>4.3</v>
      </c>
      <c r="L1095" s="6">
        <f>MROUND(Table1[[#This Row],[Rating]], 0.5)</f>
        <v>4.5</v>
      </c>
      <c r="M1095" s="10">
        <v>7681</v>
      </c>
      <c r="N1095" s="5">
        <f>F1095*M1095</f>
        <v>16091695</v>
      </c>
      <c r="O1095" s="7">
        <f>(Table1[[#This Row],[Rating]]*Table1[[#This Row],[Rating Count]])/(MAX(Table1[Rating Count]))</f>
        <v>7.7354539982621845E-2</v>
      </c>
      <c r="P1095"/>
    </row>
    <row r="1096" spans="1:16" x14ac:dyDescent="0.25">
      <c r="A1096" s="15">
        <v>1209</v>
      </c>
      <c r="B1096" t="s">
        <v>10439</v>
      </c>
      <c r="C1096" t="s">
        <v>10440</v>
      </c>
      <c r="D1096" t="s">
        <v>13124</v>
      </c>
      <c r="E1096" s="5">
        <v>12499</v>
      </c>
      <c r="F1096" s="5">
        <v>19825</v>
      </c>
      <c r="G1096" s="5" t="str">
        <f>VLOOKUP(Table1[[#This Row],[Discounted Price]],$Q$5:$R$10,2)</f>
        <v>₹10001 — ₹25000</v>
      </c>
      <c r="H1096" s="1">
        <v>0.37</v>
      </c>
      <c r="I1096" s="7">
        <f>((F1096-E1096)/F1096)*100</f>
        <v>36.953341740226989</v>
      </c>
      <c r="J1096" s="19" t="str">
        <f>VLOOKUP(Table1[[#This Row],[Calc. %Discount]],$Q$15:$R$22,2)</f>
        <v>26 — 40%</v>
      </c>
      <c r="K1096" s="6">
        <v>4.0999999999999996</v>
      </c>
      <c r="L1096" s="6">
        <f>MROUND(Table1[[#This Row],[Rating]], 0.5)</f>
        <v>4</v>
      </c>
      <c r="M1096" s="10">
        <v>322</v>
      </c>
      <c r="N1096" s="5">
        <f>F1096*M1096</f>
        <v>6383650</v>
      </c>
      <c r="O1096" s="7">
        <f>(Table1[[#This Row],[Rating]]*Table1[[#This Row],[Rating Count]])/(MAX(Table1[Rating Count]))</f>
        <v>3.0919987914926699E-3</v>
      </c>
      <c r="P1096"/>
    </row>
    <row r="1097" spans="1:16" x14ac:dyDescent="0.25">
      <c r="A1097" s="15">
        <v>1210</v>
      </c>
      <c r="B1097" t="s">
        <v>10449</v>
      </c>
      <c r="C1097" t="s">
        <v>10450</v>
      </c>
      <c r="D1097" t="s">
        <v>13124</v>
      </c>
      <c r="E1097" s="5">
        <v>1099</v>
      </c>
      <c r="F1097" s="5">
        <v>1920</v>
      </c>
      <c r="G1097" s="5" t="str">
        <f>VLOOKUP(Table1[[#This Row],[Discounted Price]],$Q$5:$R$10,2)</f>
        <v>₹1000 — ₹5000</v>
      </c>
      <c r="H1097" s="1">
        <v>0.43</v>
      </c>
      <c r="I1097" s="7">
        <f>((F1097-E1097)/F1097)*100</f>
        <v>42.760416666666664</v>
      </c>
      <c r="J1097" s="19" t="str">
        <f>VLOOKUP(Table1[[#This Row],[Calc. %Discount]],$Q$15:$R$22,2)</f>
        <v>41 — 55%</v>
      </c>
      <c r="K1097" s="6">
        <v>4.2</v>
      </c>
      <c r="L1097" s="6">
        <f>MROUND(Table1[[#This Row],[Rating]], 0.5)</f>
        <v>4</v>
      </c>
      <c r="M1097" s="10">
        <v>9772</v>
      </c>
      <c r="N1097" s="5">
        <f>F1097*M1097</f>
        <v>18762240</v>
      </c>
      <c r="O1097" s="7">
        <f>(Table1[[#This Row],[Rating]]*Table1[[#This Row],[Rating Count]])/(MAX(Table1[Rating Count]))</f>
        <v>9.6124110892257822E-2</v>
      </c>
      <c r="P1097"/>
    </row>
    <row r="1098" spans="1:16" x14ac:dyDescent="0.25">
      <c r="A1098" s="15">
        <v>1211</v>
      </c>
      <c r="B1098" t="s">
        <v>10459</v>
      </c>
      <c r="C1098" t="s">
        <v>10460</v>
      </c>
      <c r="D1098" t="s">
        <v>13124</v>
      </c>
      <c r="E1098" s="5">
        <v>8199</v>
      </c>
      <c r="F1098" s="5">
        <v>16000</v>
      </c>
      <c r="G1098" s="5" t="str">
        <f>VLOOKUP(Table1[[#This Row],[Discounted Price]],$Q$5:$R$10,2)</f>
        <v>₹5001 — ₹10000</v>
      </c>
      <c r="H1098" s="1">
        <v>0.49</v>
      </c>
      <c r="I1098" s="7">
        <f>((F1098-E1098)/F1098)*100</f>
        <v>48.756250000000001</v>
      </c>
      <c r="J1098" s="19" t="str">
        <f>VLOOKUP(Table1[[#This Row],[Calc. %Discount]],$Q$15:$R$22,2)</f>
        <v>41 — 55%</v>
      </c>
      <c r="K1098" s="6">
        <v>3.9</v>
      </c>
      <c r="L1098" s="6">
        <f>MROUND(Table1[[#This Row],[Rating]], 0.5)</f>
        <v>4</v>
      </c>
      <c r="M1098" s="10">
        <v>18497</v>
      </c>
      <c r="N1098" s="5">
        <f>F1098*M1098</f>
        <v>295952000</v>
      </c>
      <c r="O1098" s="7">
        <f>(Table1[[#This Row],[Rating]]*Table1[[#This Row],[Rating Count]])/(MAX(Table1[Rating Count]))</f>
        <v>0.16895283776725931</v>
      </c>
      <c r="P1098"/>
    </row>
    <row r="1099" spans="1:16" x14ac:dyDescent="0.25">
      <c r="A1099" s="15">
        <v>1212</v>
      </c>
      <c r="B1099" t="s">
        <v>10469</v>
      </c>
      <c r="C1099" t="s">
        <v>10470</v>
      </c>
      <c r="D1099" t="s">
        <v>13124</v>
      </c>
      <c r="E1099" s="5">
        <v>499</v>
      </c>
      <c r="F1099" s="5">
        <v>2199</v>
      </c>
      <c r="G1099" s="5" t="str">
        <f>VLOOKUP(Table1[[#This Row],[Discounted Price]],$Q$5:$R$10,2)</f>
        <v>&lt;₹1000</v>
      </c>
      <c r="H1099" s="1">
        <v>0.77</v>
      </c>
      <c r="I1099" s="7">
        <f>((F1099-E1099)/F1099)*100</f>
        <v>77.30786721236926</v>
      </c>
      <c r="J1099" s="19" t="str">
        <f>VLOOKUP(Table1[[#This Row],[Calc. %Discount]],$Q$15:$R$22,2)</f>
        <v>71 — 85%</v>
      </c>
      <c r="K1099" s="6">
        <v>3.7</v>
      </c>
      <c r="L1099" s="6">
        <f>MROUND(Table1[[#This Row],[Rating]], 0.5)</f>
        <v>3.5</v>
      </c>
      <c r="M1099" s="10">
        <v>53</v>
      </c>
      <c r="N1099" s="5">
        <f>F1099*M1099</f>
        <v>116547</v>
      </c>
      <c r="O1099" s="7">
        <f>(Table1[[#This Row],[Rating]]*Table1[[#This Row],[Rating Count]])/(MAX(Table1[Rating Count]))</f>
        <v>4.5927962658060353E-4</v>
      </c>
      <c r="P1099"/>
    </row>
    <row r="1100" spans="1:16" x14ac:dyDescent="0.25">
      <c r="A1100" s="15">
        <v>1213</v>
      </c>
      <c r="B1100" t="s">
        <v>10479</v>
      </c>
      <c r="C1100" t="s">
        <v>10480</v>
      </c>
      <c r="D1100" t="s">
        <v>13124</v>
      </c>
      <c r="E1100" s="5">
        <v>6999</v>
      </c>
      <c r="F1100" s="5">
        <v>14999</v>
      </c>
      <c r="G1100" s="5" t="str">
        <f>VLOOKUP(Table1[[#This Row],[Discounted Price]],$Q$5:$R$10,2)</f>
        <v>₹5001 — ₹10000</v>
      </c>
      <c r="H1100" s="1">
        <v>0.53</v>
      </c>
      <c r="I1100" s="7">
        <f>((F1100-E1100)/F1100)*100</f>
        <v>53.336889125941731</v>
      </c>
      <c r="J1100" s="19" t="str">
        <f>VLOOKUP(Table1[[#This Row],[Calc. %Discount]],$Q$15:$R$22,2)</f>
        <v>41 — 55%</v>
      </c>
      <c r="K1100" s="6">
        <v>4.0999999999999996</v>
      </c>
      <c r="L1100" s="6">
        <f>MROUND(Table1[[#This Row],[Rating]], 0.5)</f>
        <v>4</v>
      </c>
      <c r="M1100" s="10">
        <v>1728</v>
      </c>
      <c r="N1100" s="5">
        <f>F1100*M1100</f>
        <v>25918272</v>
      </c>
      <c r="O1100" s="7">
        <f>(Table1[[#This Row],[Rating]]*Table1[[#This Row],[Rating Count]])/(MAX(Table1[Rating Count]))</f>
        <v>1.6593086682296067E-2</v>
      </c>
      <c r="P1100"/>
    </row>
    <row r="1101" spans="1:16" x14ac:dyDescent="0.25">
      <c r="A1101" s="15">
        <v>1214</v>
      </c>
      <c r="B1101" t="s">
        <v>10489</v>
      </c>
      <c r="C1101" t="s">
        <v>10490</v>
      </c>
      <c r="D1101" t="s">
        <v>13124</v>
      </c>
      <c r="E1101" s="5">
        <v>1595</v>
      </c>
      <c r="F1101" s="5">
        <v>1799</v>
      </c>
      <c r="G1101" s="5" t="str">
        <f>VLOOKUP(Table1[[#This Row],[Discounted Price]],$Q$5:$R$10,2)</f>
        <v>₹1000 — ₹5000</v>
      </c>
      <c r="H1101" s="1">
        <v>0.11</v>
      </c>
      <c r="I1101" s="7">
        <f>((F1101-E1101)/F1101)*100</f>
        <v>11.339633129516399</v>
      </c>
      <c r="J1101" s="19" t="str">
        <f>VLOOKUP(Table1[[#This Row],[Calc. %Discount]],$Q$15:$R$22,2)</f>
        <v>11 — 25%</v>
      </c>
      <c r="K1101" s="6">
        <v>4</v>
      </c>
      <c r="L1101" s="6">
        <f>MROUND(Table1[[#This Row],[Rating]], 0.5)</f>
        <v>4</v>
      </c>
      <c r="M1101" s="10">
        <v>2877</v>
      </c>
      <c r="N1101" s="5">
        <f>F1101*M1101</f>
        <v>5175723</v>
      </c>
      <c r="O1101" s="7">
        <f>(Table1[[#This Row],[Rating]]*Table1[[#This Row],[Rating Count]])/(MAX(Table1[Rating Count]))</f>
        <v>2.6952523930084571E-2</v>
      </c>
      <c r="P1101"/>
    </row>
    <row r="1102" spans="1:16" x14ac:dyDescent="0.25">
      <c r="A1102" s="15">
        <v>1215</v>
      </c>
      <c r="B1102" t="s">
        <v>10499</v>
      </c>
      <c r="C1102" t="s">
        <v>10500</v>
      </c>
      <c r="D1102" t="s">
        <v>13124</v>
      </c>
      <c r="E1102" s="5">
        <v>1049</v>
      </c>
      <c r="F1102" s="5">
        <v>1950</v>
      </c>
      <c r="G1102" s="5" t="str">
        <f>VLOOKUP(Table1[[#This Row],[Discounted Price]],$Q$5:$R$10,2)</f>
        <v>₹1000 — ₹5000</v>
      </c>
      <c r="H1102" s="1">
        <v>0.46</v>
      </c>
      <c r="I1102" s="7">
        <f>((F1102-E1102)/F1102)*100</f>
        <v>46.205128205128204</v>
      </c>
      <c r="J1102" s="19" t="str">
        <f>VLOOKUP(Table1[[#This Row],[Calc. %Discount]],$Q$15:$R$22,2)</f>
        <v>41 — 55%</v>
      </c>
      <c r="K1102" s="6">
        <v>3.8</v>
      </c>
      <c r="L1102" s="6">
        <f>MROUND(Table1[[#This Row],[Rating]], 0.5)</f>
        <v>4</v>
      </c>
      <c r="M1102" s="10">
        <v>250</v>
      </c>
      <c r="N1102" s="5">
        <f>F1102*M1102</f>
        <v>487500</v>
      </c>
      <c r="O1102" s="7">
        <f>(Table1[[#This Row],[Rating]]*Table1[[#This Row],[Rating Count]])/(MAX(Table1[Rating Count]))</f>
        <v>2.2249650446281148E-3</v>
      </c>
      <c r="P1102"/>
    </row>
    <row r="1103" spans="1:16" x14ac:dyDescent="0.25">
      <c r="A1103" s="15">
        <v>1216</v>
      </c>
      <c r="B1103" t="s">
        <v>10509</v>
      </c>
      <c r="C1103" t="s">
        <v>10510</v>
      </c>
      <c r="D1103" t="s">
        <v>13124</v>
      </c>
      <c r="E1103" s="5">
        <v>1182</v>
      </c>
      <c r="F1103" s="5">
        <v>2995</v>
      </c>
      <c r="G1103" s="5" t="str">
        <f>VLOOKUP(Table1[[#This Row],[Discounted Price]],$Q$5:$R$10,2)</f>
        <v>₹1000 — ₹5000</v>
      </c>
      <c r="H1103" s="1">
        <v>0.61</v>
      </c>
      <c r="I1103" s="7">
        <f>((F1103-E1103)/F1103)*100</f>
        <v>60.534223706176959</v>
      </c>
      <c r="J1103" s="19" t="str">
        <f>VLOOKUP(Table1[[#This Row],[Calc. %Discount]],$Q$15:$R$22,2)</f>
        <v>56 — 70%</v>
      </c>
      <c r="K1103" s="6">
        <v>4.2</v>
      </c>
      <c r="L1103" s="6">
        <f>MROUND(Table1[[#This Row],[Rating]], 0.5)</f>
        <v>4</v>
      </c>
      <c r="M1103" s="10">
        <v>5178</v>
      </c>
      <c r="N1103" s="5">
        <f>F1103*M1103</f>
        <v>15508110</v>
      </c>
      <c r="O1103" s="7">
        <f>(Table1[[#This Row],[Rating]]*Table1[[#This Row],[Rating Count]])/(MAX(Table1[Rating Count]))</f>
        <v>5.0934368215320415E-2</v>
      </c>
      <c r="P1103"/>
    </row>
    <row r="1104" spans="1:16" x14ac:dyDescent="0.25">
      <c r="A1104" s="15">
        <v>1217</v>
      </c>
      <c r="B1104" t="s">
        <v>10519</v>
      </c>
      <c r="C1104" t="s">
        <v>10520</v>
      </c>
      <c r="D1104" t="s">
        <v>13124</v>
      </c>
      <c r="E1104" s="5">
        <v>499</v>
      </c>
      <c r="F1104" s="5">
        <v>999</v>
      </c>
      <c r="G1104" s="5" t="str">
        <f>VLOOKUP(Table1[[#This Row],[Discounted Price]],$Q$5:$R$10,2)</f>
        <v>&lt;₹1000</v>
      </c>
      <c r="H1104" s="1">
        <v>0.5</v>
      </c>
      <c r="I1104" s="7">
        <f>((F1104-E1104)/F1104)*100</f>
        <v>50.050050050050054</v>
      </c>
      <c r="J1104" s="19" t="str">
        <f>VLOOKUP(Table1[[#This Row],[Calc. %Discount]],$Q$15:$R$22,2)</f>
        <v>41 — 55%</v>
      </c>
      <c r="K1104" s="6">
        <v>4.5999999999999996</v>
      </c>
      <c r="L1104" s="6">
        <f>MROUND(Table1[[#This Row],[Rating]], 0.5)</f>
        <v>4.5</v>
      </c>
      <c r="M1104" s="10">
        <v>79</v>
      </c>
      <c r="N1104" s="5">
        <f>F1104*M1104</f>
        <v>78921</v>
      </c>
      <c r="O1104" s="7">
        <f>(Table1[[#This Row],[Rating]]*Table1[[#This Row],[Rating Count]])/(MAX(Table1[Rating Count]))</f>
        <v>8.511076812819545E-4</v>
      </c>
      <c r="P1104"/>
    </row>
    <row r="1105" spans="1:16" x14ac:dyDescent="0.25">
      <c r="A1105" s="15">
        <v>1218</v>
      </c>
      <c r="B1105" t="s">
        <v>10529</v>
      </c>
      <c r="C1105" t="s">
        <v>10530</v>
      </c>
      <c r="D1105" t="s">
        <v>13124</v>
      </c>
      <c r="E1105" s="5">
        <v>8799</v>
      </c>
      <c r="F1105" s="5">
        <v>11995</v>
      </c>
      <c r="G1105" s="5" t="str">
        <f>VLOOKUP(Table1[[#This Row],[Discounted Price]],$Q$5:$R$10,2)</f>
        <v>₹5001 — ₹10000</v>
      </c>
      <c r="H1105" s="1">
        <v>0.27</v>
      </c>
      <c r="I1105" s="7">
        <f>((F1105-E1105)/F1105)*100</f>
        <v>26.644435181325555</v>
      </c>
      <c r="J1105" s="19" t="str">
        <f>VLOOKUP(Table1[[#This Row],[Calc. %Discount]],$Q$15:$R$22,2)</f>
        <v>26 — 40%</v>
      </c>
      <c r="K1105" s="6">
        <v>4.0999999999999996</v>
      </c>
      <c r="L1105" s="6">
        <f>MROUND(Table1[[#This Row],[Rating]], 0.5)</f>
        <v>4</v>
      </c>
      <c r="M1105" s="10">
        <v>4157</v>
      </c>
      <c r="N1105" s="5">
        <f>F1105*M1105</f>
        <v>49863215</v>
      </c>
      <c r="O1105" s="7">
        <f>(Table1[[#This Row],[Rating]]*Table1[[#This Row],[Rating Count]])/(MAX(Table1[Rating Count]))</f>
        <v>3.9917512348555992E-2</v>
      </c>
      <c r="P1105"/>
    </row>
    <row r="1106" spans="1:16" x14ac:dyDescent="0.25">
      <c r="A1106" s="15">
        <v>1219</v>
      </c>
      <c r="B1106" t="s">
        <v>10539</v>
      </c>
      <c r="C1106" t="s">
        <v>10540</v>
      </c>
      <c r="D1106" t="s">
        <v>13124</v>
      </c>
      <c r="E1106" s="5">
        <v>1529</v>
      </c>
      <c r="F1106" s="5">
        <v>2999</v>
      </c>
      <c r="G1106" s="5" t="str">
        <f>VLOOKUP(Table1[[#This Row],[Discounted Price]],$Q$5:$R$10,2)</f>
        <v>₹1000 — ₹5000</v>
      </c>
      <c r="H1106" s="1">
        <v>0.49</v>
      </c>
      <c r="I1106" s="7">
        <f>((F1106-E1106)/F1106)*100</f>
        <v>49.016338779593198</v>
      </c>
      <c r="J1106" s="19" t="str">
        <f>VLOOKUP(Table1[[#This Row],[Calc. %Discount]],$Q$15:$R$22,2)</f>
        <v>41 — 55%</v>
      </c>
      <c r="K1106" s="6">
        <v>3.3</v>
      </c>
      <c r="L1106" s="6">
        <f>MROUND(Table1[[#This Row],[Rating]], 0.5)</f>
        <v>3.5</v>
      </c>
      <c r="M1106" s="10">
        <v>29</v>
      </c>
      <c r="N1106" s="5">
        <f>F1106*M1106</f>
        <v>86971</v>
      </c>
      <c r="O1106" s="7">
        <f>(Table1[[#This Row],[Rating]]*Table1[[#This Row],[Rating Count]])/(MAX(Table1[Rating Count]))</f>
        <v>2.2413595239043215E-4</v>
      </c>
      <c r="P1106"/>
    </row>
    <row r="1107" spans="1:16" x14ac:dyDescent="0.25">
      <c r="A1107" s="15">
        <v>1220</v>
      </c>
      <c r="B1107" t="s">
        <v>10549</v>
      </c>
      <c r="C1107" t="s">
        <v>10550</v>
      </c>
      <c r="D1107" t="s">
        <v>13124</v>
      </c>
      <c r="E1107" s="5">
        <v>1199</v>
      </c>
      <c r="F1107" s="5">
        <v>1690</v>
      </c>
      <c r="G1107" s="5" t="str">
        <f>VLOOKUP(Table1[[#This Row],[Discounted Price]],$Q$5:$R$10,2)</f>
        <v>₹1000 — ₹5000</v>
      </c>
      <c r="H1107" s="1">
        <v>0.28999999999999998</v>
      </c>
      <c r="I1107" s="7">
        <f>((F1107-E1107)/F1107)*100</f>
        <v>29.053254437869825</v>
      </c>
      <c r="J1107" s="19" t="str">
        <f>VLOOKUP(Table1[[#This Row],[Calc. %Discount]],$Q$15:$R$22,2)</f>
        <v>26 — 40%</v>
      </c>
      <c r="K1107" s="6">
        <v>4.2</v>
      </c>
      <c r="L1107" s="6">
        <f>MROUND(Table1[[#This Row],[Rating]], 0.5)</f>
        <v>4</v>
      </c>
      <c r="M1107" s="10">
        <v>4580</v>
      </c>
      <c r="N1107" s="5">
        <f>F1107*M1107</f>
        <v>7740200</v>
      </c>
      <c r="O1107" s="7">
        <f>(Table1[[#This Row],[Rating]]*Table1[[#This Row],[Rating Count]])/(MAX(Table1[Rating Count]))</f>
        <v>4.5052029051017274E-2</v>
      </c>
      <c r="P1107"/>
    </row>
    <row r="1108" spans="1:16" x14ac:dyDescent="0.25">
      <c r="A1108" s="15">
        <v>1221</v>
      </c>
      <c r="B1108" t="s">
        <v>10559</v>
      </c>
      <c r="C1108" t="s">
        <v>10560</v>
      </c>
      <c r="D1108" t="s">
        <v>13124</v>
      </c>
      <c r="E1108" s="5">
        <v>1052</v>
      </c>
      <c r="F1108" s="5">
        <v>1790</v>
      </c>
      <c r="G1108" s="5" t="str">
        <f>VLOOKUP(Table1[[#This Row],[Discounted Price]],$Q$5:$R$10,2)</f>
        <v>₹1000 — ₹5000</v>
      </c>
      <c r="H1108" s="1">
        <v>0.41</v>
      </c>
      <c r="I1108" s="7">
        <f>((F1108-E1108)/F1108)*100</f>
        <v>41.229050279329613</v>
      </c>
      <c r="J1108" s="19" t="str">
        <f>VLOOKUP(Table1[[#This Row],[Calc. %Discount]],$Q$15:$R$22,2)</f>
        <v>41 — 55%</v>
      </c>
      <c r="K1108" s="6">
        <v>4.3</v>
      </c>
      <c r="L1108" s="6">
        <f>MROUND(Table1[[#This Row],[Rating]], 0.5)</f>
        <v>4.5</v>
      </c>
      <c r="M1108" s="10">
        <v>1404</v>
      </c>
      <c r="N1108" s="5">
        <f>F1108*M1108</f>
        <v>2513160</v>
      </c>
      <c r="O1108" s="7">
        <f>(Table1[[#This Row],[Rating]]*Table1[[#This Row],[Rating Count]])/(MAX(Table1[Rating Count]))</f>
        <v>1.4139535755188266E-2</v>
      </c>
      <c r="P1108"/>
    </row>
    <row r="1109" spans="1:16" x14ac:dyDescent="0.25">
      <c r="A1109" s="15">
        <v>1222</v>
      </c>
      <c r="B1109" t="s">
        <v>10569</v>
      </c>
      <c r="C1109" t="s">
        <v>10570</v>
      </c>
      <c r="D1109" t="s">
        <v>13124</v>
      </c>
      <c r="E1109" s="5">
        <v>6499</v>
      </c>
      <c r="F1109" s="5">
        <v>8995</v>
      </c>
      <c r="G1109" s="5" t="str">
        <f>VLOOKUP(Table1[[#This Row],[Discounted Price]],$Q$5:$R$10,2)</f>
        <v>₹5001 — ₹10000</v>
      </c>
      <c r="H1109" s="1">
        <v>0.28000000000000003</v>
      </c>
      <c r="I1109" s="7">
        <f>((F1109-E1109)/F1109)*100</f>
        <v>27.74874930516954</v>
      </c>
      <c r="J1109" s="19" t="str">
        <f>VLOOKUP(Table1[[#This Row],[Calc. %Discount]],$Q$15:$R$22,2)</f>
        <v>26 — 40%</v>
      </c>
      <c r="K1109" s="6">
        <v>4.3</v>
      </c>
      <c r="L1109" s="6">
        <f>MROUND(Table1[[#This Row],[Rating]], 0.5)</f>
        <v>4.5</v>
      </c>
      <c r="M1109" s="10">
        <v>2810</v>
      </c>
      <c r="N1109" s="5">
        <f>F1109*M1109</f>
        <v>25275950</v>
      </c>
      <c r="O1109" s="7">
        <f>(Table1[[#This Row],[Rating]]*Table1[[#This Row],[Rating Count]])/(MAX(Table1[Rating Count]))</f>
        <v>2.8299213299201587E-2</v>
      </c>
      <c r="P1109"/>
    </row>
    <row r="1110" spans="1:16" x14ac:dyDescent="0.25">
      <c r="A1110" s="15">
        <v>1223</v>
      </c>
      <c r="B1110" t="s">
        <v>10580</v>
      </c>
      <c r="C1110" t="s">
        <v>10581</v>
      </c>
      <c r="D1110" t="s">
        <v>13124</v>
      </c>
      <c r="E1110" s="5">
        <v>239</v>
      </c>
      <c r="F1110" s="5">
        <v>239</v>
      </c>
      <c r="G1110" s="5" t="str">
        <f>VLOOKUP(Table1[[#This Row],[Discounted Price]],$Q$5:$R$10,2)</f>
        <v>&lt;₹1000</v>
      </c>
      <c r="H1110" s="1">
        <v>0</v>
      </c>
      <c r="I1110" s="7">
        <f>((F1110-E1110)/F1110)*100</f>
        <v>0</v>
      </c>
      <c r="J1110" s="19">
        <f>VLOOKUP(Table1[[#This Row],[Calc. %Discount]],$Q$15:$R$22,2)</f>
        <v>0</v>
      </c>
      <c r="K1110" s="6">
        <v>4.3</v>
      </c>
      <c r="L1110" s="6">
        <f>MROUND(Table1[[#This Row],[Rating]], 0.5)</f>
        <v>4.5</v>
      </c>
      <c r="M1110" s="10">
        <v>7</v>
      </c>
      <c r="N1110" s="5">
        <f>F1110*M1110</f>
        <v>1673</v>
      </c>
      <c r="O1110" s="7">
        <f>(Table1[[#This Row],[Rating]]*Table1[[#This Row],[Rating Count]])/(MAX(Table1[Rating Count]))</f>
        <v>7.0496260887690788E-5</v>
      </c>
      <c r="P1110"/>
    </row>
    <row r="1111" spans="1:16" x14ac:dyDescent="0.25">
      <c r="A1111" s="15">
        <v>1224</v>
      </c>
      <c r="B1111" t="s">
        <v>10590</v>
      </c>
      <c r="C1111" t="s">
        <v>10591</v>
      </c>
      <c r="D1111" t="s">
        <v>13124</v>
      </c>
      <c r="E1111" s="5">
        <v>699</v>
      </c>
      <c r="F1111" s="5">
        <v>1599</v>
      </c>
      <c r="G1111" s="5" t="str">
        <f>VLOOKUP(Table1[[#This Row],[Discounted Price]],$Q$5:$R$10,2)</f>
        <v>&lt;₹1000</v>
      </c>
      <c r="H1111" s="1">
        <v>0.56000000000000005</v>
      </c>
      <c r="I1111" s="7">
        <f>((F1111-E1111)/F1111)*100</f>
        <v>56.285178236397748</v>
      </c>
      <c r="J1111" s="19" t="str">
        <f>VLOOKUP(Table1[[#This Row],[Calc. %Discount]],$Q$15:$R$22,2)</f>
        <v>56 — 70%</v>
      </c>
      <c r="K1111" s="6">
        <v>4.7</v>
      </c>
      <c r="L1111" s="6">
        <f>MROUND(Table1[[#This Row],[Rating]], 0.5)</f>
        <v>4.5</v>
      </c>
      <c r="M1111" s="10">
        <v>1729</v>
      </c>
      <c r="N1111" s="5">
        <f>F1111*M1111</f>
        <v>2764671</v>
      </c>
      <c r="O1111" s="7">
        <f>(Table1[[#This Row],[Rating]]*Table1[[#This Row],[Rating Count]])/(MAX(Table1[Rating Count]))</f>
        <v>1.9032350991748895E-2</v>
      </c>
      <c r="P1111"/>
    </row>
    <row r="1112" spans="1:16" x14ac:dyDescent="0.25">
      <c r="A1112" s="15">
        <v>1225</v>
      </c>
      <c r="B1112" t="s">
        <v>10600</v>
      </c>
      <c r="C1112" t="s">
        <v>10601</v>
      </c>
      <c r="D1112" t="s">
        <v>13124</v>
      </c>
      <c r="E1112" s="5">
        <v>2599</v>
      </c>
      <c r="F1112" s="5">
        <v>4290</v>
      </c>
      <c r="G1112" s="5" t="str">
        <f>VLOOKUP(Table1[[#This Row],[Discounted Price]],$Q$5:$R$10,2)</f>
        <v>₹1000 — ₹5000</v>
      </c>
      <c r="H1112" s="1">
        <v>0.39</v>
      </c>
      <c r="I1112" s="7">
        <f>((F1112-E1112)/F1112)*100</f>
        <v>39.417249417249415</v>
      </c>
      <c r="J1112" s="19" t="str">
        <f>VLOOKUP(Table1[[#This Row],[Calc. %Discount]],$Q$15:$R$22,2)</f>
        <v>26 — 40%</v>
      </c>
      <c r="K1112" s="6">
        <v>4.4000000000000004</v>
      </c>
      <c r="L1112" s="6">
        <f>MROUND(Table1[[#This Row],[Rating]], 0.5)</f>
        <v>4.5</v>
      </c>
      <c r="M1112" s="10">
        <v>2116</v>
      </c>
      <c r="N1112" s="5">
        <f>F1112*M1112</f>
        <v>9077640</v>
      </c>
      <c r="O1112" s="7">
        <f>(Table1[[#This Row],[Rating]]*Table1[[#This Row],[Rating Count]])/(MAX(Table1[Rating Count]))</f>
        <v>2.1805594264742739E-2</v>
      </c>
      <c r="P1112"/>
    </row>
    <row r="1113" spans="1:16" x14ac:dyDescent="0.25">
      <c r="A1113" s="15">
        <v>1226</v>
      </c>
      <c r="B1113" t="s">
        <v>10611</v>
      </c>
      <c r="C1113" t="s">
        <v>10612</v>
      </c>
      <c r="D1113" t="s">
        <v>13124</v>
      </c>
      <c r="E1113" s="5">
        <v>1547</v>
      </c>
      <c r="F1113" s="5">
        <v>2890</v>
      </c>
      <c r="G1113" s="5" t="str">
        <f>VLOOKUP(Table1[[#This Row],[Discounted Price]],$Q$5:$R$10,2)</f>
        <v>₹1000 — ₹5000</v>
      </c>
      <c r="H1113" s="1">
        <v>0.46</v>
      </c>
      <c r="I1113" s="7">
        <f>((F1113-E1113)/F1113)*100</f>
        <v>46.470588235294116</v>
      </c>
      <c r="J1113" s="19" t="str">
        <f>VLOOKUP(Table1[[#This Row],[Calc. %Discount]],$Q$15:$R$22,2)</f>
        <v>41 — 55%</v>
      </c>
      <c r="K1113" s="6">
        <v>3.9</v>
      </c>
      <c r="L1113" s="6">
        <f>MROUND(Table1[[#This Row],[Rating]], 0.5)</f>
        <v>4</v>
      </c>
      <c r="M1113" s="10">
        <v>463</v>
      </c>
      <c r="N1113" s="5">
        <f>F1113*M1113</f>
        <v>1338070</v>
      </c>
      <c r="O1113" s="7">
        <f>(Table1[[#This Row],[Rating]]*Table1[[#This Row],[Rating Count]])/(MAX(Table1[Rating Count]))</f>
        <v>4.2290730327210384E-3</v>
      </c>
      <c r="P1113"/>
    </row>
    <row r="1114" spans="1:16" x14ac:dyDescent="0.25">
      <c r="A1114" s="15">
        <v>1227</v>
      </c>
      <c r="B1114" t="s">
        <v>10621</v>
      </c>
      <c r="C1114" t="s">
        <v>10622</v>
      </c>
      <c r="D1114" t="s">
        <v>13124</v>
      </c>
      <c r="E1114" s="5">
        <v>499</v>
      </c>
      <c r="F1114" s="5">
        <v>1299</v>
      </c>
      <c r="G1114" s="5" t="str">
        <f>VLOOKUP(Table1[[#This Row],[Discounted Price]],$Q$5:$R$10,2)</f>
        <v>&lt;₹1000</v>
      </c>
      <c r="H1114" s="1">
        <v>0.62</v>
      </c>
      <c r="I1114" s="7">
        <f>((F1114-E1114)/F1114)*100</f>
        <v>61.585835257890686</v>
      </c>
      <c r="J1114" s="19" t="str">
        <f>VLOOKUP(Table1[[#This Row],[Calc. %Discount]],$Q$15:$R$22,2)</f>
        <v>56 — 70%</v>
      </c>
      <c r="K1114" s="6">
        <v>4.7</v>
      </c>
      <c r="L1114" s="6">
        <f>MROUND(Table1[[#This Row],[Rating]], 0.5)</f>
        <v>4.5</v>
      </c>
      <c r="M1114" s="10">
        <v>54</v>
      </c>
      <c r="N1114" s="5">
        <f>F1114*M1114</f>
        <v>70146</v>
      </c>
      <c r="O1114" s="7">
        <f>(Table1[[#This Row],[Rating]]*Table1[[#This Row],[Rating Count]])/(MAX(Table1[Rating Count]))</f>
        <v>5.9441697718591103E-4</v>
      </c>
      <c r="P1114"/>
    </row>
    <row r="1115" spans="1:16" x14ac:dyDescent="0.25">
      <c r="A1115" s="15">
        <v>1228</v>
      </c>
      <c r="B1115" t="s">
        <v>10631</v>
      </c>
      <c r="C1115" t="s">
        <v>10632</v>
      </c>
      <c r="D1115" t="s">
        <v>13124</v>
      </c>
      <c r="E1115" s="5">
        <v>510</v>
      </c>
      <c r="F1115" s="5">
        <v>640</v>
      </c>
      <c r="G1115" s="5" t="str">
        <f>VLOOKUP(Table1[[#This Row],[Discounted Price]],$Q$5:$R$10,2)</f>
        <v>&lt;₹1000</v>
      </c>
      <c r="H1115" s="1">
        <v>0.2</v>
      </c>
      <c r="I1115" s="7">
        <f>((F1115-E1115)/F1115)*100</f>
        <v>20.3125</v>
      </c>
      <c r="J1115" s="19" t="str">
        <f>VLOOKUP(Table1[[#This Row],[Calc. %Discount]],$Q$15:$R$22,2)</f>
        <v>11 — 25%</v>
      </c>
      <c r="K1115" s="6">
        <v>4.0999999999999996</v>
      </c>
      <c r="L1115" s="6">
        <f>MROUND(Table1[[#This Row],[Rating]], 0.5)</f>
        <v>4</v>
      </c>
      <c r="M1115" s="10">
        <v>7229</v>
      </c>
      <c r="N1115" s="5">
        <f>F1115*M1115</f>
        <v>4626560</v>
      </c>
      <c r="O1115" s="7">
        <f>(Table1[[#This Row],[Rating]]*Table1[[#This Row],[Rating Count]])/(MAX(Table1[Rating Count]))</f>
        <v>6.9416333117082341E-2</v>
      </c>
      <c r="P1115"/>
    </row>
    <row r="1116" spans="1:16" x14ac:dyDescent="0.25">
      <c r="A1116" s="15">
        <v>1229</v>
      </c>
      <c r="B1116" t="s">
        <v>10641</v>
      </c>
      <c r="C1116" t="s">
        <v>10642</v>
      </c>
      <c r="D1116" t="s">
        <v>13124</v>
      </c>
      <c r="E1116" s="5">
        <v>1899</v>
      </c>
      <c r="F1116" s="5">
        <v>3790</v>
      </c>
      <c r="G1116" s="5" t="str">
        <f>VLOOKUP(Table1[[#This Row],[Discounted Price]],$Q$5:$R$10,2)</f>
        <v>₹1000 — ₹5000</v>
      </c>
      <c r="H1116" s="1">
        <v>0.5</v>
      </c>
      <c r="I1116" s="7">
        <f>((F1116-E1116)/F1116)*100</f>
        <v>49.894459102902374</v>
      </c>
      <c r="J1116" s="19" t="str">
        <f>VLOOKUP(Table1[[#This Row],[Calc. %Discount]],$Q$15:$R$22,2)</f>
        <v>41 — 55%</v>
      </c>
      <c r="K1116" s="6">
        <v>3.8</v>
      </c>
      <c r="L1116" s="6">
        <f>MROUND(Table1[[#This Row],[Rating]], 0.5)</f>
        <v>4</v>
      </c>
      <c r="M1116" s="10">
        <v>3842</v>
      </c>
      <c r="N1116" s="5">
        <f>F1116*M1116</f>
        <v>14561180</v>
      </c>
      <c r="O1116" s="7">
        <f>(Table1[[#This Row],[Rating]]*Table1[[#This Row],[Rating Count]])/(MAX(Table1[Rating Count]))</f>
        <v>3.4193262805844865E-2</v>
      </c>
      <c r="P1116"/>
    </row>
    <row r="1117" spans="1:16" x14ac:dyDescent="0.25">
      <c r="A1117" s="15">
        <v>1230</v>
      </c>
      <c r="B1117" t="s">
        <v>10651</v>
      </c>
      <c r="C1117" t="s">
        <v>10652</v>
      </c>
      <c r="D1117" t="s">
        <v>13124</v>
      </c>
      <c r="E1117" s="5">
        <v>2599</v>
      </c>
      <c r="F1117" s="5">
        <v>4560</v>
      </c>
      <c r="G1117" s="5" t="str">
        <f>VLOOKUP(Table1[[#This Row],[Discounted Price]],$Q$5:$R$10,2)</f>
        <v>₹1000 — ₹5000</v>
      </c>
      <c r="H1117" s="1">
        <v>0.43</v>
      </c>
      <c r="I1117" s="7">
        <f>((F1117-E1117)/F1117)*100</f>
        <v>43.004385964912281</v>
      </c>
      <c r="J1117" s="19" t="str">
        <f>VLOOKUP(Table1[[#This Row],[Calc. %Discount]],$Q$15:$R$22,2)</f>
        <v>41 — 55%</v>
      </c>
      <c r="K1117" s="6">
        <v>4.4000000000000004</v>
      </c>
      <c r="L1117" s="6">
        <f>MROUND(Table1[[#This Row],[Rating]], 0.5)</f>
        <v>4.5</v>
      </c>
      <c r="M1117" s="10">
        <v>646</v>
      </c>
      <c r="N1117" s="5">
        <f>F1117*M1117</f>
        <v>2945760</v>
      </c>
      <c r="O1117" s="7">
        <f>(Table1[[#This Row],[Rating]]*Table1[[#This Row],[Rating Count]])/(MAX(Table1[Rating Count]))</f>
        <v>6.6570954135273192E-3</v>
      </c>
      <c r="P1117"/>
    </row>
    <row r="1118" spans="1:16" x14ac:dyDescent="0.25">
      <c r="A1118" s="15">
        <v>1231</v>
      </c>
      <c r="B1118" t="s">
        <v>10660</v>
      </c>
      <c r="C1118" t="s">
        <v>10661</v>
      </c>
      <c r="D1118" t="s">
        <v>13124</v>
      </c>
      <c r="E1118" s="5">
        <v>1199</v>
      </c>
      <c r="F1118" s="5">
        <v>3500</v>
      </c>
      <c r="G1118" s="5" t="str">
        <f>VLOOKUP(Table1[[#This Row],[Discounted Price]],$Q$5:$R$10,2)</f>
        <v>₹1000 — ₹5000</v>
      </c>
      <c r="H1118" s="1">
        <v>0.66</v>
      </c>
      <c r="I1118" s="7">
        <f>((F1118-E1118)/F1118)*100</f>
        <v>65.742857142857147</v>
      </c>
      <c r="J1118" s="19" t="str">
        <f>VLOOKUP(Table1[[#This Row],[Calc. %Discount]],$Q$15:$R$22,2)</f>
        <v>56 — 70%</v>
      </c>
      <c r="K1118" s="6">
        <v>4.3</v>
      </c>
      <c r="L1118" s="6">
        <f>MROUND(Table1[[#This Row],[Rating]], 0.5)</f>
        <v>4.5</v>
      </c>
      <c r="M1118" s="10">
        <v>1802</v>
      </c>
      <c r="N1118" s="5">
        <f>F1118*M1118</f>
        <v>6307000</v>
      </c>
      <c r="O1118" s="7">
        <f>(Table1[[#This Row],[Rating]]*Table1[[#This Row],[Rating Count]])/(MAX(Table1[Rating Count]))</f>
        <v>1.8147751731374114E-2</v>
      </c>
      <c r="P1118"/>
    </row>
    <row r="1119" spans="1:16" x14ac:dyDescent="0.25">
      <c r="A1119" s="15">
        <v>1232</v>
      </c>
      <c r="B1119" t="s">
        <v>10670</v>
      </c>
      <c r="C1119" t="s">
        <v>10671</v>
      </c>
      <c r="D1119" t="s">
        <v>13124</v>
      </c>
      <c r="E1119" s="5">
        <v>999</v>
      </c>
      <c r="F1119" s="5">
        <v>2600</v>
      </c>
      <c r="G1119" s="5" t="str">
        <f>VLOOKUP(Table1[[#This Row],[Discounted Price]],$Q$5:$R$10,2)</f>
        <v>&lt;₹1000</v>
      </c>
      <c r="H1119" s="1">
        <v>0.62</v>
      </c>
      <c r="I1119" s="7">
        <f>((F1119-E1119)/F1119)*100</f>
        <v>61.576923076923073</v>
      </c>
      <c r="J1119" s="19" t="str">
        <f>VLOOKUP(Table1[[#This Row],[Calc. %Discount]],$Q$15:$R$22,2)</f>
        <v>56 — 70%</v>
      </c>
      <c r="K1119" s="6">
        <v>3.4</v>
      </c>
      <c r="L1119" s="6">
        <f>MROUND(Table1[[#This Row],[Rating]], 0.5)</f>
        <v>3.5</v>
      </c>
      <c r="M1119" s="10">
        <v>252</v>
      </c>
      <c r="N1119" s="5">
        <f>F1119*M1119</f>
        <v>655200</v>
      </c>
      <c r="O1119" s="7">
        <f>(Table1[[#This Row],[Rating]]*Table1[[#This Row],[Rating Count]])/(MAX(Table1[Rating Count]))</f>
        <v>2.0066842634077564E-3</v>
      </c>
      <c r="P1119"/>
    </row>
    <row r="1120" spans="1:16" x14ac:dyDescent="0.25">
      <c r="A1120" s="15">
        <v>1233</v>
      </c>
      <c r="B1120" t="s">
        <v>10680</v>
      </c>
      <c r="C1120" t="s">
        <v>10681</v>
      </c>
      <c r="D1120" t="s">
        <v>13124</v>
      </c>
      <c r="E1120" s="5">
        <v>1999</v>
      </c>
      <c r="F1120" s="5">
        <v>3300</v>
      </c>
      <c r="G1120" s="5" t="str">
        <f>VLOOKUP(Table1[[#This Row],[Discounted Price]],$Q$5:$R$10,2)</f>
        <v>₹1000 — ₹5000</v>
      </c>
      <c r="H1120" s="1">
        <v>0.39</v>
      </c>
      <c r="I1120" s="7">
        <f>((F1120-E1120)/F1120)*100</f>
        <v>39.424242424242422</v>
      </c>
      <c r="J1120" s="19" t="str">
        <f>VLOOKUP(Table1[[#This Row],[Calc. %Discount]],$Q$15:$R$22,2)</f>
        <v>26 — 40%</v>
      </c>
      <c r="K1120" s="6">
        <v>4.2</v>
      </c>
      <c r="L1120" s="6">
        <f>MROUND(Table1[[#This Row],[Rating]], 0.5)</f>
        <v>4</v>
      </c>
      <c r="M1120" s="10">
        <v>780</v>
      </c>
      <c r="N1120" s="5">
        <f>F1120*M1120</f>
        <v>2574000</v>
      </c>
      <c r="O1120" s="7">
        <f>(Table1[[#This Row],[Rating]]*Table1[[#This Row],[Rating Count]])/(MAX(Table1[Rating Count]))</f>
        <v>7.6726163012649515E-3</v>
      </c>
      <c r="P1120"/>
    </row>
    <row r="1121" spans="1:16" x14ac:dyDescent="0.25">
      <c r="A1121" s="15">
        <v>1234</v>
      </c>
      <c r="B1121" t="s">
        <v>10690</v>
      </c>
      <c r="C1121" t="s">
        <v>10691</v>
      </c>
      <c r="D1121" t="s">
        <v>13124</v>
      </c>
      <c r="E1121" s="5">
        <v>210</v>
      </c>
      <c r="F1121" s="5">
        <v>699</v>
      </c>
      <c r="G1121" s="5" t="str">
        <f>VLOOKUP(Table1[[#This Row],[Discounted Price]],$Q$5:$R$10,2)</f>
        <v>&lt;₹1000</v>
      </c>
      <c r="H1121" s="1">
        <v>0.7</v>
      </c>
      <c r="I1121" s="7">
        <f>((F1121-E1121)/F1121)*100</f>
        <v>69.957081545064383</v>
      </c>
      <c r="J1121" s="19" t="str">
        <f>VLOOKUP(Table1[[#This Row],[Calc. %Discount]],$Q$15:$R$22,2)</f>
        <v>56 — 70%</v>
      </c>
      <c r="K1121" s="6">
        <v>3.7</v>
      </c>
      <c r="L1121" s="6">
        <f>MROUND(Table1[[#This Row],[Rating]], 0.5)</f>
        <v>3.5</v>
      </c>
      <c r="M1121" s="10">
        <v>74</v>
      </c>
      <c r="N1121" s="5">
        <f>F1121*M1121</f>
        <v>51726</v>
      </c>
      <c r="O1121" s="7">
        <f>(Table1[[#This Row],[Rating]]*Table1[[#This Row],[Rating Count]])/(MAX(Table1[Rating Count]))</f>
        <v>6.4125834654650299E-4</v>
      </c>
      <c r="P1121"/>
    </row>
    <row r="1122" spans="1:16" x14ac:dyDescent="0.25">
      <c r="A1122" s="15">
        <v>1235</v>
      </c>
      <c r="B1122" t="s">
        <v>10700</v>
      </c>
      <c r="C1122" t="s">
        <v>10701</v>
      </c>
      <c r="D1122" t="s">
        <v>13124</v>
      </c>
      <c r="E1122" s="5">
        <v>14499</v>
      </c>
      <c r="F1122" s="5">
        <v>23559</v>
      </c>
      <c r="G1122" s="5" t="str">
        <f>VLOOKUP(Table1[[#This Row],[Discounted Price]],$Q$5:$R$10,2)</f>
        <v>₹10001 — ₹25000</v>
      </c>
      <c r="H1122" s="1">
        <v>0.38</v>
      </c>
      <c r="I1122" s="7">
        <f>((F1122-E1122)/F1122)*100</f>
        <v>38.456640774226408</v>
      </c>
      <c r="J1122" s="19" t="str">
        <f>VLOOKUP(Table1[[#This Row],[Calc. %Discount]],$Q$15:$R$22,2)</f>
        <v>26 — 40%</v>
      </c>
      <c r="K1122" s="6">
        <v>4.3</v>
      </c>
      <c r="L1122" s="6">
        <f>MROUND(Table1[[#This Row],[Rating]], 0.5)</f>
        <v>4.5</v>
      </c>
      <c r="M1122" s="10">
        <v>2026</v>
      </c>
      <c r="N1122" s="5">
        <f>F1122*M1122</f>
        <v>47730534</v>
      </c>
      <c r="O1122" s="7">
        <f>(Table1[[#This Row],[Rating]]*Table1[[#This Row],[Rating Count]])/(MAX(Table1[Rating Count]))</f>
        <v>2.0403632079780219E-2</v>
      </c>
      <c r="P1122"/>
    </row>
    <row r="1123" spans="1:16" x14ac:dyDescent="0.25">
      <c r="A1123" s="15">
        <v>1236</v>
      </c>
      <c r="B1123" t="s">
        <v>10710</v>
      </c>
      <c r="C1123" t="s">
        <v>10711</v>
      </c>
      <c r="D1123" t="s">
        <v>13124</v>
      </c>
      <c r="E1123" s="5">
        <v>950</v>
      </c>
      <c r="F1123" s="5">
        <v>1599</v>
      </c>
      <c r="G1123" s="5" t="str">
        <f>VLOOKUP(Table1[[#This Row],[Discounted Price]],$Q$5:$R$10,2)</f>
        <v>&lt;₹1000</v>
      </c>
      <c r="H1123" s="1">
        <v>0.41</v>
      </c>
      <c r="I1123" s="7">
        <f>((F1123-E1123)/F1123)*100</f>
        <v>40.587867417135712</v>
      </c>
      <c r="J1123" s="19" t="str">
        <f>VLOOKUP(Table1[[#This Row],[Calc. %Discount]],$Q$15:$R$22,2)</f>
        <v>26 — 40%</v>
      </c>
      <c r="K1123" s="6">
        <v>4.3</v>
      </c>
      <c r="L1123" s="6">
        <f>MROUND(Table1[[#This Row],[Rating]], 0.5)</f>
        <v>4.5</v>
      </c>
      <c r="M1123" s="10">
        <v>5911</v>
      </c>
      <c r="N1123" s="5">
        <f>F1123*M1123</f>
        <v>9451689</v>
      </c>
      <c r="O1123" s="7">
        <f>(Table1[[#This Row],[Rating]]*Table1[[#This Row],[Rating Count]])/(MAX(Table1[Rating Count]))</f>
        <v>5.952905687244861E-2</v>
      </c>
      <c r="P1123"/>
    </row>
    <row r="1124" spans="1:16" x14ac:dyDescent="0.25">
      <c r="A1124" s="15">
        <v>1237</v>
      </c>
      <c r="B1124" t="s">
        <v>10720</v>
      </c>
      <c r="C1124" t="s">
        <v>10721</v>
      </c>
      <c r="D1124" t="s">
        <v>13124</v>
      </c>
      <c r="E1124" s="5">
        <v>7199</v>
      </c>
      <c r="F1124" s="5">
        <v>9995</v>
      </c>
      <c r="G1124" s="5" t="str">
        <f>VLOOKUP(Table1[[#This Row],[Discounted Price]],$Q$5:$R$10,2)</f>
        <v>₹5001 — ₹10000</v>
      </c>
      <c r="H1124" s="1">
        <v>0.28000000000000003</v>
      </c>
      <c r="I1124" s="7">
        <f>((F1124-E1124)/F1124)*100</f>
        <v>27.973986993496748</v>
      </c>
      <c r="J1124" s="19" t="str">
        <f>VLOOKUP(Table1[[#This Row],[Calc. %Discount]],$Q$15:$R$22,2)</f>
        <v>26 — 40%</v>
      </c>
      <c r="K1124" s="6">
        <v>4.4000000000000004</v>
      </c>
      <c r="L1124" s="6">
        <f>MROUND(Table1[[#This Row],[Rating]], 0.5)</f>
        <v>4.5</v>
      </c>
      <c r="M1124" s="10">
        <v>1964</v>
      </c>
      <c r="N1124" s="5">
        <f>F1124*M1124</f>
        <v>19630180</v>
      </c>
      <c r="O1124" s="7">
        <f>(Table1[[#This Row],[Rating]]*Table1[[#This Row],[Rating Count]])/(MAX(Table1[Rating Count]))</f>
        <v>2.0239218873324544E-2</v>
      </c>
      <c r="P1124"/>
    </row>
    <row r="1125" spans="1:16" x14ac:dyDescent="0.25">
      <c r="A1125" s="15">
        <v>1238</v>
      </c>
      <c r="B1125" t="s">
        <v>10730</v>
      </c>
      <c r="C1125" t="s">
        <v>10731</v>
      </c>
      <c r="D1125" t="s">
        <v>13124</v>
      </c>
      <c r="E1125" s="5">
        <v>2439</v>
      </c>
      <c r="F1125" s="5">
        <v>2545</v>
      </c>
      <c r="G1125" s="5" t="str">
        <f>VLOOKUP(Table1[[#This Row],[Discounted Price]],$Q$5:$R$10,2)</f>
        <v>₹1000 — ₹5000</v>
      </c>
      <c r="H1125" s="1">
        <v>0.04</v>
      </c>
      <c r="I1125" s="7">
        <f>((F1125-E1125)/F1125)*100</f>
        <v>4.1650294695481334</v>
      </c>
      <c r="J1125" s="19" t="str">
        <f>VLOOKUP(Table1[[#This Row],[Calc. %Discount]],$Q$15:$R$22,2)</f>
        <v>1 — 10%</v>
      </c>
      <c r="K1125" s="6">
        <v>4.0999999999999996</v>
      </c>
      <c r="L1125" s="6">
        <f>MROUND(Table1[[#This Row],[Rating]], 0.5)</f>
        <v>4</v>
      </c>
      <c r="M1125" s="10">
        <v>25</v>
      </c>
      <c r="N1125" s="5">
        <f>F1125*M1125</f>
        <v>63625</v>
      </c>
      <c r="O1125" s="7">
        <f>(Table1[[#This Row],[Rating]]*Table1[[#This Row],[Rating Count]])/(MAX(Table1[Rating Count]))</f>
        <v>2.4006201797303339E-4</v>
      </c>
      <c r="P1125"/>
    </row>
    <row r="1126" spans="1:16" x14ac:dyDescent="0.25">
      <c r="A1126" s="15">
        <v>1239</v>
      </c>
      <c r="B1126" t="s">
        <v>10740</v>
      </c>
      <c r="C1126" t="s">
        <v>10741</v>
      </c>
      <c r="D1126" t="s">
        <v>13124</v>
      </c>
      <c r="E1126" s="5">
        <v>7799</v>
      </c>
      <c r="F1126" s="5">
        <v>8995</v>
      </c>
      <c r="G1126" s="5" t="str">
        <f>VLOOKUP(Table1[[#This Row],[Discounted Price]],$Q$5:$R$10,2)</f>
        <v>₹5001 — ₹10000</v>
      </c>
      <c r="H1126" s="1">
        <v>0.13</v>
      </c>
      <c r="I1126" s="7">
        <f>((F1126-E1126)/F1126)*100</f>
        <v>13.296275708727071</v>
      </c>
      <c r="J1126" s="19" t="str">
        <f>VLOOKUP(Table1[[#This Row],[Calc. %Discount]],$Q$15:$R$22,2)</f>
        <v>11 — 25%</v>
      </c>
      <c r="K1126" s="6">
        <v>4</v>
      </c>
      <c r="L1126" s="6">
        <f>MROUND(Table1[[#This Row],[Rating]], 0.5)</f>
        <v>4</v>
      </c>
      <c r="M1126" s="10">
        <v>3160</v>
      </c>
      <c r="N1126" s="5">
        <f>F1126*M1126</f>
        <v>28424200</v>
      </c>
      <c r="O1126" s="7">
        <f>(Table1[[#This Row],[Rating]]*Table1[[#This Row],[Rating Count]])/(MAX(Table1[Rating Count]))</f>
        <v>2.9603745435894072E-2</v>
      </c>
      <c r="P1126"/>
    </row>
    <row r="1127" spans="1:16" x14ac:dyDescent="0.25">
      <c r="A1127" s="15">
        <v>1240</v>
      </c>
      <c r="B1127" t="s">
        <v>10750</v>
      </c>
      <c r="C1127" t="s">
        <v>10751</v>
      </c>
      <c r="D1127" t="s">
        <v>13124</v>
      </c>
      <c r="E1127" s="5">
        <v>1599</v>
      </c>
      <c r="F1127" s="5">
        <v>1999</v>
      </c>
      <c r="G1127" s="5" t="str">
        <f>VLOOKUP(Table1[[#This Row],[Discounted Price]],$Q$5:$R$10,2)</f>
        <v>₹1000 — ₹5000</v>
      </c>
      <c r="H1127" s="1">
        <v>0.2</v>
      </c>
      <c r="I1127" s="7">
        <f>((F1127-E1127)/F1127)*100</f>
        <v>20.010005002501249</v>
      </c>
      <c r="J1127" s="19" t="str">
        <f>VLOOKUP(Table1[[#This Row],[Calc. %Discount]],$Q$15:$R$22,2)</f>
        <v>11 — 25%</v>
      </c>
      <c r="K1127" s="6">
        <v>4.4000000000000004</v>
      </c>
      <c r="L1127" s="6">
        <f>MROUND(Table1[[#This Row],[Rating]], 0.5)</f>
        <v>4.5</v>
      </c>
      <c r="M1127" s="10">
        <v>1558</v>
      </c>
      <c r="N1127" s="5">
        <f>F1127*M1127</f>
        <v>3114442</v>
      </c>
      <c r="O1127" s="7">
        <f>(Table1[[#This Row],[Rating]]*Table1[[#This Row],[Rating Count]])/(MAX(Table1[Rating Count]))</f>
        <v>1.6055347762036477E-2</v>
      </c>
      <c r="P1127"/>
    </row>
    <row r="1128" spans="1:16" x14ac:dyDescent="0.25">
      <c r="A1128" s="15">
        <v>1241</v>
      </c>
      <c r="B1128" t="s">
        <v>10760</v>
      </c>
      <c r="C1128" t="s">
        <v>10761</v>
      </c>
      <c r="D1128" t="s">
        <v>13124</v>
      </c>
      <c r="E1128" s="5">
        <v>2899</v>
      </c>
      <c r="F1128" s="5">
        <v>5500</v>
      </c>
      <c r="G1128" s="5" t="str">
        <f>VLOOKUP(Table1[[#This Row],[Discounted Price]],$Q$5:$R$10,2)</f>
        <v>₹1000 — ₹5000</v>
      </c>
      <c r="H1128" s="1">
        <v>0.47</v>
      </c>
      <c r="I1128" s="7">
        <f>((F1128-E1128)/F1128)*100</f>
        <v>47.290909090909089</v>
      </c>
      <c r="J1128" s="19" t="str">
        <f>VLOOKUP(Table1[[#This Row],[Calc. %Discount]],$Q$15:$R$22,2)</f>
        <v>41 — 55%</v>
      </c>
      <c r="K1128" s="6">
        <v>3.8</v>
      </c>
      <c r="L1128" s="6">
        <f>MROUND(Table1[[#This Row],[Rating]], 0.5)</f>
        <v>4</v>
      </c>
      <c r="M1128" s="10">
        <v>8958</v>
      </c>
      <c r="N1128" s="5">
        <f>F1128*M1128</f>
        <v>49269000</v>
      </c>
      <c r="O1128" s="7">
        <f>(Table1[[#This Row],[Rating]]*Table1[[#This Row],[Rating Count]])/(MAX(Table1[Rating Count]))</f>
        <v>7.9724947479114613E-2</v>
      </c>
      <c r="P1128"/>
    </row>
    <row r="1129" spans="1:16" x14ac:dyDescent="0.25">
      <c r="A1129" s="15">
        <v>1242</v>
      </c>
      <c r="B1129" t="s">
        <v>10770</v>
      </c>
      <c r="C1129" t="s">
        <v>10771</v>
      </c>
      <c r="D1129" t="s">
        <v>13124</v>
      </c>
      <c r="E1129" s="5">
        <v>9799</v>
      </c>
      <c r="F1129" s="5">
        <v>12150</v>
      </c>
      <c r="G1129" s="5" t="str">
        <f>VLOOKUP(Table1[[#This Row],[Discounted Price]],$Q$5:$R$10,2)</f>
        <v>₹5001 — ₹10000</v>
      </c>
      <c r="H1129" s="1">
        <v>0.19</v>
      </c>
      <c r="I1129" s="7">
        <f>((F1129-E1129)/F1129)*100</f>
        <v>19.349794238683128</v>
      </c>
      <c r="J1129" s="19" t="str">
        <f>VLOOKUP(Table1[[#This Row],[Calc. %Discount]],$Q$15:$R$22,2)</f>
        <v>11 — 25%</v>
      </c>
      <c r="K1129" s="6">
        <v>4.3</v>
      </c>
      <c r="L1129" s="6">
        <f>MROUND(Table1[[#This Row],[Rating]], 0.5)</f>
        <v>4.5</v>
      </c>
      <c r="M1129" s="10">
        <v>13251</v>
      </c>
      <c r="N1129" s="5">
        <f>F1129*M1129</f>
        <v>160999650</v>
      </c>
      <c r="O1129" s="7">
        <f>(Table1[[#This Row],[Rating]]*Table1[[#This Row],[Rating Count]])/(MAX(Table1[Rating Count]))</f>
        <v>0.13344942186039865</v>
      </c>
      <c r="P1129"/>
    </row>
    <row r="1130" spans="1:16" x14ac:dyDescent="0.25">
      <c r="A1130" s="15">
        <v>1243</v>
      </c>
      <c r="B1130" t="s">
        <v>10779</v>
      </c>
      <c r="C1130" t="s">
        <v>10780</v>
      </c>
      <c r="D1130" t="s">
        <v>13124</v>
      </c>
      <c r="E1130" s="5">
        <v>3299</v>
      </c>
      <c r="F1130" s="5">
        <v>4995</v>
      </c>
      <c r="G1130" s="5" t="str">
        <f>VLOOKUP(Table1[[#This Row],[Discounted Price]],$Q$5:$R$10,2)</f>
        <v>₹1000 — ₹5000</v>
      </c>
      <c r="H1130" s="1">
        <v>0.34</v>
      </c>
      <c r="I1130" s="7">
        <f>((F1130-E1130)/F1130)*100</f>
        <v>33.953953953953956</v>
      </c>
      <c r="J1130" s="19" t="str">
        <f>VLOOKUP(Table1[[#This Row],[Calc. %Discount]],$Q$15:$R$22,2)</f>
        <v>26 — 40%</v>
      </c>
      <c r="K1130" s="6">
        <v>3.8</v>
      </c>
      <c r="L1130" s="6">
        <f>MROUND(Table1[[#This Row],[Rating]], 0.5)</f>
        <v>4</v>
      </c>
      <c r="M1130" s="10">
        <v>1393</v>
      </c>
      <c r="N1130" s="5">
        <f>F1130*M1130</f>
        <v>6958035</v>
      </c>
      <c r="O1130" s="7">
        <f>(Table1[[#This Row],[Rating]]*Table1[[#This Row],[Rating Count]])/(MAX(Table1[Rating Count]))</f>
        <v>1.2397505228667853E-2</v>
      </c>
      <c r="P1130"/>
    </row>
    <row r="1131" spans="1:16" x14ac:dyDescent="0.25">
      <c r="A1131" s="15">
        <v>1244</v>
      </c>
      <c r="B1131" t="s">
        <v>10789</v>
      </c>
      <c r="C1131" t="s">
        <v>10790</v>
      </c>
      <c r="D1131" t="s">
        <v>13124</v>
      </c>
      <c r="E1131" s="5">
        <v>669</v>
      </c>
      <c r="F1131" s="5">
        <v>1499</v>
      </c>
      <c r="G1131" s="5" t="str">
        <f>VLOOKUP(Table1[[#This Row],[Discounted Price]],$Q$5:$R$10,2)</f>
        <v>&lt;₹1000</v>
      </c>
      <c r="H1131" s="1">
        <v>0.55000000000000004</v>
      </c>
      <c r="I1131" s="7">
        <f>((F1131-E1131)/F1131)*100</f>
        <v>55.370246831220818</v>
      </c>
      <c r="J1131" s="19" t="str">
        <f>VLOOKUP(Table1[[#This Row],[Calc. %Discount]],$Q$15:$R$22,2)</f>
        <v>41 — 55%</v>
      </c>
      <c r="K1131" s="6">
        <v>2.2999999999999998</v>
      </c>
      <c r="L1131" s="6">
        <f>MROUND(Table1[[#This Row],[Rating]], 0.5)</f>
        <v>2.5</v>
      </c>
      <c r="M1131" s="10">
        <v>13</v>
      </c>
      <c r="N1131" s="5">
        <f>F1131*M1131</f>
        <v>19487</v>
      </c>
      <c r="O1131" s="7">
        <f>(Table1[[#This Row],[Rating]]*Table1[[#This Row],[Rating Count]])/(MAX(Table1[Rating Count]))</f>
        <v>7.0027847194084863E-5</v>
      </c>
      <c r="P1131"/>
    </row>
    <row r="1132" spans="1:16" x14ac:dyDescent="0.25">
      <c r="A1132" s="15">
        <v>1245</v>
      </c>
      <c r="B1132" t="s">
        <v>10799</v>
      </c>
      <c r="C1132" t="s">
        <v>10800</v>
      </c>
      <c r="D1132" t="s">
        <v>13124</v>
      </c>
      <c r="E1132" s="5">
        <v>5890</v>
      </c>
      <c r="F1132" s="5">
        <v>7506</v>
      </c>
      <c r="G1132" s="5" t="str">
        <f>VLOOKUP(Table1[[#This Row],[Discounted Price]],$Q$5:$R$10,2)</f>
        <v>₹5001 — ₹10000</v>
      </c>
      <c r="H1132" s="1">
        <v>0.22</v>
      </c>
      <c r="I1132" s="7">
        <f>((F1132-E1132)/F1132)*100</f>
        <v>21.529443112176924</v>
      </c>
      <c r="J1132" s="19" t="str">
        <f>VLOOKUP(Table1[[#This Row],[Calc. %Discount]],$Q$15:$R$22,2)</f>
        <v>11 — 25%</v>
      </c>
      <c r="K1132" s="6">
        <v>4.5</v>
      </c>
      <c r="L1132" s="6">
        <f>MROUND(Table1[[#This Row],[Rating]], 0.5)</f>
        <v>4.5</v>
      </c>
      <c r="M1132" s="10">
        <v>7241</v>
      </c>
      <c r="N1132" s="5">
        <f>F1132*M1132</f>
        <v>54350946</v>
      </c>
      <c r="O1132" s="7">
        <f>(Table1[[#This Row],[Rating]]*Table1[[#This Row],[Rating Count]])/(MAX(Table1[Rating Count]))</f>
        <v>7.6315129996510314E-2</v>
      </c>
      <c r="P1132"/>
    </row>
    <row r="1133" spans="1:16" x14ac:dyDescent="0.25">
      <c r="A1133" s="15">
        <v>1246</v>
      </c>
      <c r="B1133" t="s">
        <v>10809</v>
      </c>
      <c r="C1133" t="s">
        <v>10810</v>
      </c>
      <c r="D1133" t="s">
        <v>13124</v>
      </c>
      <c r="E1133" s="5">
        <v>9199</v>
      </c>
      <c r="F1133" s="5">
        <v>18000</v>
      </c>
      <c r="G1133" s="5" t="str">
        <f>VLOOKUP(Table1[[#This Row],[Discounted Price]],$Q$5:$R$10,2)</f>
        <v>₹5001 — ₹10000</v>
      </c>
      <c r="H1133" s="1">
        <v>0.49</v>
      </c>
      <c r="I1133" s="7">
        <f>((F1133-E1133)/F1133)*100</f>
        <v>48.894444444444446</v>
      </c>
      <c r="J1133" s="19" t="str">
        <f>VLOOKUP(Table1[[#This Row],[Calc. %Discount]],$Q$15:$R$22,2)</f>
        <v>41 — 55%</v>
      </c>
      <c r="K1133" s="6">
        <v>4</v>
      </c>
      <c r="L1133" s="6">
        <f>MROUND(Table1[[#This Row],[Rating]], 0.5)</f>
        <v>4</v>
      </c>
      <c r="M1133" s="10">
        <v>16020</v>
      </c>
      <c r="N1133" s="5">
        <f>F1133*M1133</f>
        <v>288360000</v>
      </c>
      <c r="O1133" s="7">
        <f>(Table1[[#This Row],[Rating]]*Table1[[#This Row],[Rating Count]])/(MAX(Table1[Rating Count]))</f>
        <v>0.1500797474313364</v>
      </c>
      <c r="P1133"/>
    </row>
    <row r="1134" spans="1:16" x14ac:dyDescent="0.25">
      <c r="A1134" s="15">
        <v>1247</v>
      </c>
      <c r="B1134" t="s">
        <v>10819</v>
      </c>
      <c r="C1134" t="s">
        <v>10820</v>
      </c>
      <c r="D1134" t="s">
        <v>13124</v>
      </c>
      <c r="E1134" s="5">
        <v>351</v>
      </c>
      <c r="F1134" s="5">
        <v>1099</v>
      </c>
      <c r="G1134" s="5" t="str">
        <f>VLOOKUP(Table1[[#This Row],[Discounted Price]],$Q$5:$R$10,2)</f>
        <v>&lt;₹1000</v>
      </c>
      <c r="H1134" s="1">
        <v>0.68</v>
      </c>
      <c r="I1134" s="7">
        <f>((F1134-E1134)/F1134)*100</f>
        <v>68.061874431301177</v>
      </c>
      <c r="J1134" s="19" t="str">
        <f>VLOOKUP(Table1[[#This Row],[Calc. %Discount]],$Q$15:$R$22,2)</f>
        <v>56 — 70%</v>
      </c>
      <c r="K1134" s="6">
        <v>3.7</v>
      </c>
      <c r="L1134" s="6">
        <f>MROUND(Table1[[#This Row],[Rating]], 0.5)</f>
        <v>3.5</v>
      </c>
      <c r="M1134" s="10">
        <v>1470</v>
      </c>
      <c r="N1134" s="5">
        <f>F1134*M1134</f>
        <v>1615530</v>
      </c>
      <c r="O1134" s="7">
        <f>(Table1[[#This Row],[Rating]]*Table1[[#This Row],[Rating Count]])/(MAX(Table1[Rating Count]))</f>
        <v>1.2738510397612963E-2</v>
      </c>
      <c r="P1134"/>
    </row>
    <row r="1135" spans="1:16" x14ac:dyDescent="0.25">
      <c r="A1135" s="15">
        <v>1248</v>
      </c>
      <c r="B1135" t="s">
        <v>10829</v>
      </c>
      <c r="C1135" t="s">
        <v>10830</v>
      </c>
      <c r="D1135" t="s">
        <v>13128</v>
      </c>
      <c r="E1135" s="5">
        <v>899</v>
      </c>
      <c r="F1135" s="5">
        <v>1900</v>
      </c>
      <c r="G1135" s="5" t="str">
        <f>VLOOKUP(Table1[[#This Row],[Discounted Price]],$Q$5:$R$10,2)</f>
        <v>&lt;₹1000</v>
      </c>
      <c r="H1135" s="1">
        <v>0.53</v>
      </c>
      <c r="I1135" s="7">
        <f>((F1135-E1135)/F1135)*100</f>
        <v>52.684210526315788</v>
      </c>
      <c r="J1135" s="19" t="str">
        <f>VLOOKUP(Table1[[#This Row],[Calc. %Discount]],$Q$15:$R$22,2)</f>
        <v>41 — 55%</v>
      </c>
      <c r="K1135" s="6">
        <v>4</v>
      </c>
      <c r="L1135" s="6">
        <f>MROUND(Table1[[#This Row],[Rating]], 0.5)</f>
        <v>4</v>
      </c>
      <c r="M1135" s="10">
        <v>3663</v>
      </c>
      <c r="N1135" s="5">
        <f>F1135*M1135</f>
        <v>6959700</v>
      </c>
      <c r="O1135" s="7">
        <f>(Table1[[#This Row],[Rating]]*Table1[[#This Row],[Rating Count]])/(MAX(Table1[Rating Count]))</f>
        <v>3.4315987193569618E-2</v>
      </c>
      <c r="P1135"/>
    </row>
    <row r="1136" spans="1:16" x14ac:dyDescent="0.25">
      <c r="A1136" s="15">
        <v>1249</v>
      </c>
      <c r="B1136" t="s">
        <v>10840</v>
      </c>
      <c r="C1136" t="s">
        <v>10841</v>
      </c>
      <c r="D1136" t="s">
        <v>13124</v>
      </c>
      <c r="E1136" s="5">
        <v>1349</v>
      </c>
      <c r="F1136" s="5">
        <v>1850</v>
      </c>
      <c r="G1136" s="5" t="str">
        <f>VLOOKUP(Table1[[#This Row],[Discounted Price]],$Q$5:$R$10,2)</f>
        <v>₹1000 — ₹5000</v>
      </c>
      <c r="H1136" s="1">
        <v>0.27</v>
      </c>
      <c r="I1136" s="7">
        <f>((F1136-E1136)/F1136)*100</f>
        <v>27.081081081081081</v>
      </c>
      <c r="J1136" s="19" t="str">
        <f>VLOOKUP(Table1[[#This Row],[Calc. %Discount]],$Q$15:$R$22,2)</f>
        <v>26 — 40%</v>
      </c>
      <c r="K1136" s="6">
        <v>4.4000000000000004</v>
      </c>
      <c r="L1136" s="6">
        <f>MROUND(Table1[[#This Row],[Rating]], 0.5)</f>
        <v>4.5</v>
      </c>
      <c r="M1136" s="10">
        <v>638</v>
      </c>
      <c r="N1136" s="5">
        <f>F1136*M1136</f>
        <v>1180300</v>
      </c>
      <c r="O1136" s="7">
        <f>(Table1[[#This Row],[Rating]]*Table1[[#This Row],[Rating Count]])/(MAX(Table1[Rating Count]))</f>
        <v>6.5746546034526777E-3</v>
      </c>
      <c r="P1136"/>
    </row>
    <row r="1137" spans="1:16" x14ac:dyDescent="0.25">
      <c r="A1137" s="15">
        <v>1250</v>
      </c>
      <c r="B1137" t="s">
        <v>10850</v>
      </c>
      <c r="C1137" t="s">
        <v>10851</v>
      </c>
      <c r="D1137" t="s">
        <v>13124</v>
      </c>
      <c r="E1137" s="5">
        <v>6236</v>
      </c>
      <c r="F1137" s="5">
        <v>9999</v>
      </c>
      <c r="G1137" s="5" t="str">
        <f>VLOOKUP(Table1[[#This Row],[Discounted Price]],$Q$5:$R$10,2)</f>
        <v>₹5001 — ₹10000</v>
      </c>
      <c r="H1137" s="1">
        <v>0.38</v>
      </c>
      <c r="I1137" s="7">
        <f>((F1137-E1137)/F1137)*100</f>
        <v>37.633763376337633</v>
      </c>
      <c r="J1137" s="19" t="str">
        <f>VLOOKUP(Table1[[#This Row],[Calc. %Discount]],$Q$15:$R$22,2)</f>
        <v>26 — 40%</v>
      </c>
      <c r="K1137" s="6">
        <v>4.0999999999999996</v>
      </c>
      <c r="L1137" s="6">
        <f>MROUND(Table1[[#This Row],[Rating]], 0.5)</f>
        <v>4</v>
      </c>
      <c r="M1137" s="10">
        <v>3552</v>
      </c>
      <c r="N1137" s="5">
        <f>F1137*M1137</f>
        <v>35516448</v>
      </c>
      <c r="O1137" s="7">
        <f>(Table1[[#This Row],[Rating]]*Table1[[#This Row],[Rating Count]])/(MAX(Table1[Rating Count]))</f>
        <v>3.4108011513608587E-2</v>
      </c>
      <c r="P1137"/>
    </row>
    <row r="1138" spans="1:16" x14ac:dyDescent="0.25">
      <c r="A1138" s="15">
        <v>1251</v>
      </c>
      <c r="B1138" t="s">
        <v>10860</v>
      </c>
      <c r="C1138" t="s">
        <v>10861</v>
      </c>
      <c r="D1138" t="s">
        <v>13124</v>
      </c>
      <c r="E1138" s="5">
        <v>2742</v>
      </c>
      <c r="F1138" s="5">
        <v>3995</v>
      </c>
      <c r="G1138" s="5" t="str">
        <f>VLOOKUP(Table1[[#This Row],[Discounted Price]],$Q$5:$R$10,2)</f>
        <v>₹1000 — ₹5000</v>
      </c>
      <c r="H1138" s="1">
        <v>0.31</v>
      </c>
      <c r="I1138" s="7">
        <f>((F1138-E1138)/F1138)*100</f>
        <v>31.364205256570717</v>
      </c>
      <c r="J1138" s="19" t="str">
        <f>VLOOKUP(Table1[[#This Row],[Calc. %Discount]],$Q$15:$R$22,2)</f>
        <v>26 — 40%</v>
      </c>
      <c r="K1138" s="6">
        <v>4.4000000000000004</v>
      </c>
      <c r="L1138" s="6">
        <f>MROUND(Table1[[#This Row],[Rating]], 0.5)</f>
        <v>4.5</v>
      </c>
      <c r="M1138" s="10">
        <v>11148</v>
      </c>
      <c r="N1138" s="5">
        <f>F1138*M1138</f>
        <v>44536260</v>
      </c>
      <c r="O1138" s="7">
        <f>(Table1[[#This Row],[Rating]]*Table1[[#This Row],[Rating Count]])/(MAX(Table1[Rating Count]))</f>
        <v>0.11488126883901326</v>
      </c>
      <c r="P1138"/>
    </row>
    <row r="1139" spans="1:16" x14ac:dyDescent="0.25">
      <c r="A1139" s="15">
        <v>1252</v>
      </c>
      <c r="B1139" t="s">
        <v>10870</v>
      </c>
      <c r="C1139" t="s">
        <v>10871</v>
      </c>
      <c r="D1139" t="s">
        <v>13124</v>
      </c>
      <c r="E1139" s="5">
        <v>721</v>
      </c>
      <c r="F1139" s="5">
        <v>1499</v>
      </c>
      <c r="G1139" s="5" t="str">
        <f>VLOOKUP(Table1[[#This Row],[Discounted Price]],$Q$5:$R$10,2)</f>
        <v>&lt;₹1000</v>
      </c>
      <c r="H1139" s="1">
        <v>0.52</v>
      </c>
      <c r="I1139" s="7">
        <f>((F1139-E1139)/F1139)*100</f>
        <v>51.901267511674455</v>
      </c>
      <c r="J1139" s="19" t="str">
        <f>VLOOKUP(Table1[[#This Row],[Calc. %Discount]],$Q$15:$R$22,2)</f>
        <v>41 — 55%</v>
      </c>
      <c r="K1139" s="6">
        <v>3.1</v>
      </c>
      <c r="L1139" s="6">
        <f>MROUND(Table1[[#This Row],[Rating]], 0.5)</f>
        <v>3</v>
      </c>
      <c r="M1139" s="10">
        <v>2449</v>
      </c>
      <c r="N1139" s="5">
        <f>F1139*M1139</f>
        <v>3671051</v>
      </c>
      <c r="O1139" s="7">
        <f>(Table1[[#This Row],[Rating]]*Table1[[#This Row],[Rating Count]])/(MAX(Table1[Rating Count]))</f>
        <v>1.7780749602433879E-2</v>
      </c>
      <c r="P1139"/>
    </row>
    <row r="1140" spans="1:16" x14ac:dyDescent="0.25">
      <c r="A1140" s="15">
        <v>1253</v>
      </c>
      <c r="B1140" t="s">
        <v>10880</v>
      </c>
      <c r="C1140" t="s">
        <v>10881</v>
      </c>
      <c r="D1140" t="s">
        <v>13124</v>
      </c>
      <c r="E1140" s="5">
        <v>2903</v>
      </c>
      <c r="F1140" s="5">
        <v>3295</v>
      </c>
      <c r="G1140" s="5" t="str">
        <f>VLOOKUP(Table1[[#This Row],[Discounted Price]],$Q$5:$R$10,2)</f>
        <v>₹1000 — ₹5000</v>
      </c>
      <c r="H1140" s="1">
        <v>0.12</v>
      </c>
      <c r="I1140" s="7">
        <f>((F1140-E1140)/F1140)*100</f>
        <v>11.896813353566008</v>
      </c>
      <c r="J1140" s="19" t="str">
        <f>VLOOKUP(Table1[[#This Row],[Calc. %Discount]],$Q$15:$R$22,2)</f>
        <v>11 — 25%</v>
      </c>
      <c r="K1140" s="6">
        <v>4.3</v>
      </c>
      <c r="L1140" s="6">
        <f>MROUND(Table1[[#This Row],[Rating]], 0.5)</f>
        <v>4.5</v>
      </c>
      <c r="M1140" s="10">
        <v>2299</v>
      </c>
      <c r="N1140" s="5">
        <f>F1140*M1140</f>
        <v>7575205</v>
      </c>
      <c r="O1140" s="7">
        <f>(Table1[[#This Row],[Rating]]*Table1[[#This Row],[Rating Count]])/(MAX(Table1[Rating Count]))</f>
        <v>2.3152986254400158E-2</v>
      </c>
      <c r="P1140"/>
    </row>
    <row r="1141" spans="1:16" x14ac:dyDescent="0.25">
      <c r="A1141" s="15">
        <v>1254</v>
      </c>
      <c r="B1141" t="s">
        <v>10890</v>
      </c>
      <c r="C1141" t="s">
        <v>10891</v>
      </c>
      <c r="D1141" t="s">
        <v>13124</v>
      </c>
      <c r="E1141" s="5">
        <v>1656</v>
      </c>
      <c r="F1141" s="5">
        <v>2695</v>
      </c>
      <c r="G1141" s="5" t="str">
        <f>VLOOKUP(Table1[[#This Row],[Discounted Price]],$Q$5:$R$10,2)</f>
        <v>₹1000 — ₹5000</v>
      </c>
      <c r="H1141" s="1">
        <v>0.39</v>
      </c>
      <c r="I1141" s="7">
        <f>((F1141-E1141)/F1141)*100</f>
        <v>38.552875695732844</v>
      </c>
      <c r="J1141" s="19" t="str">
        <f>VLOOKUP(Table1[[#This Row],[Calc. %Discount]],$Q$15:$R$22,2)</f>
        <v>26 — 40%</v>
      </c>
      <c r="K1141" s="6">
        <v>4.4000000000000004</v>
      </c>
      <c r="L1141" s="6">
        <f>MROUND(Table1[[#This Row],[Rating]], 0.5)</f>
        <v>4.5</v>
      </c>
      <c r="M1141" s="10">
        <v>6027</v>
      </c>
      <c r="N1141" s="5">
        <f>F1141*M1141</f>
        <v>16242765</v>
      </c>
      <c r="O1141" s="7">
        <f>(Table1[[#This Row],[Rating]]*Table1[[#This Row],[Rating Count]])/(MAX(Table1[Rating Count]))</f>
        <v>6.2108845289983214E-2</v>
      </c>
      <c r="P1141"/>
    </row>
    <row r="1142" spans="1:16" x14ac:dyDescent="0.25">
      <c r="A1142" s="15">
        <v>1255</v>
      </c>
      <c r="B1142" t="s">
        <v>10900</v>
      </c>
      <c r="C1142" t="s">
        <v>10901</v>
      </c>
      <c r="D1142" t="s">
        <v>13124</v>
      </c>
      <c r="E1142" s="5">
        <v>1399</v>
      </c>
      <c r="F1142" s="5">
        <v>2290</v>
      </c>
      <c r="G1142" s="5" t="str">
        <f>VLOOKUP(Table1[[#This Row],[Discounted Price]],$Q$5:$R$10,2)</f>
        <v>₹1000 — ₹5000</v>
      </c>
      <c r="H1142" s="1">
        <v>0.39</v>
      </c>
      <c r="I1142" s="7">
        <f>((F1142-E1142)/F1142)*100</f>
        <v>38.908296943231441</v>
      </c>
      <c r="J1142" s="19" t="str">
        <f>VLOOKUP(Table1[[#This Row],[Calc. %Discount]],$Q$15:$R$22,2)</f>
        <v>26 — 40%</v>
      </c>
      <c r="K1142" s="6">
        <v>4.4000000000000004</v>
      </c>
      <c r="L1142" s="6">
        <f>MROUND(Table1[[#This Row],[Rating]], 0.5)</f>
        <v>4.5</v>
      </c>
      <c r="M1142" s="10">
        <v>461</v>
      </c>
      <c r="N1142" s="5">
        <f>F1142*M1142</f>
        <v>1055690</v>
      </c>
      <c r="O1142" s="7">
        <f>(Table1[[#This Row],[Rating]]*Table1[[#This Row],[Rating Count]])/(MAX(Table1[Rating Count]))</f>
        <v>4.7506516805512298E-3</v>
      </c>
      <c r="P1142"/>
    </row>
    <row r="1143" spans="1:16" x14ac:dyDescent="0.25">
      <c r="A1143" s="15">
        <v>1256</v>
      </c>
      <c r="B1143" t="s">
        <v>10910</v>
      </c>
      <c r="C1143" t="s">
        <v>10911</v>
      </c>
      <c r="D1143" t="s">
        <v>13124</v>
      </c>
      <c r="E1143" s="5">
        <v>2079</v>
      </c>
      <c r="F1143" s="5">
        <v>3099</v>
      </c>
      <c r="G1143" s="5" t="str">
        <f>VLOOKUP(Table1[[#This Row],[Discounted Price]],$Q$5:$R$10,2)</f>
        <v>₹1000 — ₹5000</v>
      </c>
      <c r="H1143" s="1">
        <v>0.33</v>
      </c>
      <c r="I1143" s="7">
        <f>((F1143-E1143)/F1143)*100</f>
        <v>32.913843175217814</v>
      </c>
      <c r="J1143" s="19" t="str">
        <f>VLOOKUP(Table1[[#This Row],[Calc. %Discount]],$Q$15:$R$22,2)</f>
        <v>26 — 40%</v>
      </c>
      <c r="K1143" s="6">
        <v>4.0999999999999996</v>
      </c>
      <c r="L1143" s="6">
        <f>MROUND(Table1[[#This Row],[Rating]], 0.5)</f>
        <v>4</v>
      </c>
      <c r="M1143" s="10">
        <v>282</v>
      </c>
      <c r="N1143" s="5">
        <f>F1143*M1143</f>
        <v>873918</v>
      </c>
      <c r="O1143" s="7">
        <f>(Table1[[#This Row],[Rating]]*Table1[[#This Row],[Rating Count]])/(MAX(Table1[Rating Count]))</f>
        <v>2.7078995627358164E-3</v>
      </c>
      <c r="P1143"/>
    </row>
    <row r="1144" spans="1:16" x14ac:dyDescent="0.25">
      <c r="A1144" s="15">
        <v>1257</v>
      </c>
      <c r="B1144" t="s">
        <v>10920</v>
      </c>
      <c r="C1144" t="s">
        <v>10921</v>
      </c>
      <c r="D1144" t="s">
        <v>13124</v>
      </c>
      <c r="E1144" s="5">
        <v>999</v>
      </c>
      <c r="F1144" s="5">
        <v>1075</v>
      </c>
      <c r="G1144" s="5" t="str">
        <f>VLOOKUP(Table1[[#This Row],[Discounted Price]],$Q$5:$R$10,2)</f>
        <v>&lt;₹1000</v>
      </c>
      <c r="H1144" s="1">
        <v>7.0000000000000007E-2</v>
      </c>
      <c r="I1144" s="7">
        <f>((F1144-E1144)/F1144)*100</f>
        <v>7.0697674418604652</v>
      </c>
      <c r="J1144" s="19" t="str">
        <f>VLOOKUP(Table1[[#This Row],[Calc. %Discount]],$Q$15:$R$22,2)</f>
        <v>1 — 10%</v>
      </c>
      <c r="K1144" s="6">
        <v>4.0999999999999996</v>
      </c>
      <c r="L1144" s="6">
        <f>MROUND(Table1[[#This Row],[Rating]], 0.5)</f>
        <v>4</v>
      </c>
      <c r="M1144" s="10">
        <v>9275</v>
      </c>
      <c r="N1144" s="5">
        <f>F1144*M1144</f>
        <v>9970625</v>
      </c>
      <c r="O1144" s="7">
        <f>(Table1[[#This Row],[Rating]]*Table1[[#This Row],[Rating Count]])/(MAX(Table1[Rating Count]))</f>
        <v>8.9063008667995394E-2</v>
      </c>
      <c r="P1144"/>
    </row>
    <row r="1145" spans="1:16" x14ac:dyDescent="0.25">
      <c r="A1145" s="15">
        <v>1258</v>
      </c>
      <c r="B1145" t="s">
        <v>10930</v>
      </c>
      <c r="C1145" t="s">
        <v>10931</v>
      </c>
      <c r="D1145" t="s">
        <v>13124</v>
      </c>
      <c r="E1145" s="5">
        <v>3179</v>
      </c>
      <c r="F1145" s="5">
        <v>6999</v>
      </c>
      <c r="G1145" s="5" t="str">
        <f>VLOOKUP(Table1[[#This Row],[Discounted Price]],$Q$5:$R$10,2)</f>
        <v>₹1000 — ₹5000</v>
      </c>
      <c r="H1145" s="1">
        <v>0.55000000000000004</v>
      </c>
      <c r="I1145" s="7">
        <f>((F1145-E1145)/F1145)*100</f>
        <v>54.579225603657669</v>
      </c>
      <c r="J1145" s="19" t="str">
        <f>VLOOKUP(Table1[[#This Row],[Calc. %Discount]],$Q$15:$R$22,2)</f>
        <v>41 — 55%</v>
      </c>
      <c r="K1145" s="6">
        <v>4</v>
      </c>
      <c r="L1145" s="6">
        <f>MROUND(Table1[[#This Row],[Rating]], 0.5)</f>
        <v>4</v>
      </c>
      <c r="M1145" s="10">
        <v>743</v>
      </c>
      <c r="N1145" s="5">
        <f>F1145*M1145</f>
        <v>5200257</v>
      </c>
      <c r="O1145" s="7">
        <f>(Table1[[#This Row],[Rating]]*Table1[[#This Row],[Rating Count]])/(MAX(Table1[Rating Count]))</f>
        <v>6.9606274869839545E-3</v>
      </c>
      <c r="P1145"/>
    </row>
    <row r="1146" spans="1:16" x14ac:dyDescent="0.25">
      <c r="A1146" s="15">
        <v>1259</v>
      </c>
      <c r="B1146" t="s">
        <v>10940</v>
      </c>
      <c r="C1146" t="s">
        <v>10941</v>
      </c>
      <c r="D1146" t="s">
        <v>13124</v>
      </c>
      <c r="E1146" s="5">
        <v>1049</v>
      </c>
      <c r="F1146" s="5">
        <v>2499</v>
      </c>
      <c r="G1146" s="5" t="str">
        <f>VLOOKUP(Table1[[#This Row],[Discounted Price]],$Q$5:$R$10,2)</f>
        <v>₹1000 — ₹5000</v>
      </c>
      <c r="H1146" s="1">
        <v>0.57999999999999996</v>
      </c>
      <c r="I1146" s="7">
        <f>((F1146-E1146)/F1146)*100</f>
        <v>58.023209283713484</v>
      </c>
      <c r="J1146" s="19" t="str">
        <f>VLOOKUP(Table1[[#This Row],[Calc. %Discount]],$Q$15:$R$22,2)</f>
        <v>56 — 70%</v>
      </c>
      <c r="K1146" s="6">
        <v>3.6</v>
      </c>
      <c r="L1146" s="6">
        <f>MROUND(Table1[[#This Row],[Rating]], 0.5)</f>
        <v>3.5</v>
      </c>
      <c r="M1146" s="10">
        <v>328</v>
      </c>
      <c r="N1146" s="5">
        <f>F1146*M1146</f>
        <v>819672</v>
      </c>
      <c r="O1146" s="7">
        <f>(Table1[[#This Row],[Rating]]*Table1[[#This Row],[Rating Count]])/(MAX(Table1[Rating Count]))</f>
        <v>2.7655144470493448E-3</v>
      </c>
      <c r="P1146"/>
    </row>
    <row r="1147" spans="1:16" x14ac:dyDescent="0.25">
      <c r="A1147" s="15">
        <v>1260</v>
      </c>
      <c r="B1147" t="s">
        <v>10950</v>
      </c>
      <c r="C1147" t="s">
        <v>10951</v>
      </c>
      <c r="D1147" t="s">
        <v>13124</v>
      </c>
      <c r="E1147" s="5">
        <v>3599</v>
      </c>
      <c r="F1147" s="5">
        <v>7290</v>
      </c>
      <c r="G1147" s="5" t="str">
        <f>VLOOKUP(Table1[[#This Row],[Discounted Price]],$Q$5:$R$10,2)</f>
        <v>₹1000 — ₹5000</v>
      </c>
      <c r="H1147" s="1">
        <v>0.51</v>
      </c>
      <c r="I1147" s="7">
        <f>((F1147-E1147)/F1147)*100</f>
        <v>50.631001371742116</v>
      </c>
      <c r="J1147" s="19" t="str">
        <f>VLOOKUP(Table1[[#This Row],[Calc. %Discount]],$Q$15:$R$22,2)</f>
        <v>41 — 55%</v>
      </c>
      <c r="K1147" s="6">
        <v>3.9</v>
      </c>
      <c r="L1147" s="6">
        <f>MROUND(Table1[[#This Row],[Rating]], 0.5)</f>
        <v>4</v>
      </c>
      <c r="M1147" s="10">
        <v>942</v>
      </c>
      <c r="N1147" s="5">
        <f>F1147*M1147</f>
        <v>6867180</v>
      </c>
      <c r="O1147" s="7">
        <f>(Table1[[#This Row],[Rating]]*Table1[[#This Row],[Rating Count]])/(MAX(Table1[Rating Count]))</f>
        <v>8.6042911378471226E-3</v>
      </c>
      <c r="P1147"/>
    </row>
    <row r="1148" spans="1:16" x14ac:dyDescent="0.25">
      <c r="A1148" s="15">
        <v>1261</v>
      </c>
      <c r="B1148" t="s">
        <v>10960</v>
      </c>
      <c r="C1148" t="s">
        <v>10961</v>
      </c>
      <c r="D1148" t="s">
        <v>13124</v>
      </c>
      <c r="E1148" s="5">
        <v>4799</v>
      </c>
      <c r="F1148" s="5">
        <v>5795</v>
      </c>
      <c r="G1148" s="5" t="str">
        <f>VLOOKUP(Table1[[#This Row],[Discounted Price]],$Q$5:$R$10,2)</f>
        <v>₹1000 — ₹5000</v>
      </c>
      <c r="H1148" s="1">
        <v>0.17</v>
      </c>
      <c r="I1148" s="7">
        <f>((F1148-E1148)/F1148)*100</f>
        <v>17.187230371009491</v>
      </c>
      <c r="J1148" s="19" t="str">
        <f>VLOOKUP(Table1[[#This Row],[Calc. %Discount]],$Q$15:$R$22,2)</f>
        <v>11 — 25%</v>
      </c>
      <c r="K1148" s="6">
        <v>3.9</v>
      </c>
      <c r="L1148" s="6">
        <f>MROUND(Table1[[#This Row],[Rating]], 0.5)</f>
        <v>4</v>
      </c>
      <c r="M1148" s="10">
        <v>3815</v>
      </c>
      <c r="N1148" s="5">
        <f>F1148*M1148</f>
        <v>22107925</v>
      </c>
      <c r="O1148" s="7">
        <f>(Table1[[#This Row],[Rating]]*Table1[[#This Row],[Rating Count]])/(MAX(Table1[Rating Count]))</f>
        <v>3.4846465701578323E-2</v>
      </c>
      <c r="P1148"/>
    </row>
    <row r="1149" spans="1:16" x14ac:dyDescent="0.25">
      <c r="A1149" s="15">
        <v>1262</v>
      </c>
      <c r="B1149" t="s">
        <v>10971</v>
      </c>
      <c r="C1149" t="s">
        <v>10972</v>
      </c>
      <c r="D1149" t="s">
        <v>13124</v>
      </c>
      <c r="E1149" s="5">
        <v>1699</v>
      </c>
      <c r="F1149" s="5">
        <v>3398</v>
      </c>
      <c r="G1149" s="5" t="str">
        <f>VLOOKUP(Table1[[#This Row],[Discounted Price]],$Q$5:$R$10,2)</f>
        <v>₹1000 — ₹5000</v>
      </c>
      <c r="H1149" s="1">
        <v>0.5</v>
      </c>
      <c r="I1149" s="7">
        <f>((F1149-E1149)/F1149)*100</f>
        <v>50</v>
      </c>
      <c r="J1149" s="19" t="str">
        <f>VLOOKUP(Table1[[#This Row],[Calc. %Discount]],$Q$15:$R$22,2)</f>
        <v>41 — 55%</v>
      </c>
      <c r="K1149" s="6">
        <v>3.8</v>
      </c>
      <c r="L1149" s="6">
        <f>MROUND(Table1[[#This Row],[Rating]], 0.5)</f>
        <v>4</v>
      </c>
      <c r="M1149" s="10">
        <v>7988</v>
      </c>
      <c r="N1149" s="5">
        <f>F1149*M1149</f>
        <v>27143224</v>
      </c>
      <c r="O1149" s="7">
        <f>(Table1[[#This Row],[Rating]]*Table1[[#This Row],[Rating Count]])/(MAX(Table1[Rating Count]))</f>
        <v>7.1092083105957521E-2</v>
      </c>
      <c r="P1149"/>
    </row>
    <row r="1150" spans="1:16" x14ac:dyDescent="0.25">
      <c r="A1150" s="15">
        <v>1263</v>
      </c>
      <c r="B1150" t="s">
        <v>10981</v>
      </c>
      <c r="C1150" t="s">
        <v>10982</v>
      </c>
      <c r="D1150" t="s">
        <v>13124</v>
      </c>
      <c r="E1150" s="5">
        <v>664</v>
      </c>
      <c r="F1150" s="5">
        <v>1490</v>
      </c>
      <c r="G1150" s="5" t="str">
        <f>VLOOKUP(Table1[[#This Row],[Discounted Price]],$Q$5:$R$10,2)</f>
        <v>&lt;₹1000</v>
      </c>
      <c r="H1150" s="1">
        <v>0.55000000000000004</v>
      </c>
      <c r="I1150" s="7">
        <f>((F1150-E1150)/F1150)*100</f>
        <v>55.436241610738257</v>
      </c>
      <c r="J1150" s="19" t="str">
        <f>VLOOKUP(Table1[[#This Row],[Calc. %Discount]],$Q$15:$R$22,2)</f>
        <v>41 — 55%</v>
      </c>
      <c r="K1150" s="6">
        <v>4.0999999999999996</v>
      </c>
      <c r="L1150" s="6">
        <f>MROUND(Table1[[#This Row],[Rating]], 0.5)</f>
        <v>4</v>
      </c>
      <c r="M1150" s="10">
        <v>925</v>
      </c>
      <c r="N1150" s="5">
        <f>F1150*M1150</f>
        <v>1378250</v>
      </c>
      <c r="O1150" s="7">
        <f>(Table1[[#This Row],[Rating]]*Table1[[#This Row],[Rating Count]])/(MAX(Table1[Rating Count]))</f>
        <v>8.8822946650022362E-3</v>
      </c>
      <c r="P1150"/>
    </row>
    <row r="1151" spans="1:16" x14ac:dyDescent="0.25">
      <c r="A1151" s="15">
        <v>1264</v>
      </c>
      <c r="B1151" t="s">
        <v>10991</v>
      </c>
      <c r="C1151" t="s">
        <v>10992</v>
      </c>
      <c r="D1151" t="s">
        <v>13124</v>
      </c>
      <c r="E1151" s="5">
        <v>948</v>
      </c>
      <c r="F1151" s="5">
        <v>1620</v>
      </c>
      <c r="G1151" s="5" t="str">
        <f>VLOOKUP(Table1[[#This Row],[Discounted Price]],$Q$5:$R$10,2)</f>
        <v>&lt;₹1000</v>
      </c>
      <c r="H1151" s="1">
        <v>0.41</v>
      </c>
      <c r="I1151" s="7">
        <f>((F1151-E1151)/F1151)*100</f>
        <v>41.481481481481481</v>
      </c>
      <c r="J1151" s="19" t="str">
        <f>VLOOKUP(Table1[[#This Row],[Calc. %Discount]],$Q$15:$R$22,2)</f>
        <v>41 — 55%</v>
      </c>
      <c r="K1151" s="6">
        <v>4.0999999999999996</v>
      </c>
      <c r="L1151" s="6">
        <f>MROUND(Table1[[#This Row],[Rating]], 0.5)</f>
        <v>4</v>
      </c>
      <c r="M1151" s="10">
        <v>4370</v>
      </c>
      <c r="N1151" s="5">
        <f>F1151*M1151</f>
        <v>7079400</v>
      </c>
      <c r="O1151" s="7">
        <f>(Table1[[#This Row],[Rating]]*Table1[[#This Row],[Rating Count]])/(MAX(Table1[Rating Count]))</f>
        <v>4.1962840741686241E-2</v>
      </c>
      <c r="P1151"/>
    </row>
    <row r="1152" spans="1:16" x14ac:dyDescent="0.25">
      <c r="A1152" s="15">
        <v>1265</v>
      </c>
      <c r="B1152" t="s">
        <v>11002</v>
      </c>
      <c r="C1152" t="s">
        <v>11003</v>
      </c>
      <c r="D1152" t="s">
        <v>13124</v>
      </c>
      <c r="E1152" s="5">
        <v>850</v>
      </c>
      <c r="F1152" s="5">
        <v>1000</v>
      </c>
      <c r="G1152" s="5" t="str">
        <f>VLOOKUP(Table1[[#This Row],[Discounted Price]],$Q$5:$R$10,2)</f>
        <v>&lt;₹1000</v>
      </c>
      <c r="H1152" s="1">
        <v>0.15</v>
      </c>
      <c r="I1152" s="7">
        <f>((F1152-E1152)/F1152)*100</f>
        <v>15</v>
      </c>
      <c r="J1152" s="19" t="str">
        <f>VLOOKUP(Table1[[#This Row],[Calc. %Discount]],$Q$15:$R$22,2)</f>
        <v>11 — 25%</v>
      </c>
      <c r="K1152" s="6">
        <v>4.0999999999999996</v>
      </c>
      <c r="L1152" s="6">
        <f>MROUND(Table1[[#This Row],[Rating]], 0.5)</f>
        <v>4</v>
      </c>
      <c r="M1152" s="10">
        <v>7619</v>
      </c>
      <c r="N1152" s="5">
        <f>F1152*M1152</f>
        <v>7619000</v>
      </c>
      <c r="O1152" s="7">
        <f>(Table1[[#This Row],[Rating]]*Table1[[#This Row],[Rating Count]])/(MAX(Table1[Rating Count]))</f>
        <v>7.3161300597461662E-2</v>
      </c>
      <c r="P1152"/>
    </row>
    <row r="1153" spans="1:16" x14ac:dyDescent="0.25">
      <c r="A1153" s="15">
        <v>1266</v>
      </c>
      <c r="B1153" t="s">
        <v>11012</v>
      </c>
      <c r="C1153" t="s">
        <v>11013</v>
      </c>
      <c r="D1153" t="s">
        <v>13124</v>
      </c>
      <c r="E1153" s="5">
        <v>600</v>
      </c>
      <c r="F1153" s="5">
        <v>640</v>
      </c>
      <c r="G1153" s="5" t="str">
        <f>VLOOKUP(Table1[[#This Row],[Discounted Price]],$Q$5:$R$10,2)</f>
        <v>&lt;₹1000</v>
      </c>
      <c r="H1153" s="1">
        <v>0.06</v>
      </c>
      <c r="I1153" s="7">
        <f>((F1153-E1153)/F1153)*100</f>
        <v>6.25</v>
      </c>
      <c r="J1153" s="19" t="str">
        <f>VLOOKUP(Table1[[#This Row],[Calc. %Discount]],$Q$15:$R$22,2)</f>
        <v>1 — 10%</v>
      </c>
      <c r="K1153" s="6">
        <v>3.8</v>
      </c>
      <c r="L1153" s="6">
        <f>MROUND(Table1[[#This Row],[Rating]], 0.5)</f>
        <v>4</v>
      </c>
      <c r="M1153" s="10">
        <v>2593</v>
      </c>
      <c r="N1153" s="5">
        <f>F1153*M1153</f>
        <v>1659520</v>
      </c>
      <c r="O1153" s="7">
        <f>(Table1[[#This Row],[Rating]]*Table1[[#This Row],[Rating Count]])/(MAX(Table1[Rating Count]))</f>
        <v>2.3077337442882803E-2</v>
      </c>
      <c r="P1153"/>
    </row>
    <row r="1154" spans="1:16" x14ac:dyDescent="0.25">
      <c r="A1154" s="15">
        <v>1267</v>
      </c>
      <c r="B1154" t="s">
        <v>11022</v>
      </c>
      <c r="C1154" t="s">
        <v>11023</v>
      </c>
      <c r="D1154" t="s">
        <v>13124</v>
      </c>
      <c r="E1154" s="5">
        <v>3711</v>
      </c>
      <c r="F1154" s="5">
        <v>4495</v>
      </c>
      <c r="G1154" s="5" t="str">
        <f>VLOOKUP(Table1[[#This Row],[Discounted Price]],$Q$5:$R$10,2)</f>
        <v>₹1000 — ₹5000</v>
      </c>
      <c r="H1154" s="1">
        <v>0.17</v>
      </c>
      <c r="I1154" s="7">
        <f>((F1154-E1154)/F1154)*100</f>
        <v>17.441601779755285</v>
      </c>
      <c r="J1154" s="19" t="str">
        <f>VLOOKUP(Table1[[#This Row],[Calc. %Discount]],$Q$15:$R$22,2)</f>
        <v>11 — 25%</v>
      </c>
      <c r="K1154" s="6">
        <v>4.3</v>
      </c>
      <c r="L1154" s="6">
        <f>MROUND(Table1[[#This Row],[Rating]], 0.5)</f>
        <v>4.5</v>
      </c>
      <c r="M1154" s="10">
        <v>356</v>
      </c>
      <c r="N1154" s="5">
        <f>F1154*M1154</f>
        <v>1600220</v>
      </c>
      <c r="O1154" s="7">
        <f>(Table1[[#This Row],[Rating]]*Table1[[#This Row],[Rating Count]])/(MAX(Table1[Rating Count]))</f>
        <v>3.5852384108597032E-3</v>
      </c>
      <c r="P1154"/>
    </row>
    <row r="1155" spans="1:16" x14ac:dyDescent="0.25">
      <c r="A1155" s="15">
        <v>1268</v>
      </c>
      <c r="B1155" t="s">
        <v>11032</v>
      </c>
      <c r="C1155" t="s">
        <v>11033</v>
      </c>
      <c r="D1155" t="s">
        <v>13124</v>
      </c>
      <c r="E1155" s="5">
        <v>799</v>
      </c>
      <c r="F1155" s="5">
        <v>2999</v>
      </c>
      <c r="G1155" s="5" t="str">
        <f>VLOOKUP(Table1[[#This Row],[Discounted Price]],$Q$5:$R$10,2)</f>
        <v>&lt;₹1000</v>
      </c>
      <c r="H1155" s="1">
        <v>0.73</v>
      </c>
      <c r="I1155" s="7">
        <f>((F1155-E1155)/F1155)*100</f>
        <v>73.357785928642883</v>
      </c>
      <c r="J1155" s="19" t="str">
        <f>VLOOKUP(Table1[[#This Row],[Calc. %Discount]],$Q$15:$R$22,2)</f>
        <v>71 — 85%</v>
      </c>
      <c r="K1155" s="6">
        <v>4.5</v>
      </c>
      <c r="L1155" s="6">
        <f>MROUND(Table1[[#This Row],[Rating]], 0.5)</f>
        <v>4.5</v>
      </c>
      <c r="M1155" s="10">
        <v>63</v>
      </c>
      <c r="N1155" s="5">
        <f>F1155*M1155</f>
        <v>188937</v>
      </c>
      <c r="O1155" s="7">
        <f>(Table1[[#This Row],[Rating]]*Table1[[#This Row],[Rating Count]])/(MAX(Table1[Rating Count]))</f>
        <v>6.6397641068638999E-4</v>
      </c>
      <c r="P1155"/>
    </row>
    <row r="1156" spans="1:16" x14ac:dyDescent="0.25">
      <c r="A1156" s="15">
        <v>1269</v>
      </c>
      <c r="B1156" t="s">
        <v>11042</v>
      </c>
      <c r="C1156" t="s">
        <v>11043</v>
      </c>
      <c r="D1156" t="s">
        <v>13124</v>
      </c>
      <c r="E1156" s="5">
        <v>980</v>
      </c>
      <c r="F1156" s="5">
        <v>980</v>
      </c>
      <c r="G1156" s="5" t="str">
        <f>VLOOKUP(Table1[[#This Row],[Discounted Price]],$Q$5:$R$10,2)</f>
        <v>&lt;₹1000</v>
      </c>
      <c r="H1156" s="1">
        <v>0</v>
      </c>
      <c r="I1156" s="7">
        <f>((F1156-E1156)/F1156)*100</f>
        <v>0</v>
      </c>
      <c r="J1156" s="19">
        <f>VLOOKUP(Table1[[#This Row],[Calc. %Discount]],$Q$15:$R$22,2)</f>
        <v>0</v>
      </c>
      <c r="K1156" s="6">
        <v>4.2</v>
      </c>
      <c r="L1156" s="6">
        <f>MROUND(Table1[[#This Row],[Rating]], 0.5)</f>
        <v>4</v>
      </c>
      <c r="M1156" s="10">
        <v>4740</v>
      </c>
      <c r="N1156" s="5">
        <f>F1156*M1156</f>
        <v>4645200</v>
      </c>
      <c r="O1156" s="7">
        <f>(Table1[[#This Row],[Rating]]*Table1[[#This Row],[Rating Count]])/(MAX(Table1[Rating Count]))</f>
        <v>4.6625899061533166E-2</v>
      </c>
      <c r="P1156"/>
    </row>
    <row r="1157" spans="1:16" x14ac:dyDescent="0.25">
      <c r="A1157" s="15">
        <v>1270</v>
      </c>
      <c r="B1157" t="s">
        <v>11052</v>
      </c>
      <c r="C1157" t="s">
        <v>11053</v>
      </c>
      <c r="D1157" t="s">
        <v>13124</v>
      </c>
      <c r="E1157" s="5">
        <v>351</v>
      </c>
      <c r="F1157" s="5">
        <v>899</v>
      </c>
      <c r="G1157" s="5" t="str">
        <f>VLOOKUP(Table1[[#This Row],[Discounted Price]],$Q$5:$R$10,2)</f>
        <v>&lt;₹1000</v>
      </c>
      <c r="H1157" s="1">
        <v>0.61</v>
      </c>
      <c r="I1157" s="7">
        <f>((F1157-E1157)/F1157)*100</f>
        <v>60.956618464961068</v>
      </c>
      <c r="J1157" s="19" t="str">
        <f>VLOOKUP(Table1[[#This Row],[Calc. %Discount]],$Q$15:$R$22,2)</f>
        <v>56 — 70%</v>
      </c>
      <c r="K1157" s="6">
        <v>3.9</v>
      </c>
      <c r="L1157" s="6">
        <f>MROUND(Table1[[#This Row],[Rating]], 0.5)</f>
        <v>4</v>
      </c>
      <c r="M1157" s="10">
        <v>296</v>
      </c>
      <c r="N1157" s="5">
        <f>F1157*M1157</f>
        <v>266104</v>
      </c>
      <c r="O1157" s="7">
        <f>(Table1[[#This Row],[Rating]]*Table1[[#This Row],[Rating Count]])/(MAX(Table1[Rating Count]))</f>
        <v>2.7036838394933634E-3</v>
      </c>
      <c r="P1157"/>
    </row>
    <row r="1158" spans="1:16" x14ac:dyDescent="0.25">
      <c r="A1158" s="15">
        <v>1271</v>
      </c>
      <c r="B1158" t="s">
        <v>11062</v>
      </c>
      <c r="C1158" t="s">
        <v>11063</v>
      </c>
      <c r="D1158" t="s">
        <v>13124</v>
      </c>
      <c r="E1158" s="5">
        <v>229</v>
      </c>
      <c r="F1158" s="5">
        <v>499</v>
      </c>
      <c r="G1158" s="5" t="str">
        <f>VLOOKUP(Table1[[#This Row],[Discounted Price]],$Q$5:$R$10,2)</f>
        <v>&lt;₹1000</v>
      </c>
      <c r="H1158" s="1">
        <v>0.54</v>
      </c>
      <c r="I1158" s="7">
        <f>((F1158-E1158)/F1158)*100</f>
        <v>54.108216432865731</v>
      </c>
      <c r="J1158" s="19" t="str">
        <f>VLOOKUP(Table1[[#This Row],[Calc. %Discount]],$Q$15:$R$22,2)</f>
        <v>41 — 55%</v>
      </c>
      <c r="K1158" s="6">
        <v>3.5</v>
      </c>
      <c r="L1158" s="6">
        <f>MROUND(Table1[[#This Row],[Rating]], 0.5)</f>
        <v>3.5</v>
      </c>
      <c r="M1158" s="10">
        <v>185</v>
      </c>
      <c r="N1158" s="5">
        <f>F1158*M1158</f>
        <v>92315</v>
      </c>
      <c r="O1158" s="7">
        <f>(Table1[[#This Row],[Rating]]*Table1[[#This Row],[Rating Count]])/(MAX(Table1[Rating Count]))</f>
        <v>1.5164893330491625E-3</v>
      </c>
      <c r="P1158"/>
    </row>
    <row r="1159" spans="1:16" x14ac:dyDescent="0.25">
      <c r="A1159" s="15">
        <v>1272</v>
      </c>
      <c r="B1159" t="s">
        <v>11073</v>
      </c>
      <c r="C1159" t="s">
        <v>11074</v>
      </c>
      <c r="D1159" t="s">
        <v>13124</v>
      </c>
      <c r="E1159" s="5">
        <v>3349</v>
      </c>
      <c r="F1159" s="5">
        <v>3995</v>
      </c>
      <c r="G1159" s="5" t="str">
        <f>VLOOKUP(Table1[[#This Row],[Discounted Price]],$Q$5:$R$10,2)</f>
        <v>₹1000 — ₹5000</v>
      </c>
      <c r="H1159" s="1">
        <v>0.16</v>
      </c>
      <c r="I1159" s="7">
        <f>((F1159-E1159)/F1159)*100</f>
        <v>16.170212765957448</v>
      </c>
      <c r="J1159" s="19" t="str">
        <f>VLOOKUP(Table1[[#This Row],[Calc. %Discount]],$Q$15:$R$22,2)</f>
        <v>11 — 25%</v>
      </c>
      <c r="K1159" s="6">
        <v>4.3</v>
      </c>
      <c r="L1159" s="6">
        <f>MROUND(Table1[[#This Row],[Rating]], 0.5)</f>
        <v>4.5</v>
      </c>
      <c r="M1159" s="10">
        <v>1954</v>
      </c>
      <c r="N1159" s="5">
        <f>F1159*M1159</f>
        <v>7806230</v>
      </c>
      <c r="O1159" s="7">
        <f>(Table1[[#This Row],[Rating]]*Table1[[#This Row],[Rating Count]])/(MAX(Table1[Rating Count]))</f>
        <v>1.9678527682078256E-2</v>
      </c>
      <c r="P1159"/>
    </row>
    <row r="1160" spans="1:16" x14ac:dyDescent="0.25">
      <c r="A1160" s="15">
        <v>1273</v>
      </c>
      <c r="B1160" t="s">
        <v>11083</v>
      </c>
      <c r="C1160" t="s">
        <v>11084</v>
      </c>
      <c r="D1160" t="s">
        <v>13124</v>
      </c>
      <c r="E1160" s="5">
        <v>5499</v>
      </c>
      <c r="F1160" s="5">
        <v>11500</v>
      </c>
      <c r="G1160" s="5" t="str">
        <f>VLOOKUP(Table1[[#This Row],[Discounted Price]],$Q$5:$R$10,2)</f>
        <v>₹5001 — ₹10000</v>
      </c>
      <c r="H1160" s="1">
        <v>0.52</v>
      </c>
      <c r="I1160" s="7">
        <f>((F1160-E1160)/F1160)*100</f>
        <v>52.182608695652178</v>
      </c>
      <c r="J1160" s="19" t="str">
        <f>VLOOKUP(Table1[[#This Row],[Calc. %Discount]],$Q$15:$R$22,2)</f>
        <v>41 — 55%</v>
      </c>
      <c r="K1160" s="6">
        <v>3.9</v>
      </c>
      <c r="L1160" s="6">
        <f>MROUND(Table1[[#This Row],[Rating]], 0.5)</f>
        <v>4</v>
      </c>
      <c r="M1160" s="10">
        <v>959</v>
      </c>
      <c r="N1160" s="5">
        <f>F1160*M1160</f>
        <v>11028500</v>
      </c>
      <c r="O1160" s="7">
        <f>(Table1[[#This Row],[Rating]]*Table1[[#This Row],[Rating Count]])/(MAX(Table1[Rating Count]))</f>
        <v>8.7595702772774852E-3</v>
      </c>
      <c r="P1160"/>
    </row>
    <row r="1161" spans="1:16" x14ac:dyDescent="0.25">
      <c r="A1161" s="15">
        <v>1274</v>
      </c>
      <c r="B1161" t="s">
        <v>11093</v>
      </c>
      <c r="C1161" t="s">
        <v>11094</v>
      </c>
      <c r="D1161" t="s">
        <v>13124</v>
      </c>
      <c r="E1161" s="5">
        <v>299</v>
      </c>
      <c r="F1161" s="5">
        <v>499</v>
      </c>
      <c r="G1161" s="5" t="str">
        <f>VLOOKUP(Table1[[#This Row],[Discounted Price]],$Q$5:$R$10,2)</f>
        <v>&lt;₹1000</v>
      </c>
      <c r="H1161" s="1">
        <v>0.4</v>
      </c>
      <c r="I1161" s="7">
        <f>((F1161-E1161)/F1161)*100</f>
        <v>40.080160320641284</v>
      </c>
      <c r="J1161" s="19" t="str">
        <f>VLOOKUP(Table1[[#This Row],[Calc. %Discount]],$Q$15:$R$22,2)</f>
        <v>26 — 40%</v>
      </c>
      <c r="K1161" s="6">
        <v>3.9</v>
      </c>
      <c r="L1161" s="6">
        <f>MROUND(Table1[[#This Row],[Rating]], 0.5)</f>
        <v>4</v>
      </c>
      <c r="M1161" s="10">
        <v>1015</v>
      </c>
      <c r="N1161" s="5">
        <f>F1161*M1161</f>
        <v>506485</v>
      </c>
      <c r="O1161" s="7">
        <f>(Table1[[#This Row],[Rating]]*Table1[[#This Row],[Rating Count]])/(MAX(Table1[Rating Count]))</f>
        <v>9.2710780306951499E-3</v>
      </c>
      <c r="P1161"/>
    </row>
    <row r="1162" spans="1:16" x14ac:dyDescent="0.25">
      <c r="A1162" s="15">
        <v>1275</v>
      </c>
      <c r="B1162" t="s">
        <v>11103</v>
      </c>
      <c r="C1162" t="s">
        <v>11104</v>
      </c>
      <c r="D1162" t="s">
        <v>13124</v>
      </c>
      <c r="E1162" s="5">
        <v>2249</v>
      </c>
      <c r="F1162" s="5">
        <v>3550</v>
      </c>
      <c r="G1162" s="5" t="str">
        <f>VLOOKUP(Table1[[#This Row],[Discounted Price]],$Q$5:$R$10,2)</f>
        <v>₹1000 — ₹5000</v>
      </c>
      <c r="H1162" s="1">
        <v>0.37</v>
      </c>
      <c r="I1162" s="7">
        <f>((F1162-E1162)/F1162)*100</f>
        <v>36.647887323943664</v>
      </c>
      <c r="J1162" s="19" t="str">
        <f>VLOOKUP(Table1[[#This Row],[Calc. %Discount]],$Q$15:$R$22,2)</f>
        <v>26 — 40%</v>
      </c>
      <c r="K1162" s="6">
        <v>4</v>
      </c>
      <c r="L1162" s="6">
        <f>MROUND(Table1[[#This Row],[Rating]], 0.5)</f>
        <v>4</v>
      </c>
      <c r="M1162" s="10">
        <v>3973</v>
      </c>
      <c r="N1162" s="5">
        <f>F1162*M1162</f>
        <v>14104150</v>
      </c>
      <c r="O1162" s="7">
        <f>(Table1[[#This Row],[Rating]]*Table1[[#This Row],[Rating Count]])/(MAX(Table1[Rating Count]))</f>
        <v>3.7220152093926311E-2</v>
      </c>
      <c r="P1162"/>
    </row>
    <row r="1163" spans="1:16" x14ac:dyDescent="0.25">
      <c r="A1163" s="15">
        <v>1276</v>
      </c>
      <c r="B1163" t="s">
        <v>11114</v>
      </c>
      <c r="C1163" t="s">
        <v>11115</v>
      </c>
      <c r="D1163" t="s">
        <v>13124</v>
      </c>
      <c r="E1163" s="5">
        <v>699</v>
      </c>
      <c r="F1163" s="5">
        <v>1599</v>
      </c>
      <c r="G1163" s="5" t="str">
        <f>VLOOKUP(Table1[[#This Row],[Discounted Price]],$Q$5:$R$10,2)</f>
        <v>&lt;₹1000</v>
      </c>
      <c r="H1163" s="1">
        <v>0.56000000000000005</v>
      </c>
      <c r="I1163" s="7">
        <f>((F1163-E1163)/F1163)*100</f>
        <v>56.285178236397748</v>
      </c>
      <c r="J1163" s="19" t="str">
        <f>VLOOKUP(Table1[[#This Row],[Calc. %Discount]],$Q$15:$R$22,2)</f>
        <v>56 — 70%</v>
      </c>
      <c r="K1163" s="6">
        <v>4.7</v>
      </c>
      <c r="L1163" s="6">
        <f>MROUND(Table1[[#This Row],[Rating]], 0.5)</f>
        <v>4.5</v>
      </c>
      <c r="M1163" s="10">
        <v>2300</v>
      </c>
      <c r="N1163" s="5">
        <f>F1163*M1163</f>
        <v>3677700</v>
      </c>
      <c r="O1163" s="7">
        <f>(Table1[[#This Row],[Rating]]*Table1[[#This Row],[Rating Count]])/(MAX(Table1[Rating Count]))</f>
        <v>2.5317760139399917E-2</v>
      </c>
      <c r="P1163"/>
    </row>
    <row r="1164" spans="1:16" x14ac:dyDescent="0.25">
      <c r="A1164" s="15">
        <v>1277</v>
      </c>
      <c r="B1164" t="s">
        <v>11124</v>
      </c>
      <c r="C1164" t="s">
        <v>11125</v>
      </c>
      <c r="D1164" t="s">
        <v>13124</v>
      </c>
      <c r="E1164" s="5">
        <v>1235</v>
      </c>
      <c r="F1164" s="5">
        <v>1499</v>
      </c>
      <c r="G1164" s="5" t="str">
        <f>VLOOKUP(Table1[[#This Row],[Discounted Price]],$Q$5:$R$10,2)</f>
        <v>₹1000 — ₹5000</v>
      </c>
      <c r="H1164" s="1">
        <v>0.18</v>
      </c>
      <c r="I1164" s="7">
        <f>((F1164-E1164)/F1164)*100</f>
        <v>17.61174116077385</v>
      </c>
      <c r="J1164" s="19" t="str">
        <f>VLOOKUP(Table1[[#This Row],[Calc. %Discount]],$Q$15:$R$22,2)</f>
        <v>11 — 25%</v>
      </c>
      <c r="K1164" s="6">
        <v>4.0999999999999996</v>
      </c>
      <c r="L1164" s="6">
        <f>MROUND(Table1[[#This Row],[Rating]], 0.5)</f>
        <v>4</v>
      </c>
      <c r="M1164" s="10">
        <v>203</v>
      </c>
      <c r="N1164" s="5">
        <f>F1164*M1164</f>
        <v>304297</v>
      </c>
      <c r="O1164" s="7">
        <f>(Table1[[#This Row],[Rating]]*Table1[[#This Row],[Rating Count]])/(MAX(Table1[Rating Count]))</f>
        <v>1.9493035859410313E-3</v>
      </c>
      <c r="P1164"/>
    </row>
    <row r="1165" spans="1:16" x14ac:dyDescent="0.25">
      <c r="A1165" s="15">
        <v>1278</v>
      </c>
      <c r="B1165" t="s">
        <v>11134</v>
      </c>
      <c r="C1165" t="s">
        <v>11135</v>
      </c>
      <c r="D1165" t="s">
        <v>13124</v>
      </c>
      <c r="E1165" s="5">
        <v>1349</v>
      </c>
      <c r="F1165" s="5">
        <v>2999</v>
      </c>
      <c r="G1165" s="5" t="str">
        <f>VLOOKUP(Table1[[#This Row],[Discounted Price]],$Q$5:$R$10,2)</f>
        <v>₹1000 — ₹5000</v>
      </c>
      <c r="H1165" s="1">
        <v>0.55000000000000004</v>
      </c>
      <c r="I1165" s="7">
        <f>((F1165-E1165)/F1165)*100</f>
        <v>55.018339446482159</v>
      </c>
      <c r="J1165" s="19" t="str">
        <f>VLOOKUP(Table1[[#This Row],[Calc. %Discount]],$Q$15:$R$22,2)</f>
        <v>41 — 55%</v>
      </c>
      <c r="K1165" s="6">
        <v>3.8</v>
      </c>
      <c r="L1165" s="6">
        <f>MROUND(Table1[[#This Row],[Rating]], 0.5)</f>
        <v>4</v>
      </c>
      <c r="M1165" s="10">
        <v>441</v>
      </c>
      <c r="N1165" s="5">
        <f>F1165*M1165</f>
        <v>1322559</v>
      </c>
      <c r="O1165" s="7">
        <f>(Table1[[#This Row],[Rating]]*Table1[[#This Row],[Rating Count]])/(MAX(Table1[Rating Count]))</f>
        <v>3.9248383387239941E-3</v>
      </c>
      <c r="P1165"/>
    </row>
    <row r="1166" spans="1:16" x14ac:dyDescent="0.25">
      <c r="A1166" s="15">
        <v>1279</v>
      </c>
      <c r="B1166" t="s">
        <v>11144</v>
      </c>
      <c r="C1166" t="s">
        <v>11145</v>
      </c>
      <c r="D1166" t="s">
        <v>13124</v>
      </c>
      <c r="E1166" s="5">
        <v>6800</v>
      </c>
      <c r="F1166" s="5">
        <v>11500</v>
      </c>
      <c r="G1166" s="5" t="str">
        <f>VLOOKUP(Table1[[#This Row],[Discounted Price]],$Q$5:$R$10,2)</f>
        <v>₹5001 — ₹10000</v>
      </c>
      <c r="H1166" s="1">
        <v>0.41</v>
      </c>
      <c r="I1166" s="7">
        <f>((F1166-E1166)/F1166)*100</f>
        <v>40.869565217391305</v>
      </c>
      <c r="J1166" s="19" t="str">
        <f>VLOOKUP(Table1[[#This Row],[Calc. %Discount]],$Q$15:$R$22,2)</f>
        <v>26 — 40%</v>
      </c>
      <c r="K1166" s="6">
        <v>4.0999999999999996</v>
      </c>
      <c r="L1166" s="6">
        <f>MROUND(Table1[[#This Row],[Rating]], 0.5)</f>
        <v>4</v>
      </c>
      <c r="M1166" s="10">
        <v>10308</v>
      </c>
      <c r="N1166" s="5">
        <f>F1166*M1166</f>
        <v>118542000</v>
      </c>
      <c r="O1166" s="7">
        <f>(Table1[[#This Row],[Rating]]*Table1[[#This Row],[Rating Count]])/(MAX(Table1[Rating Count]))</f>
        <v>9.8982371250641132E-2</v>
      </c>
      <c r="P1166"/>
    </row>
    <row r="1167" spans="1:16" x14ac:dyDescent="0.25">
      <c r="A1167" s="15">
        <v>1280</v>
      </c>
      <c r="B1167" t="s">
        <v>11154</v>
      </c>
      <c r="C1167" t="s">
        <v>11155</v>
      </c>
      <c r="D1167" t="s">
        <v>13124</v>
      </c>
      <c r="E1167" s="5">
        <v>2099</v>
      </c>
      <c r="F1167" s="5">
        <v>2499</v>
      </c>
      <c r="G1167" s="5" t="str">
        <f>VLOOKUP(Table1[[#This Row],[Discounted Price]],$Q$5:$R$10,2)</f>
        <v>₹1000 — ₹5000</v>
      </c>
      <c r="H1167" s="1">
        <v>0.16</v>
      </c>
      <c r="I1167" s="7">
        <f>((F1167-E1167)/F1167)*100</f>
        <v>16.006402561024409</v>
      </c>
      <c r="J1167" s="19" t="str">
        <f>VLOOKUP(Table1[[#This Row],[Calc. %Discount]],$Q$15:$R$22,2)</f>
        <v>11 — 25%</v>
      </c>
      <c r="K1167" s="6">
        <v>0</v>
      </c>
      <c r="L1167" s="6">
        <f>MROUND(Table1[[#This Row],[Rating]], 0.5)</f>
        <v>0</v>
      </c>
      <c r="M1167" s="10">
        <v>992</v>
      </c>
      <c r="N1167" s="5">
        <f>F1167*M1167</f>
        <v>2479008</v>
      </c>
      <c r="O1167" s="7">
        <f>(Table1[[#This Row],[Rating]]*Table1[[#This Row],[Rating Count]])/(MAX(Table1[Rating Count]))</f>
        <v>0</v>
      </c>
      <c r="P1167"/>
    </row>
    <row r="1168" spans="1:16" x14ac:dyDescent="0.25">
      <c r="A1168" s="15">
        <v>1281</v>
      </c>
      <c r="B1168" t="s">
        <v>11165</v>
      </c>
      <c r="C1168" t="s">
        <v>11166</v>
      </c>
      <c r="D1168" t="s">
        <v>13124</v>
      </c>
      <c r="E1168" s="5">
        <v>1699</v>
      </c>
      <c r="F1168" s="5">
        <v>1975</v>
      </c>
      <c r="G1168" s="5" t="str">
        <f>VLOOKUP(Table1[[#This Row],[Discounted Price]],$Q$5:$R$10,2)</f>
        <v>₹1000 — ₹5000</v>
      </c>
      <c r="H1168" s="1">
        <v>0.14000000000000001</v>
      </c>
      <c r="I1168" s="7">
        <f>((F1168-E1168)/F1168)*100</f>
        <v>13.974683544303797</v>
      </c>
      <c r="J1168" s="19" t="str">
        <f>VLOOKUP(Table1[[#This Row],[Calc. %Discount]],$Q$15:$R$22,2)</f>
        <v>11 — 25%</v>
      </c>
      <c r="K1168" s="6">
        <v>4.0999999999999996</v>
      </c>
      <c r="L1168" s="6">
        <f>MROUND(Table1[[#This Row],[Rating]], 0.5)</f>
        <v>4</v>
      </c>
      <c r="M1168" s="10">
        <v>4716</v>
      </c>
      <c r="N1168" s="5">
        <f>F1168*M1168</f>
        <v>9314100</v>
      </c>
      <c r="O1168" s="7">
        <f>(Table1[[#This Row],[Rating]]*Table1[[#This Row],[Rating Count]])/(MAX(Table1[Rating Count]))</f>
        <v>4.5285299070433022E-2</v>
      </c>
      <c r="P1168"/>
    </row>
    <row r="1169" spans="1:16" x14ac:dyDescent="0.25">
      <c r="A1169" s="15">
        <v>1282</v>
      </c>
      <c r="B1169" t="s">
        <v>11175</v>
      </c>
      <c r="C1169" t="s">
        <v>11176</v>
      </c>
      <c r="D1169" t="s">
        <v>13124</v>
      </c>
      <c r="E1169" s="5">
        <v>1069</v>
      </c>
      <c r="F1169" s="5">
        <v>1699</v>
      </c>
      <c r="G1169" s="5" t="str">
        <f>VLOOKUP(Table1[[#This Row],[Discounted Price]],$Q$5:$R$10,2)</f>
        <v>₹1000 — ₹5000</v>
      </c>
      <c r="H1169" s="1">
        <v>0.37</v>
      </c>
      <c r="I1169" s="7">
        <f>((F1169-E1169)/F1169)*100</f>
        <v>37.080635668040024</v>
      </c>
      <c r="J1169" s="19" t="str">
        <f>VLOOKUP(Table1[[#This Row],[Calc. %Discount]],$Q$15:$R$22,2)</f>
        <v>26 — 40%</v>
      </c>
      <c r="K1169" s="6">
        <v>3.9</v>
      </c>
      <c r="L1169" s="6">
        <f>MROUND(Table1[[#This Row],[Rating]], 0.5)</f>
        <v>4</v>
      </c>
      <c r="M1169" s="10">
        <v>313</v>
      </c>
      <c r="N1169" s="5">
        <f>F1169*M1169</f>
        <v>531787</v>
      </c>
      <c r="O1169" s="7">
        <f>(Table1[[#This Row],[Rating]]*Table1[[#This Row],[Rating Count]])/(MAX(Table1[Rating Count]))</f>
        <v>2.858962978923726E-3</v>
      </c>
      <c r="P1169"/>
    </row>
    <row r="1170" spans="1:16" x14ac:dyDescent="0.25">
      <c r="A1170" s="15">
        <v>1283</v>
      </c>
      <c r="B1170" t="s">
        <v>11185</v>
      </c>
      <c r="C1170" t="s">
        <v>11186</v>
      </c>
      <c r="D1170" t="s">
        <v>13124</v>
      </c>
      <c r="E1170" s="5">
        <v>1349</v>
      </c>
      <c r="F1170" s="5">
        <v>2495</v>
      </c>
      <c r="G1170" s="5" t="str">
        <f>VLOOKUP(Table1[[#This Row],[Discounted Price]],$Q$5:$R$10,2)</f>
        <v>₹1000 — ₹5000</v>
      </c>
      <c r="H1170" s="1">
        <v>0.46</v>
      </c>
      <c r="I1170" s="7">
        <f>((F1170-E1170)/F1170)*100</f>
        <v>45.93186372745491</v>
      </c>
      <c r="J1170" s="19" t="str">
        <f>VLOOKUP(Table1[[#This Row],[Calc. %Discount]],$Q$15:$R$22,2)</f>
        <v>41 — 55%</v>
      </c>
      <c r="K1170" s="6">
        <v>3.8</v>
      </c>
      <c r="L1170" s="6">
        <f>MROUND(Table1[[#This Row],[Rating]], 0.5)</f>
        <v>4</v>
      </c>
      <c r="M1170" s="10">
        <v>166</v>
      </c>
      <c r="N1170" s="5">
        <f>F1170*M1170</f>
        <v>414170</v>
      </c>
      <c r="O1170" s="7">
        <f>(Table1[[#This Row],[Rating]]*Table1[[#This Row],[Rating Count]])/(MAX(Table1[Rating Count]))</f>
        <v>1.477376789633068E-3</v>
      </c>
      <c r="P1170"/>
    </row>
    <row r="1171" spans="1:16" x14ac:dyDescent="0.25">
      <c r="A1171" s="15">
        <v>1284</v>
      </c>
      <c r="B1171" t="s">
        <v>11195</v>
      </c>
      <c r="C1171" t="s">
        <v>11196</v>
      </c>
      <c r="D1171" t="s">
        <v>13124</v>
      </c>
      <c r="E1171" s="5">
        <v>1499</v>
      </c>
      <c r="F1171" s="5">
        <v>3500</v>
      </c>
      <c r="G1171" s="5" t="str">
        <f>VLOOKUP(Table1[[#This Row],[Discounted Price]],$Q$5:$R$10,2)</f>
        <v>₹1000 — ₹5000</v>
      </c>
      <c r="H1171" s="1">
        <v>0.56999999999999995</v>
      </c>
      <c r="I1171" s="7">
        <f>((F1171-E1171)/F1171)*100</f>
        <v>57.171428571428571</v>
      </c>
      <c r="J1171" s="19" t="str">
        <f>VLOOKUP(Table1[[#This Row],[Calc. %Discount]],$Q$15:$R$22,2)</f>
        <v>56 — 70%</v>
      </c>
      <c r="K1171" s="6">
        <v>4.0999999999999996</v>
      </c>
      <c r="L1171" s="6">
        <f>MROUND(Table1[[#This Row],[Rating]], 0.5)</f>
        <v>4</v>
      </c>
      <c r="M1171" s="10">
        <v>303</v>
      </c>
      <c r="N1171" s="5">
        <f>F1171*M1171</f>
        <v>1060500</v>
      </c>
      <c r="O1171" s="7">
        <f>(Table1[[#This Row],[Rating]]*Table1[[#This Row],[Rating Count]])/(MAX(Table1[Rating Count]))</f>
        <v>2.9095516578331649E-3</v>
      </c>
      <c r="P1171"/>
    </row>
    <row r="1172" spans="1:16" x14ac:dyDescent="0.25">
      <c r="A1172" s="15">
        <v>1285</v>
      </c>
      <c r="B1172" t="s">
        <v>11205</v>
      </c>
      <c r="C1172" t="s">
        <v>11206</v>
      </c>
      <c r="D1172" t="s">
        <v>13124</v>
      </c>
      <c r="E1172" s="5">
        <v>2092</v>
      </c>
      <c r="F1172" s="5">
        <v>4600</v>
      </c>
      <c r="G1172" s="5" t="str">
        <f>VLOOKUP(Table1[[#This Row],[Discounted Price]],$Q$5:$R$10,2)</f>
        <v>₹1000 — ₹5000</v>
      </c>
      <c r="H1172" s="1">
        <v>0.55000000000000004</v>
      </c>
      <c r="I1172" s="7">
        <f>((F1172-E1172)/F1172)*100</f>
        <v>54.521739130434788</v>
      </c>
      <c r="J1172" s="19" t="str">
        <f>VLOOKUP(Table1[[#This Row],[Calc. %Discount]],$Q$15:$R$22,2)</f>
        <v>41 — 55%</v>
      </c>
      <c r="K1172" s="6">
        <v>4.3</v>
      </c>
      <c r="L1172" s="6">
        <f>MROUND(Table1[[#This Row],[Rating]], 0.5)</f>
        <v>4.5</v>
      </c>
      <c r="M1172" s="10">
        <v>562</v>
      </c>
      <c r="N1172" s="5">
        <f>F1172*M1172</f>
        <v>2585200</v>
      </c>
      <c r="O1172" s="7">
        <f>(Table1[[#This Row],[Rating]]*Table1[[#This Row],[Rating Count]])/(MAX(Table1[Rating Count]))</f>
        <v>5.6598426598403178E-3</v>
      </c>
      <c r="P1172"/>
    </row>
    <row r="1173" spans="1:16" x14ac:dyDescent="0.25">
      <c r="A1173" s="15">
        <v>1286</v>
      </c>
      <c r="B1173" t="s">
        <v>11215</v>
      </c>
      <c r="C1173" t="s">
        <v>11216</v>
      </c>
      <c r="D1173" t="s">
        <v>13124</v>
      </c>
      <c r="E1173" s="5">
        <v>3859</v>
      </c>
      <c r="F1173" s="5">
        <v>10295</v>
      </c>
      <c r="G1173" s="5" t="str">
        <f>VLOOKUP(Table1[[#This Row],[Discounted Price]],$Q$5:$R$10,2)</f>
        <v>₹1000 — ₹5000</v>
      </c>
      <c r="H1173" s="1">
        <v>0.63</v>
      </c>
      <c r="I1173" s="7">
        <f>((F1173-E1173)/F1173)*100</f>
        <v>62.515784361340451</v>
      </c>
      <c r="J1173" s="19" t="str">
        <f>VLOOKUP(Table1[[#This Row],[Calc. %Discount]],$Q$15:$R$22,2)</f>
        <v>56 — 70%</v>
      </c>
      <c r="K1173" s="6">
        <v>3.9</v>
      </c>
      <c r="L1173" s="6">
        <f>MROUND(Table1[[#This Row],[Rating]], 0.5)</f>
        <v>4</v>
      </c>
      <c r="M1173" s="10">
        <v>8095</v>
      </c>
      <c r="N1173" s="5">
        <f>F1173*M1173</f>
        <v>83338025</v>
      </c>
      <c r="O1173" s="7">
        <f>(Table1[[#This Row],[Rating]]*Table1[[#This Row],[Rating Count]])/(MAX(Table1[Rating Count]))</f>
        <v>7.3940272569928314E-2</v>
      </c>
      <c r="P1173"/>
    </row>
    <row r="1174" spans="1:16" x14ac:dyDescent="0.25">
      <c r="A1174" s="15">
        <v>1287</v>
      </c>
      <c r="B1174" t="s">
        <v>11225</v>
      </c>
      <c r="C1174" t="s">
        <v>11226</v>
      </c>
      <c r="D1174" t="s">
        <v>13124</v>
      </c>
      <c r="E1174" s="5">
        <v>499</v>
      </c>
      <c r="F1174" s="5">
        <v>2199</v>
      </c>
      <c r="G1174" s="5" t="str">
        <f>VLOOKUP(Table1[[#This Row],[Discounted Price]],$Q$5:$R$10,2)</f>
        <v>&lt;₹1000</v>
      </c>
      <c r="H1174" s="1">
        <v>0.77</v>
      </c>
      <c r="I1174" s="7">
        <f>((F1174-E1174)/F1174)*100</f>
        <v>77.30786721236926</v>
      </c>
      <c r="J1174" s="19" t="str">
        <f>VLOOKUP(Table1[[#This Row],[Calc. %Discount]],$Q$15:$R$22,2)</f>
        <v>71 — 85%</v>
      </c>
      <c r="K1174" s="6">
        <v>2.8</v>
      </c>
      <c r="L1174" s="6">
        <f>MROUND(Table1[[#This Row],[Rating]], 0.5)</f>
        <v>3</v>
      </c>
      <c r="M1174" s="10">
        <v>109</v>
      </c>
      <c r="N1174" s="5">
        <f>F1174*M1174</f>
        <v>239691</v>
      </c>
      <c r="O1174" s="7">
        <f>(Table1[[#This Row],[Rating]]*Table1[[#This Row],[Rating Count]])/(MAX(Table1[Rating Count]))</f>
        <v>7.1479929644263217E-4</v>
      </c>
      <c r="P1174"/>
    </row>
    <row r="1175" spans="1:16" x14ac:dyDescent="0.25">
      <c r="A1175" s="15">
        <v>1288</v>
      </c>
      <c r="B1175" t="s">
        <v>11235</v>
      </c>
      <c r="C1175" t="s">
        <v>11236</v>
      </c>
      <c r="D1175" t="s">
        <v>13124</v>
      </c>
      <c r="E1175" s="5">
        <v>1804</v>
      </c>
      <c r="F1175" s="5">
        <v>2380</v>
      </c>
      <c r="G1175" s="5" t="str">
        <f>VLOOKUP(Table1[[#This Row],[Discounted Price]],$Q$5:$R$10,2)</f>
        <v>₹1000 — ₹5000</v>
      </c>
      <c r="H1175" s="1">
        <v>0.24</v>
      </c>
      <c r="I1175" s="7">
        <f>((F1175-E1175)/F1175)*100</f>
        <v>24.201680672268907</v>
      </c>
      <c r="J1175" s="19" t="str">
        <f>VLOOKUP(Table1[[#This Row],[Calc. %Discount]],$Q$15:$R$22,2)</f>
        <v>11 — 25%</v>
      </c>
      <c r="K1175" s="6">
        <v>4</v>
      </c>
      <c r="L1175" s="6">
        <f>MROUND(Table1[[#This Row],[Rating]], 0.5)</f>
        <v>4</v>
      </c>
      <c r="M1175" s="10">
        <v>15382</v>
      </c>
      <c r="N1175" s="5">
        <f>F1175*M1175</f>
        <v>36609160</v>
      </c>
      <c r="O1175" s="7">
        <f>(Table1[[#This Row],[Rating]]*Table1[[#This Row],[Rating Count]])/(MAX(Table1[Rating Count]))</f>
        <v>0.14410278870092488</v>
      </c>
      <c r="P1175"/>
    </row>
    <row r="1176" spans="1:16" x14ac:dyDescent="0.25">
      <c r="A1176" s="15">
        <v>1289</v>
      </c>
      <c r="B1176" t="s">
        <v>11245</v>
      </c>
      <c r="C1176" t="s">
        <v>11246</v>
      </c>
      <c r="D1176" t="s">
        <v>13124</v>
      </c>
      <c r="E1176" s="5">
        <v>6525</v>
      </c>
      <c r="F1176" s="5">
        <v>8820</v>
      </c>
      <c r="G1176" s="5" t="str">
        <f>VLOOKUP(Table1[[#This Row],[Discounted Price]],$Q$5:$R$10,2)</f>
        <v>₹5001 — ₹10000</v>
      </c>
      <c r="H1176" s="1">
        <v>0.26</v>
      </c>
      <c r="I1176" s="7">
        <f>((F1176-E1176)/F1176)*100</f>
        <v>26.020408163265309</v>
      </c>
      <c r="J1176" s="19" t="str">
        <f>VLOOKUP(Table1[[#This Row],[Calc. %Discount]],$Q$15:$R$22,2)</f>
        <v>26 — 40%</v>
      </c>
      <c r="K1176" s="6">
        <v>4.5</v>
      </c>
      <c r="L1176" s="6">
        <f>MROUND(Table1[[#This Row],[Rating]], 0.5)</f>
        <v>4.5</v>
      </c>
      <c r="M1176" s="10">
        <v>5137</v>
      </c>
      <c r="N1176" s="5">
        <f>F1176*M1176</f>
        <v>45308340</v>
      </c>
      <c r="O1176" s="7">
        <f>(Table1[[#This Row],[Rating]]*Table1[[#This Row],[Rating Count]])/(MAX(Table1[Rating Count]))</f>
        <v>5.4140425741206116E-2</v>
      </c>
      <c r="P1176"/>
    </row>
    <row r="1177" spans="1:16" x14ac:dyDescent="0.25">
      <c r="A1177" s="15">
        <v>1290</v>
      </c>
      <c r="B1177" t="s">
        <v>11255</v>
      </c>
      <c r="C1177" t="s">
        <v>11256</v>
      </c>
      <c r="D1177" t="s">
        <v>13124</v>
      </c>
      <c r="E1177" s="5">
        <v>4999</v>
      </c>
      <c r="F1177" s="5">
        <v>24999</v>
      </c>
      <c r="G1177" s="5" t="str">
        <f>VLOOKUP(Table1[[#This Row],[Discounted Price]],$Q$5:$R$10,2)</f>
        <v>₹1000 — ₹5000</v>
      </c>
      <c r="H1177" s="1">
        <v>0.8</v>
      </c>
      <c r="I1177" s="7">
        <f>((F1177-E1177)/F1177)*100</f>
        <v>80.003200128005119</v>
      </c>
      <c r="J1177" s="19" t="str">
        <f>VLOOKUP(Table1[[#This Row],[Calc. %Discount]],$Q$15:$R$22,2)</f>
        <v>71 — 85%</v>
      </c>
      <c r="K1177" s="6">
        <v>4.5999999999999996</v>
      </c>
      <c r="L1177" s="6">
        <f>MROUND(Table1[[#This Row],[Rating]], 0.5)</f>
        <v>4.5</v>
      </c>
      <c r="M1177" s="10">
        <v>124</v>
      </c>
      <c r="N1177" s="5">
        <f>F1177*M1177</f>
        <v>3099876</v>
      </c>
      <c r="O1177" s="7">
        <f>(Table1[[#This Row],[Rating]]*Table1[[#This Row],[Rating Count]])/(MAX(Table1[Rating Count]))</f>
        <v>1.3359158541640806E-3</v>
      </c>
      <c r="P1177"/>
    </row>
    <row r="1178" spans="1:16" x14ac:dyDescent="0.25">
      <c r="A1178" s="15">
        <v>1291</v>
      </c>
      <c r="B1178" t="s">
        <v>11265</v>
      </c>
      <c r="C1178" t="s">
        <v>11266</v>
      </c>
      <c r="D1178" t="s">
        <v>13124</v>
      </c>
      <c r="E1178" s="5">
        <v>1189</v>
      </c>
      <c r="F1178" s="5">
        <v>2400</v>
      </c>
      <c r="G1178" s="5" t="str">
        <f>VLOOKUP(Table1[[#This Row],[Discounted Price]],$Q$5:$R$10,2)</f>
        <v>₹1000 — ₹5000</v>
      </c>
      <c r="H1178" s="1">
        <v>0.5</v>
      </c>
      <c r="I1178" s="7">
        <f>((F1178-E1178)/F1178)*100</f>
        <v>50.458333333333336</v>
      </c>
      <c r="J1178" s="19" t="str">
        <f>VLOOKUP(Table1[[#This Row],[Calc. %Discount]],$Q$15:$R$22,2)</f>
        <v>41 — 55%</v>
      </c>
      <c r="K1178" s="6">
        <v>4.0999999999999996</v>
      </c>
      <c r="L1178" s="6">
        <f>MROUND(Table1[[#This Row],[Rating]], 0.5)</f>
        <v>4</v>
      </c>
      <c r="M1178" s="10">
        <v>618</v>
      </c>
      <c r="N1178" s="5">
        <f>F1178*M1178</f>
        <v>1483200</v>
      </c>
      <c r="O1178" s="7">
        <f>(Table1[[#This Row],[Rating]]*Table1[[#This Row],[Rating Count]])/(MAX(Table1[Rating Count]))</f>
        <v>5.9343330842933856E-3</v>
      </c>
      <c r="P1178"/>
    </row>
    <row r="1179" spans="1:16" x14ac:dyDescent="0.25">
      <c r="A1179" s="15">
        <v>1292</v>
      </c>
      <c r="B1179" t="s">
        <v>11275</v>
      </c>
      <c r="C1179" t="s">
        <v>11276</v>
      </c>
      <c r="D1179" t="s">
        <v>13124</v>
      </c>
      <c r="E1179" s="5">
        <v>2590</v>
      </c>
      <c r="F1179" s="5">
        <v>4200</v>
      </c>
      <c r="G1179" s="5" t="str">
        <f>VLOOKUP(Table1[[#This Row],[Discounted Price]],$Q$5:$R$10,2)</f>
        <v>₹1000 — ₹5000</v>
      </c>
      <c r="H1179" s="1">
        <v>0.38</v>
      </c>
      <c r="I1179" s="7">
        <f>((F1179-E1179)/F1179)*100</f>
        <v>38.333333333333336</v>
      </c>
      <c r="J1179" s="19" t="str">
        <f>VLOOKUP(Table1[[#This Row],[Calc. %Discount]],$Q$15:$R$22,2)</f>
        <v>26 — 40%</v>
      </c>
      <c r="K1179" s="6">
        <v>4.0999999999999996</v>
      </c>
      <c r="L1179" s="6">
        <f>MROUND(Table1[[#This Row],[Rating]], 0.5)</f>
        <v>4</v>
      </c>
      <c r="M1179" s="10">
        <v>63</v>
      </c>
      <c r="N1179" s="5">
        <f>F1179*M1179</f>
        <v>264600</v>
      </c>
      <c r="O1179" s="7">
        <f>(Table1[[#This Row],[Rating]]*Table1[[#This Row],[Rating Count]])/(MAX(Table1[Rating Count]))</f>
        <v>6.0495628529204414E-4</v>
      </c>
      <c r="P1179"/>
    </row>
    <row r="1180" spans="1:16" x14ac:dyDescent="0.25">
      <c r="A1180" s="15">
        <v>1293</v>
      </c>
      <c r="B1180" t="s">
        <v>11285</v>
      </c>
      <c r="C1180" t="s">
        <v>11286</v>
      </c>
      <c r="D1180" t="s">
        <v>13124</v>
      </c>
      <c r="E1180" s="5">
        <v>899</v>
      </c>
      <c r="F1180" s="5">
        <v>1599</v>
      </c>
      <c r="G1180" s="5" t="str">
        <f>VLOOKUP(Table1[[#This Row],[Discounted Price]],$Q$5:$R$10,2)</f>
        <v>&lt;₹1000</v>
      </c>
      <c r="H1180" s="1">
        <v>0.44</v>
      </c>
      <c r="I1180" s="7">
        <f>((F1180-E1180)/F1180)*100</f>
        <v>43.777360850531579</v>
      </c>
      <c r="J1180" s="19" t="str">
        <f>VLOOKUP(Table1[[#This Row],[Calc. %Discount]],$Q$15:$R$22,2)</f>
        <v>41 — 55%</v>
      </c>
      <c r="K1180" s="6">
        <v>3.4</v>
      </c>
      <c r="L1180" s="6">
        <f>MROUND(Table1[[#This Row],[Rating]], 0.5)</f>
        <v>3.5</v>
      </c>
      <c r="M1180" s="10">
        <v>15</v>
      </c>
      <c r="N1180" s="5">
        <f>F1180*M1180</f>
        <v>23985</v>
      </c>
      <c r="O1180" s="7">
        <f>(Table1[[#This Row],[Rating]]*Table1[[#This Row],[Rating Count]])/(MAX(Table1[Rating Count]))</f>
        <v>1.1944549186950931E-4</v>
      </c>
      <c r="P1180"/>
    </row>
    <row r="1181" spans="1:16" x14ac:dyDescent="0.25">
      <c r="A1181" s="15">
        <v>1294</v>
      </c>
      <c r="B1181" t="s">
        <v>11295</v>
      </c>
      <c r="C1181" t="s">
        <v>11296</v>
      </c>
      <c r="D1181" t="s">
        <v>13124</v>
      </c>
      <c r="E1181" s="5">
        <v>998</v>
      </c>
      <c r="F1181" s="5">
        <v>2999</v>
      </c>
      <c r="G1181" s="5" t="str">
        <f>VLOOKUP(Table1[[#This Row],[Discounted Price]],$Q$5:$R$10,2)</f>
        <v>&lt;₹1000</v>
      </c>
      <c r="H1181" s="1">
        <v>0.67</v>
      </c>
      <c r="I1181" s="7">
        <f>((F1181-E1181)/F1181)*100</f>
        <v>66.722240746915645</v>
      </c>
      <c r="J1181" s="19" t="str">
        <f>VLOOKUP(Table1[[#This Row],[Calc. %Discount]],$Q$15:$R$22,2)</f>
        <v>56 — 70%</v>
      </c>
      <c r="K1181" s="6">
        <v>4.5999999999999996</v>
      </c>
      <c r="L1181" s="6">
        <f>MROUND(Table1[[#This Row],[Rating]], 0.5)</f>
        <v>4.5</v>
      </c>
      <c r="M1181" s="10">
        <v>9</v>
      </c>
      <c r="N1181" s="5">
        <f>F1181*M1181</f>
        <v>26991</v>
      </c>
      <c r="O1181" s="7">
        <f>(Table1[[#This Row],[Rating]]*Table1[[#This Row],[Rating Count]])/(MAX(Table1[Rating Count]))</f>
        <v>9.6961634576425202E-5</v>
      </c>
      <c r="P1181"/>
    </row>
    <row r="1182" spans="1:16" x14ac:dyDescent="0.25">
      <c r="A1182" s="15">
        <v>1295</v>
      </c>
      <c r="B1182" t="s">
        <v>11305</v>
      </c>
      <c r="C1182" t="s">
        <v>11306</v>
      </c>
      <c r="D1182" t="s">
        <v>13124</v>
      </c>
      <c r="E1182" s="5">
        <v>998.06</v>
      </c>
      <c r="F1182" s="5">
        <v>1282</v>
      </c>
      <c r="G1182" s="5" t="str">
        <f>VLOOKUP(Table1[[#This Row],[Discounted Price]],$Q$5:$R$10,2)</f>
        <v>&lt;₹1000</v>
      </c>
      <c r="H1182" s="1">
        <v>0.22</v>
      </c>
      <c r="I1182" s="7">
        <f>((F1182-E1182)/F1182)*100</f>
        <v>22.148205928237132</v>
      </c>
      <c r="J1182" s="19" t="str">
        <f>VLOOKUP(Table1[[#This Row],[Calc. %Discount]],$Q$15:$R$22,2)</f>
        <v>11 — 25%</v>
      </c>
      <c r="K1182" s="6">
        <v>4.2</v>
      </c>
      <c r="L1182" s="6">
        <f>MROUND(Table1[[#This Row],[Rating]], 0.5)</f>
        <v>4</v>
      </c>
      <c r="M1182" s="10">
        <v>7274</v>
      </c>
      <c r="N1182" s="5">
        <f>F1182*M1182</f>
        <v>9325268</v>
      </c>
      <c r="O1182" s="7">
        <f>(Table1[[#This Row],[Rating]]*Table1[[#This Row],[Rating Count]])/(MAX(Table1[Rating Count]))</f>
        <v>7.1552065353078537E-2</v>
      </c>
      <c r="P1182"/>
    </row>
    <row r="1183" spans="1:16" x14ac:dyDescent="0.25">
      <c r="A1183" s="15">
        <v>1296</v>
      </c>
      <c r="B1183" t="s">
        <v>11315</v>
      </c>
      <c r="C1183" t="s">
        <v>11316</v>
      </c>
      <c r="D1183" t="s">
        <v>13124</v>
      </c>
      <c r="E1183" s="5">
        <v>1099</v>
      </c>
      <c r="F1183" s="5">
        <v>1990</v>
      </c>
      <c r="G1183" s="5" t="str">
        <f>VLOOKUP(Table1[[#This Row],[Discounted Price]],$Q$5:$R$10,2)</f>
        <v>₹1000 — ₹5000</v>
      </c>
      <c r="H1183" s="1">
        <v>0.45</v>
      </c>
      <c r="I1183" s="7">
        <f>((F1183-E1183)/F1183)*100</f>
        <v>44.773869346733669</v>
      </c>
      <c r="J1183" s="19" t="str">
        <f>VLOOKUP(Table1[[#This Row],[Calc. %Discount]],$Q$15:$R$22,2)</f>
        <v>41 — 55%</v>
      </c>
      <c r="K1183" s="6">
        <v>3.9</v>
      </c>
      <c r="L1183" s="6">
        <f>MROUND(Table1[[#This Row],[Rating]], 0.5)</f>
        <v>4</v>
      </c>
      <c r="M1183" s="10">
        <v>5911</v>
      </c>
      <c r="N1183" s="5">
        <f>F1183*M1183</f>
        <v>11762890</v>
      </c>
      <c r="O1183" s="7">
        <f>(Table1[[#This Row],[Rating]]*Table1[[#This Row],[Rating Count]])/(MAX(Table1[Rating Count]))</f>
        <v>5.3991470186639433E-2</v>
      </c>
      <c r="P1183"/>
    </row>
    <row r="1184" spans="1:16" x14ac:dyDescent="0.25">
      <c r="A1184" s="15">
        <v>1297</v>
      </c>
      <c r="B1184" t="s">
        <v>11325</v>
      </c>
      <c r="C1184" t="s">
        <v>11326</v>
      </c>
      <c r="D1184" t="s">
        <v>13124</v>
      </c>
      <c r="E1184" s="5">
        <v>5999</v>
      </c>
      <c r="F1184" s="5">
        <v>9999</v>
      </c>
      <c r="G1184" s="5" t="str">
        <f>VLOOKUP(Table1[[#This Row],[Discounted Price]],$Q$5:$R$10,2)</f>
        <v>₹5001 — ₹10000</v>
      </c>
      <c r="H1184" s="1">
        <v>0.4</v>
      </c>
      <c r="I1184" s="7">
        <f>((F1184-E1184)/F1184)*100</f>
        <v>40.004000400039999</v>
      </c>
      <c r="J1184" s="19" t="str">
        <f>VLOOKUP(Table1[[#This Row],[Calc. %Discount]],$Q$15:$R$22,2)</f>
        <v>26 — 40%</v>
      </c>
      <c r="K1184" s="6">
        <v>4.2</v>
      </c>
      <c r="L1184" s="6">
        <f>MROUND(Table1[[#This Row],[Rating]], 0.5)</f>
        <v>4</v>
      </c>
      <c r="M1184" s="10">
        <v>170</v>
      </c>
      <c r="N1184" s="5">
        <f>F1184*M1184</f>
        <v>1699830</v>
      </c>
      <c r="O1184" s="7">
        <f>(Table1[[#This Row],[Rating]]*Table1[[#This Row],[Rating Count]])/(MAX(Table1[Rating Count]))</f>
        <v>1.6722368861731304E-3</v>
      </c>
      <c r="P1184"/>
    </row>
    <row r="1185" spans="1:16" x14ac:dyDescent="0.25">
      <c r="A1185" s="15">
        <v>1298</v>
      </c>
      <c r="B1185" t="s">
        <v>11335</v>
      </c>
      <c r="C1185" t="s">
        <v>11336</v>
      </c>
      <c r="D1185" t="s">
        <v>13124</v>
      </c>
      <c r="E1185" s="5">
        <v>8886</v>
      </c>
      <c r="F1185" s="5">
        <v>11850</v>
      </c>
      <c r="G1185" s="5" t="str">
        <f>VLOOKUP(Table1[[#This Row],[Discounted Price]],$Q$5:$R$10,2)</f>
        <v>₹5001 — ₹10000</v>
      </c>
      <c r="H1185" s="1">
        <v>0.25</v>
      </c>
      <c r="I1185" s="7">
        <f>((F1185-E1185)/F1185)*100</f>
        <v>25.0126582278481</v>
      </c>
      <c r="J1185" s="19" t="str">
        <f>VLOOKUP(Table1[[#This Row],[Calc. %Discount]],$Q$15:$R$22,2)</f>
        <v>11 — 25%</v>
      </c>
      <c r="K1185" s="6">
        <v>4.2</v>
      </c>
      <c r="L1185" s="6">
        <f>MROUND(Table1[[#This Row],[Rating]], 0.5)</f>
        <v>4</v>
      </c>
      <c r="M1185" s="10">
        <v>3065</v>
      </c>
      <c r="N1185" s="5">
        <f>F1185*M1185</f>
        <v>36320250</v>
      </c>
      <c r="O1185" s="7">
        <f>(Table1[[#This Row],[Rating]]*Table1[[#This Row],[Rating Count]])/(MAX(Table1[Rating Count]))</f>
        <v>3.0149447388944969E-2</v>
      </c>
      <c r="P1185"/>
    </row>
    <row r="1186" spans="1:16" x14ac:dyDescent="0.25">
      <c r="A1186" s="15">
        <v>1299</v>
      </c>
      <c r="B1186" t="s">
        <v>11345</v>
      </c>
      <c r="C1186" t="s">
        <v>11346</v>
      </c>
      <c r="D1186" t="s">
        <v>13124</v>
      </c>
      <c r="E1186" s="5">
        <v>475</v>
      </c>
      <c r="F1186" s="5">
        <v>999</v>
      </c>
      <c r="G1186" s="5" t="str">
        <f>VLOOKUP(Table1[[#This Row],[Discounted Price]],$Q$5:$R$10,2)</f>
        <v>&lt;₹1000</v>
      </c>
      <c r="H1186" s="1">
        <v>0.52</v>
      </c>
      <c r="I1186" s="7">
        <f>((F1186-E1186)/F1186)*100</f>
        <v>52.452452452452448</v>
      </c>
      <c r="J1186" s="19" t="str">
        <f>VLOOKUP(Table1[[#This Row],[Calc. %Discount]],$Q$15:$R$22,2)</f>
        <v>41 — 55%</v>
      </c>
      <c r="K1186" s="6">
        <v>4.0999999999999996</v>
      </c>
      <c r="L1186" s="6">
        <f>MROUND(Table1[[#This Row],[Rating]], 0.5)</f>
        <v>4</v>
      </c>
      <c r="M1186" s="10">
        <v>1021</v>
      </c>
      <c r="N1186" s="5">
        <f>F1186*M1186</f>
        <v>1019979</v>
      </c>
      <c r="O1186" s="7">
        <f>(Table1[[#This Row],[Rating]]*Table1[[#This Row],[Rating Count]])/(MAX(Table1[Rating Count]))</f>
        <v>9.8041328140186842E-3</v>
      </c>
      <c r="P1186"/>
    </row>
    <row r="1187" spans="1:16" x14ac:dyDescent="0.25">
      <c r="A1187" s="15">
        <v>1300</v>
      </c>
      <c r="B1187" t="s">
        <v>11355</v>
      </c>
      <c r="C1187" t="s">
        <v>11356</v>
      </c>
      <c r="D1187" t="s">
        <v>13124</v>
      </c>
      <c r="E1187" s="5">
        <v>4995</v>
      </c>
      <c r="F1187" s="5">
        <v>20049</v>
      </c>
      <c r="G1187" s="5" t="str">
        <f>VLOOKUP(Table1[[#This Row],[Discounted Price]],$Q$5:$R$10,2)</f>
        <v>₹1000 — ₹5000</v>
      </c>
      <c r="H1187" s="1">
        <v>0.75</v>
      </c>
      <c r="I1187" s="7">
        <f>((F1187-E1187)/F1187)*100</f>
        <v>75.086039203950321</v>
      </c>
      <c r="J1187" s="19" t="str">
        <f>VLOOKUP(Table1[[#This Row],[Calc. %Discount]],$Q$15:$R$22,2)</f>
        <v>71 — 85%</v>
      </c>
      <c r="K1187" s="6">
        <v>4.8</v>
      </c>
      <c r="L1187" s="6">
        <f>MROUND(Table1[[#This Row],[Rating]], 0.5)</f>
        <v>5</v>
      </c>
      <c r="M1187" s="10">
        <v>3964</v>
      </c>
      <c r="N1187" s="5">
        <f>F1187*M1187</f>
        <v>79474236</v>
      </c>
      <c r="O1187" s="7">
        <f>(Table1[[#This Row],[Rating]]*Table1[[#This Row],[Rating Count]])/(MAX(Table1[Rating Count]))</f>
        <v>4.4563005154892699E-2</v>
      </c>
      <c r="P1187"/>
    </row>
    <row r="1188" spans="1:16" x14ac:dyDescent="0.25">
      <c r="A1188" s="15">
        <v>1301</v>
      </c>
      <c r="B1188" t="s">
        <v>11365</v>
      </c>
      <c r="C1188" t="s">
        <v>11366</v>
      </c>
      <c r="D1188" t="s">
        <v>13124</v>
      </c>
      <c r="E1188" s="5">
        <v>13999</v>
      </c>
      <c r="F1188" s="5">
        <v>24850</v>
      </c>
      <c r="G1188" s="5" t="str">
        <f>VLOOKUP(Table1[[#This Row],[Discounted Price]],$Q$5:$R$10,2)</f>
        <v>₹10001 — ₹25000</v>
      </c>
      <c r="H1188" s="1">
        <v>0.44</v>
      </c>
      <c r="I1188" s="7">
        <f>((F1188-E1188)/F1188)*100</f>
        <v>43.665995975855132</v>
      </c>
      <c r="J1188" s="19" t="str">
        <f>VLOOKUP(Table1[[#This Row],[Calc. %Discount]],$Q$15:$R$22,2)</f>
        <v>41 — 55%</v>
      </c>
      <c r="K1188" s="6">
        <v>4.4000000000000004</v>
      </c>
      <c r="L1188" s="6">
        <f>MROUND(Table1[[#This Row],[Rating]], 0.5)</f>
        <v>4.5</v>
      </c>
      <c r="M1188" s="10">
        <v>8948</v>
      </c>
      <c r="N1188" s="5">
        <f>F1188*M1188</f>
        <v>222357800</v>
      </c>
      <c r="O1188" s="7">
        <f>(Table1[[#This Row],[Rating]]*Table1[[#This Row],[Rating Count]])/(MAX(Table1[Rating Count]))</f>
        <v>9.2210046068486776E-2</v>
      </c>
      <c r="P1188"/>
    </row>
    <row r="1189" spans="1:16" x14ac:dyDescent="0.25">
      <c r="A1189" s="15">
        <v>1302</v>
      </c>
      <c r="B1189" t="s">
        <v>11375</v>
      </c>
      <c r="C1189" t="s">
        <v>11376</v>
      </c>
      <c r="D1189" t="s">
        <v>13124</v>
      </c>
      <c r="E1189" s="5">
        <v>8499</v>
      </c>
      <c r="F1189" s="5">
        <v>16490</v>
      </c>
      <c r="G1189" s="5" t="str">
        <f>VLOOKUP(Table1[[#This Row],[Discounted Price]],$Q$5:$R$10,2)</f>
        <v>₹5001 — ₹10000</v>
      </c>
      <c r="H1189" s="1">
        <v>0.48</v>
      </c>
      <c r="I1189" s="7">
        <f>((F1189-E1189)/F1189)*100</f>
        <v>48.459672528805335</v>
      </c>
      <c r="J1189" s="19" t="str">
        <f>VLOOKUP(Table1[[#This Row],[Calc. %Discount]],$Q$15:$R$22,2)</f>
        <v>41 — 55%</v>
      </c>
      <c r="K1189" s="6">
        <v>4.3</v>
      </c>
      <c r="L1189" s="6">
        <f>MROUND(Table1[[#This Row],[Rating]], 0.5)</f>
        <v>4.5</v>
      </c>
      <c r="M1189" s="10">
        <v>97</v>
      </c>
      <c r="N1189" s="5">
        <f>F1189*M1189</f>
        <v>1599530</v>
      </c>
      <c r="O1189" s="7">
        <f>(Table1[[#This Row],[Rating]]*Table1[[#This Row],[Rating Count]])/(MAX(Table1[Rating Count]))</f>
        <v>9.7687675801514371E-4</v>
      </c>
      <c r="P1189"/>
    </row>
    <row r="1190" spans="1:16" x14ac:dyDescent="0.25">
      <c r="A1190" s="15">
        <v>1303</v>
      </c>
      <c r="B1190" t="s">
        <v>11385</v>
      </c>
      <c r="C1190" t="s">
        <v>11386</v>
      </c>
      <c r="D1190" t="s">
        <v>13124</v>
      </c>
      <c r="E1190" s="5">
        <v>949</v>
      </c>
      <c r="F1190" s="5">
        <v>975</v>
      </c>
      <c r="G1190" s="5" t="str">
        <f>VLOOKUP(Table1[[#This Row],[Discounted Price]],$Q$5:$R$10,2)</f>
        <v>&lt;₹1000</v>
      </c>
      <c r="H1190" s="1">
        <v>0.03</v>
      </c>
      <c r="I1190" s="7">
        <f>((F1190-E1190)/F1190)*100</f>
        <v>2.666666666666667</v>
      </c>
      <c r="J1190" s="19" t="str">
        <f>VLOOKUP(Table1[[#This Row],[Calc. %Discount]],$Q$15:$R$22,2)</f>
        <v>1 — 10%</v>
      </c>
      <c r="K1190" s="6">
        <v>4.3</v>
      </c>
      <c r="L1190" s="6">
        <f>MROUND(Table1[[#This Row],[Rating]], 0.5)</f>
        <v>4.5</v>
      </c>
      <c r="M1190" s="10">
        <v>7223</v>
      </c>
      <c r="N1190" s="5">
        <f>F1190*M1190</f>
        <v>7042425</v>
      </c>
      <c r="O1190" s="7">
        <f>(Table1[[#This Row],[Rating]]*Table1[[#This Row],[Rating Count]])/(MAX(Table1[Rating Count]))</f>
        <v>7.2742070341684367E-2</v>
      </c>
      <c r="P1190"/>
    </row>
    <row r="1191" spans="1:16" x14ac:dyDescent="0.25">
      <c r="A1191" s="15">
        <v>1304</v>
      </c>
      <c r="B1191" t="s">
        <v>11395</v>
      </c>
      <c r="C1191" t="s">
        <v>11396</v>
      </c>
      <c r="D1191" t="s">
        <v>13124</v>
      </c>
      <c r="E1191" s="5">
        <v>395</v>
      </c>
      <c r="F1191" s="5">
        <v>499</v>
      </c>
      <c r="G1191" s="5" t="str">
        <f>VLOOKUP(Table1[[#This Row],[Discounted Price]],$Q$5:$R$10,2)</f>
        <v>&lt;₹1000</v>
      </c>
      <c r="H1191" s="1">
        <v>0.21</v>
      </c>
      <c r="I1191" s="7">
        <f>((F1191-E1191)/F1191)*100</f>
        <v>20.841683366733466</v>
      </c>
      <c r="J1191" s="19" t="str">
        <f>VLOOKUP(Table1[[#This Row],[Calc. %Discount]],$Q$15:$R$22,2)</f>
        <v>11 — 25%</v>
      </c>
      <c r="K1191" s="6">
        <v>4</v>
      </c>
      <c r="L1191" s="6">
        <f>MROUND(Table1[[#This Row],[Rating]], 0.5)</f>
        <v>4</v>
      </c>
      <c r="M1191" s="10">
        <v>330</v>
      </c>
      <c r="N1191" s="5">
        <f>F1191*M1191</f>
        <v>164670</v>
      </c>
      <c r="O1191" s="7">
        <f>(Table1[[#This Row],[Rating]]*Table1[[#This Row],[Rating Count]])/(MAX(Table1[Rating Count]))</f>
        <v>3.0915303777990645E-3</v>
      </c>
      <c r="P1191"/>
    </row>
    <row r="1192" spans="1:16" x14ac:dyDescent="0.25">
      <c r="A1192" s="15">
        <v>1305</v>
      </c>
      <c r="B1192" t="s">
        <v>11405</v>
      </c>
      <c r="C1192" t="s">
        <v>11406</v>
      </c>
      <c r="D1192" t="s">
        <v>13124</v>
      </c>
      <c r="E1192" s="5">
        <v>635</v>
      </c>
      <c r="F1192" s="5">
        <v>635</v>
      </c>
      <c r="G1192" s="5" t="str">
        <f>VLOOKUP(Table1[[#This Row],[Discounted Price]],$Q$5:$R$10,2)</f>
        <v>&lt;₹1000</v>
      </c>
      <c r="H1192" s="1">
        <v>0</v>
      </c>
      <c r="I1192" s="7">
        <f>((F1192-E1192)/F1192)*100</f>
        <v>0</v>
      </c>
      <c r="J1192" s="19">
        <f>VLOOKUP(Table1[[#This Row],[Calc. %Discount]],$Q$15:$R$22,2)</f>
        <v>0</v>
      </c>
      <c r="K1192" s="6">
        <v>4.3</v>
      </c>
      <c r="L1192" s="6">
        <f>MROUND(Table1[[#This Row],[Rating]], 0.5)</f>
        <v>4.5</v>
      </c>
      <c r="M1192" s="10">
        <v>4570</v>
      </c>
      <c r="N1192" s="5">
        <f>F1192*M1192</f>
        <v>2901950</v>
      </c>
      <c r="O1192" s="7">
        <f>(Table1[[#This Row],[Rating]]*Table1[[#This Row],[Rating Count]])/(MAX(Table1[Rating Count]))</f>
        <v>4.6023987465249556E-2</v>
      </c>
      <c r="P1192"/>
    </row>
    <row r="1193" spans="1:16" x14ac:dyDescent="0.25">
      <c r="A1193" s="15">
        <v>1306</v>
      </c>
      <c r="B1193" t="s">
        <v>11416</v>
      </c>
      <c r="C1193" t="s">
        <v>11417</v>
      </c>
      <c r="D1193" t="s">
        <v>13124</v>
      </c>
      <c r="E1193" s="5">
        <v>717</v>
      </c>
      <c r="F1193" s="5">
        <v>1390</v>
      </c>
      <c r="G1193" s="5" t="str">
        <f>VLOOKUP(Table1[[#This Row],[Discounted Price]],$Q$5:$R$10,2)</f>
        <v>&lt;₹1000</v>
      </c>
      <c r="H1193" s="1">
        <v>0.48</v>
      </c>
      <c r="I1193" s="7">
        <f>((F1193-E1193)/F1193)*100</f>
        <v>48.417266187050359</v>
      </c>
      <c r="J1193" s="19" t="str">
        <f>VLOOKUP(Table1[[#This Row],[Calc. %Discount]],$Q$15:$R$22,2)</f>
        <v>41 — 55%</v>
      </c>
      <c r="K1193" s="6">
        <v>4</v>
      </c>
      <c r="L1193" s="6">
        <f>MROUND(Table1[[#This Row],[Rating]], 0.5)</f>
        <v>4</v>
      </c>
      <c r="M1193" s="10">
        <v>4867</v>
      </c>
      <c r="N1193" s="5">
        <f>F1193*M1193</f>
        <v>6765130</v>
      </c>
      <c r="O1193" s="7">
        <f>(Table1[[#This Row],[Rating]]*Table1[[#This Row],[Rating Count]])/(MAX(Table1[Rating Count]))</f>
        <v>4.5595388935600147E-2</v>
      </c>
      <c r="P1193"/>
    </row>
    <row r="1194" spans="1:16" x14ac:dyDescent="0.25">
      <c r="A1194" s="15">
        <v>1307</v>
      </c>
      <c r="B1194" t="s">
        <v>11426</v>
      </c>
      <c r="C1194" t="s">
        <v>11427</v>
      </c>
      <c r="D1194" t="s">
        <v>13124</v>
      </c>
      <c r="E1194" s="5">
        <v>27900</v>
      </c>
      <c r="F1194" s="5">
        <v>59900</v>
      </c>
      <c r="G1194" s="5" t="str">
        <f>VLOOKUP(Table1[[#This Row],[Discounted Price]],$Q$5:$R$10,2)</f>
        <v>₹25001 — ₹50000</v>
      </c>
      <c r="H1194" s="1">
        <v>0.53</v>
      </c>
      <c r="I1194" s="7">
        <f>((F1194-E1194)/F1194)*100</f>
        <v>53.42237061769616</v>
      </c>
      <c r="J1194" s="19" t="str">
        <f>VLOOKUP(Table1[[#This Row],[Calc. %Discount]],$Q$15:$R$22,2)</f>
        <v>41 — 55%</v>
      </c>
      <c r="K1194" s="6">
        <v>4.4000000000000004</v>
      </c>
      <c r="L1194" s="6">
        <f>MROUND(Table1[[#This Row],[Rating]], 0.5)</f>
        <v>4.5</v>
      </c>
      <c r="M1194" s="10">
        <v>5298</v>
      </c>
      <c r="N1194" s="5">
        <f>F1194*M1194</f>
        <v>317350200</v>
      </c>
      <c r="O1194" s="7">
        <f>(Table1[[#This Row],[Rating]]*Table1[[#This Row],[Rating Count]])/(MAX(Table1[Rating Count]))</f>
        <v>5.4596426471931483E-2</v>
      </c>
      <c r="P1194"/>
    </row>
    <row r="1195" spans="1:16" x14ac:dyDescent="0.25">
      <c r="A1195" s="15">
        <v>1308</v>
      </c>
      <c r="B1195" t="s">
        <v>11437</v>
      </c>
      <c r="C1195" t="s">
        <v>11438</v>
      </c>
      <c r="D1195" t="s">
        <v>13124</v>
      </c>
      <c r="E1195" s="5">
        <v>649</v>
      </c>
      <c r="F1195" s="5">
        <v>670</v>
      </c>
      <c r="G1195" s="5" t="str">
        <f>VLOOKUP(Table1[[#This Row],[Discounted Price]],$Q$5:$R$10,2)</f>
        <v>&lt;₹1000</v>
      </c>
      <c r="H1195" s="1">
        <v>0.03</v>
      </c>
      <c r="I1195" s="7">
        <f>((F1195-E1195)/F1195)*100</f>
        <v>3.1343283582089549</v>
      </c>
      <c r="J1195" s="19" t="str">
        <f>VLOOKUP(Table1[[#This Row],[Calc. %Discount]],$Q$15:$R$22,2)</f>
        <v>1 — 10%</v>
      </c>
      <c r="K1195" s="6">
        <v>4.0999999999999996</v>
      </c>
      <c r="L1195" s="6">
        <f>MROUND(Table1[[#This Row],[Rating]], 0.5)</f>
        <v>4</v>
      </c>
      <c r="M1195" s="10">
        <v>7786</v>
      </c>
      <c r="N1195" s="5">
        <f>F1195*M1195</f>
        <v>5216620</v>
      </c>
      <c r="O1195" s="7">
        <f>(Table1[[#This Row],[Rating]]*Table1[[#This Row],[Rating Count]])/(MAX(Table1[Rating Count]))</f>
        <v>7.4764914877521529E-2</v>
      </c>
      <c r="P1195"/>
    </row>
    <row r="1196" spans="1:16" x14ac:dyDescent="0.25">
      <c r="A1196" s="15">
        <v>1309</v>
      </c>
      <c r="B1196" t="s">
        <v>11447</v>
      </c>
      <c r="C1196" t="s">
        <v>11448</v>
      </c>
      <c r="D1196" t="s">
        <v>13124</v>
      </c>
      <c r="E1196" s="5">
        <v>193</v>
      </c>
      <c r="F1196" s="5">
        <v>399</v>
      </c>
      <c r="G1196" s="5" t="str">
        <f>VLOOKUP(Table1[[#This Row],[Discounted Price]],$Q$5:$R$10,2)</f>
        <v>&lt;₹1000</v>
      </c>
      <c r="H1196" s="1">
        <v>0.52</v>
      </c>
      <c r="I1196" s="7">
        <f>((F1196-E1196)/F1196)*100</f>
        <v>51.629072681704258</v>
      </c>
      <c r="J1196" s="19" t="str">
        <f>VLOOKUP(Table1[[#This Row],[Calc. %Discount]],$Q$15:$R$22,2)</f>
        <v>41 — 55%</v>
      </c>
      <c r="K1196" s="6">
        <v>3.6</v>
      </c>
      <c r="L1196" s="6">
        <f>MROUND(Table1[[#This Row],[Rating]], 0.5)</f>
        <v>3.5</v>
      </c>
      <c r="M1196" s="10">
        <v>37</v>
      </c>
      <c r="N1196" s="5">
        <f>F1196*M1196</f>
        <v>14763</v>
      </c>
      <c r="O1196" s="7">
        <f>(Table1[[#This Row],[Rating]]*Table1[[#This Row],[Rating Count]])/(MAX(Table1[Rating Count]))</f>
        <v>3.1196351994154203E-4</v>
      </c>
      <c r="P1196"/>
    </row>
    <row r="1197" spans="1:16" x14ac:dyDescent="0.25">
      <c r="A1197" s="15">
        <v>1310</v>
      </c>
      <c r="B1197" t="s">
        <v>11457</v>
      </c>
      <c r="C1197" t="s">
        <v>11458</v>
      </c>
      <c r="D1197" t="s">
        <v>13124</v>
      </c>
      <c r="E1197" s="5">
        <v>1299</v>
      </c>
      <c r="F1197" s="5">
        <v>2495</v>
      </c>
      <c r="G1197" s="5" t="str">
        <f>VLOOKUP(Table1[[#This Row],[Discounted Price]],$Q$5:$R$10,2)</f>
        <v>₹1000 — ₹5000</v>
      </c>
      <c r="H1197" s="1">
        <v>0.48</v>
      </c>
      <c r="I1197" s="7">
        <f>((F1197-E1197)/F1197)*100</f>
        <v>47.935871743486977</v>
      </c>
      <c r="J1197" s="19" t="str">
        <f>VLOOKUP(Table1[[#This Row],[Calc. %Discount]],$Q$15:$R$22,2)</f>
        <v>41 — 55%</v>
      </c>
      <c r="K1197" s="6">
        <v>2</v>
      </c>
      <c r="L1197" s="6">
        <f>MROUND(Table1[[#This Row],[Rating]], 0.5)</f>
        <v>2</v>
      </c>
      <c r="M1197" s="10">
        <v>2</v>
      </c>
      <c r="N1197" s="5">
        <f>F1197*M1197</f>
        <v>4990</v>
      </c>
      <c r="O1197" s="7">
        <f>(Table1[[#This Row],[Rating]]*Table1[[#This Row],[Rating Count]])/(MAX(Table1[Rating Count]))</f>
        <v>9.3682738721183778E-6</v>
      </c>
      <c r="P1197"/>
    </row>
    <row r="1198" spans="1:16" x14ac:dyDescent="0.25">
      <c r="A1198" s="15">
        <v>1311</v>
      </c>
      <c r="B1198" t="s">
        <v>11467</v>
      </c>
      <c r="C1198" t="s">
        <v>11468</v>
      </c>
      <c r="D1198" t="s">
        <v>13124</v>
      </c>
      <c r="E1198" s="5">
        <v>2449</v>
      </c>
      <c r="F1198" s="5">
        <v>3390</v>
      </c>
      <c r="G1198" s="5" t="str">
        <f>VLOOKUP(Table1[[#This Row],[Discounted Price]],$Q$5:$R$10,2)</f>
        <v>₹1000 — ₹5000</v>
      </c>
      <c r="H1198" s="1">
        <v>0.28000000000000003</v>
      </c>
      <c r="I1198" s="7">
        <f>((F1198-E1198)/F1198)*100</f>
        <v>27.758112094395283</v>
      </c>
      <c r="J1198" s="19" t="str">
        <f>VLOOKUP(Table1[[#This Row],[Calc. %Discount]],$Q$15:$R$22,2)</f>
        <v>26 — 40%</v>
      </c>
      <c r="K1198" s="6">
        <v>4</v>
      </c>
      <c r="L1198" s="6">
        <f>MROUND(Table1[[#This Row],[Rating]], 0.5)</f>
        <v>4</v>
      </c>
      <c r="M1198" s="10">
        <v>5206</v>
      </c>
      <c r="N1198" s="5">
        <f>F1198*M1198</f>
        <v>17648340</v>
      </c>
      <c r="O1198" s="7">
        <f>(Table1[[#This Row],[Rating]]*Table1[[#This Row],[Rating Count]])/(MAX(Table1[Rating Count]))</f>
        <v>4.8771233778248275E-2</v>
      </c>
      <c r="P1198"/>
    </row>
    <row r="1199" spans="1:16" x14ac:dyDescent="0.25">
      <c r="A1199" s="15">
        <v>1312</v>
      </c>
      <c r="B1199" t="s">
        <v>11477</v>
      </c>
      <c r="C1199" t="s">
        <v>11478</v>
      </c>
      <c r="D1199" t="s">
        <v>13124</v>
      </c>
      <c r="E1199" s="5">
        <v>1049</v>
      </c>
      <c r="F1199" s="5">
        <v>2499</v>
      </c>
      <c r="G1199" s="5" t="str">
        <f>VLOOKUP(Table1[[#This Row],[Discounted Price]],$Q$5:$R$10,2)</f>
        <v>₹1000 — ₹5000</v>
      </c>
      <c r="H1199" s="1">
        <v>0.57999999999999996</v>
      </c>
      <c r="I1199" s="7">
        <f>((F1199-E1199)/F1199)*100</f>
        <v>58.023209283713484</v>
      </c>
      <c r="J1199" s="19" t="str">
        <f>VLOOKUP(Table1[[#This Row],[Calc. %Discount]],$Q$15:$R$22,2)</f>
        <v>56 — 70%</v>
      </c>
      <c r="K1199" s="6">
        <v>3.7</v>
      </c>
      <c r="L1199" s="6">
        <f>MROUND(Table1[[#This Row],[Rating]], 0.5)</f>
        <v>3.5</v>
      </c>
      <c r="M1199" s="10">
        <v>638</v>
      </c>
      <c r="N1199" s="5">
        <f>F1199*M1199</f>
        <v>1594362</v>
      </c>
      <c r="O1199" s="7">
        <f>(Table1[[#This Row],[Rating]]*Table1[[#This Row],[Rating Count]])/(MAX(Table1[Rating Count]))</f>
        <v>5.5286868256306599E-3</v>
      </c>
      <c r="P1199"/>
    </row>
    <row r="1200" spans="1:16" x14ac:dyDescent="0.25">
      <c r="A1200" s="15">
        <v>1313</v>
      </c>
      <c r="B1200" t="s">
        <v>11486</v>
      </c>
      <c r="C1200" t="s">
        <v>11487</v>
      </c>
      <c r="D1200" t="s">
        <v>13124</v>
      </c>
      <c r="E1200" s="5">
        <v>2399</v>
      </c>
      <c r="F1200" s="5">
        <v>4200</v>
      </c>
      <c r="G1200" s="5" t="str">
        <f>VLOOKUP(Table1[[#This Row],[Discounted Price]],$Q$5:$R$10,2)</f>
        <v>₹1000 — ₹5000</v>
      </c>
      <c r="H1200" s="1">
        <v>0.43</v>
      </c>
      <c r="I1200" s="7">
        <f>((F1200-E1200)/F1200)*100</f>
        <v>42.88095238095238</v>
      </c>
      <c r="J1200" s="19" t="str">
        <f>VLOOKUP(Table1[[#This Row],[Calc. %Discount]],$Q$15:$R$22,2)</f>
        <v>41 — 55%</v>
      </c>
      <c r="K1200" s="6">
        <v>3.8</v>
      </c>
      <c r="L1200" s="6">
        <f>MROUND(Table1[[#This Row],[Rating]], 0.5)</f>
        <v>4</v>
      </c>
      <c r="M1200" s="10">
        <v>397</v>
      </c>
      <c r="N1200" s="5">
        <f>F1200*M1200</f>
        <v>1667400</v>
      </c>
      <c r="O1200" s="7">
        <f>(Table1[[#This Row],[Rating]]*Table1[[#This Row],[Rating Count]])/(MAX(Table1[Rating Count]))</f>
        <v>3.5332444908694458E-3</v>
      </c>
      <c r="P1200"/>
    </row>
    <row r="1201" spans="1:16" x14ac:dyDescent="0.25">
      <c r="A1201" s="15">
        <v>1314</v>
      </c>
      <c r="B1201" t="s">
        <v>11496</v>
      </c>
      <c r="C1201" t="s">
        <v>11497</v>
      </c>
      <c r="D1201" t="s">
        <v>13124</v>
      </c>
      <c r="E1201" s="5">
        <v>2286</v>
      </c>
      <c r="F1201" s="5">
        <v>4495</v>
      </c>
      <c r="G1201" s="5" t="str">
        <f>VLOOKUP(Table1[[#This Row],[Discounted Price]],$Q$5:$R$10,2)</f>
        <v>₹1000 — ₹5000</v>
      </c>
      <c r="H1201" s="1">
        <v>0.49</v>
      </c>
      <c r="I1201" s="7">
        <f>((F1201-E1201)/F1201)*100</f>
        <v>49.143492769744164</v>
      </c>
      <c r="J1201" s="19" t="str">
        <f>VLOOKUP(Table1[[#This Row],[Calc. %Discount]],$Q$15:$R$22,2)</f>
        <v>41 — 55%</v>
      </c>
      <c r="K1201" s="6">
        <v>3.9</v>
      </c>
      <c r="L1201" s="6">
        <f>MROUND(Table1[[#This Row],[Rating]], 0.5)</f>
        <v>4</v>
      </c>
      <c r="M1201" s="10">
        <v>326</v>
      </c>
      <c r="N1201" s="5">
        <f>F1201*M1201</f>
        <v>1465370</v>
      </c>
      <c r="O1201" s="7">
        <f>(Table1[[#This Row],[Rating]]*Table1[[#This Row],[Rating Count]])/(MAX(Table1[Rating Count]))</f>
        <v>2.9777058502528258E-3</v>
      </c>
      <c r="P1201"/>
    </row>
    <row r="1202" spans="1:16" x14ac:dyDescent="0.25">
      <c r="A1202" s="15">
        <v>1315</v>
      </c>
      <c r="B1202" t="s">
        <v>11506</v>
      </c>
      <c r="C1202" t="s">
        <v>11507</v>
      </c>
      <c r="D1202" t="s">
        <v>13124</v>
      </c>
      <c r="E1202" s="5">
        <v>499</v>
      </c>
      <c r="F1202" s="5">
        <v>2199</v>
      </c>
      <c r="G1202" s="5" t="str">
        <f>VLOOKUP(Table1[[#This Row],[Discounted Price]],$Q$5:$R$10,2)</f>
        <v>&lt;₹1000</v>
      </c>
      <c r="H1202" s="1">
        <v>0.77</v>
      </c>
      <c r="I1202" s="7">
        <f>((F1202-E1202)/F1202)*100</f>
        <v>77.30786721236926</v>
      </c>
      <c r="J1202" s="19" t="str">
        <f>VLOOKUP(Table1[[#This Row],[Calc. %Discount]],$Q$15:$R$22,2)</f>
        <v>71 — 85%</v>
      </c>
      <c r="K1202" s="6">
        <v>3.1</v>
      </c>
      <c r="L1202" s="6">
        <f>MROUND(Table1[[#This Row],[Rating]], 0.5)</f>
        <v>3</v>
      </c>
      <c r="M1202" s="10">
        <v>3527</v>
      </c>
      <c r="N1202" s="5">
        <f>F1202*M1202</f>
        <v>7755873</v>
      </c>
      <c r="O1202" s="7">
        <f>(Table1[[#This Row],[Rating]]*Table1[[#This Row],[Rating Count]])/(MAX(Table1[Rating Count]))</f>
        <v>2.5607474008895178E-2</v>
      </c>
      <c r="P1202"/>
    </row>
    <row r="1203" spans="1:16" x14ac:dyDescent="0.25">
      <c r="A1203" s="15">
        <v>1316</v>
      </c>
      <c r="B1203" t="s">
        <v>11516</v>
      </c>
      <c r="C1203" t="s">
        <v>11517</v>
      </c>
      <c r="D1203" t="s">
        <v>13124</v>
      </c>
      <c r="E1203" s="5">
        <v>429</v>
      </c>
      <c r="F1203" s="5">
        <v>999</v>
      </c>
      <c r="G1203" s="5" t="str">
        <f>VLOOKUP(Table1[[#This Row],[Discounted Price]],$Q$5:$R$10,2)</f>
        <v>&lt;₹1000</v>
      </c>
      <c r="H1203" s="1">
        <v>0.56999999999999995</v>
      </c>
      <c r="I1203" s="7">
        <f>((F1203-E1203)/F1203)*100</f>
        <v>57.057057057057058</v>
      </c>
      <c r="J1203" s="19" t="str">
        <f>VLOOKUP(Table1[[#This Row],[Calc. %Discount]],$Q$15:$R$22,2)</f>
        <v>56 — 70%</v>
      </c>
      <c r="K1203" s="6">
        <v>3</v>
      </c>
      <c r="L1203" s="6">
        <f>MROUND(Table1[[#This Row],[Rating]], 0.5)</f>
        <v>3</v>
      </c>
      <c r="M1203" s="10">
        <v>617</v>
      </c>
      <c r="N1203" s="5">
        <f>F1203*M1203</f>
        <v>616383</v>
      </c>
      <c r="O1203" s="7">
        <f>(Table1[[#This Row],[Rating]]*Table1[[#This Row],[Rating Count]])/(MAX(Table1[Rating Count]))</f>
        <v>4.3351687343227792E-3</v>
      </c>
      <c r="P1203"/>
    </row>
    <row r="1204" spans="1:16" x14ac:dyDescent="0.25">
      <c r="A1204" s="15">
        <v>1317</v>
      </c>
      <c r="B1204" t="s">
        <v>11526</v>
      </c>
      <c r="C1204" t="s">
        <v>11527</v>
      </c>
      <c r="D1204" t="s">
        <v>13124</v>
      </c>
      <c r="E1204" s="5">
        <v>299</v>
      </c>
      <c r="F1204" s="5">
        <v>595</v>
      </c>
      <c r="G1204" s="5" t="str">
        <f>VLOOKUP(Table1[[#This Row],[Discounted Price]],$Q$5:$R$10,2)</f>
        <v>&lt;₹1000</v>
      </c>
      <c r="H1204" s="1">
        <v>0.5</v>
      </c>
      <c r="I1204" s="7">
        <f>((F1204-E1204)/F1204)*100</f>
        <v>49.747899159663866</v>
      </c>
      <c r="J1204" s="19" t="str">
        <f>VLOOKUP(Table1[[#This Row],[Calc. %Discount]],$Q$15:$R$22,2)</f>
        <v>41 — 55%</v>
      </c>
      <c r="K1204" s="6">
        <v>4</v>
      </c>
      <c r="L1204" s="6">
        <f>MROUND(Table1[[#This Row],[Rating]], 0.5)</f>
        <v>4</v>
      </c>
      <c r="M1204" s="10">
        <v>314</v>
      </c>
      <c r="N1204" s="5">
        <f>F1204*M1204</f>
        <v>186830</v>
      </c>
      <c r="O1204" s="7">
        <f>(Table1[[#This Row],[Rating]]*Table1[[#This Row],[Rating Count]])/(MAX(Table1[Rating Count]))</f>
        <v>2.9416379958451706E-3</v>
      </c>
      <c r="P1204"/>
    </row>
    <row r="1205" spans="1:16" x14ac:dyDescent="0.25">
      <c r="A1205" s="15">
        <v>1318</v>
      </c>
      <c r="B1205" t="s">
        <v>11536</v>
      </c>
      <c r="C1205" t="s">
        <v>11537</v>
      </c>
      <c r="D1205" t="s">
        <v>13124</v>
      </c>
      <c r="E1205" s="5">
        <v>5395</v>
      </c>
      <c r="F1205" s="5">
        <v>19990</v>
      </c>
      <c r="G1205" s="5" t="str">
        <f>VLOOKUP(Table1[[#This Row],[Discounted Price]],$Q$5:$R$10,2)</f>
        <v>₹5001 — ₹10000</v>
      </c>
      <c r="H1205" s="1">
        <v>0.73</v>
      </c>
      <c r="I1205" s="7">
        <f>((F1205-E1205)/F1205)*100</f>
        <v>73.011505752876431</v>
      </c>
      <c r="J1205" s="19" t="str">
        <f>VLOOKUP(Table1[[#This Row],[Calc. %Discount]],$Q$15:$R$22,2)</f>
        <v>71 — 85%</v>
      </c>
      <c r="K1205" s="6">
        <v>4.4000000000000004</v>
      </c>
      <c r="L1205" s="6">
        <f>MROUND(Table1[[#This Row],[Rating]], 0.5)</f>
        <v>4.5</v>
      </c>
      <c r="M1205" s="10">
        <v>535</v>
      </c>
      <c r="N1205" s="5">
        <f>F1205*M1205</f>
        <v>10694650</v>
      </c>
      <c r="O1205" s="7">
        <f>(Table1[[#This Row],[Rating]]*Table1[[#This Row],[Rating Count]])/(MAX(Table1[Rating Count]))</f>
        <v>5.5132291737416649E-3</v>
      </c>
      <c r="P1205"/>
    </row>
    <row r="1206" spans="1:16" x14ac:dyDescent="0.25">
      <c r="A1206" s="15">
        <v>1319</v>
      </c>
      <c r="B1206" t="s">
        <v>11546</v>
      </c>
      <c r="C1206" t="s">
        <v>11547</v>
      </c>
      <c r="D1206" t="s">
        <v>13124</v>
      </c>
      <c r="E1206" s="5">
        <v>559</v>
      </c>
      <c r="F1206" s="5">
        <v>1010</v>
      </c>
      <c r="G1206" s="5" t="str">
        <f>VLOOKUP(Table1[[#This Row],[Discounted Price]],$Q$5:$R$10,2)</f>
        <v>&lt;₹1000</v>
      </c>
      <c r="H1206" s="1">
        <v>0.45</v>
      </c>
      <c r="I1206" s="7">
        <f>((F1206-E1206)/F1206)*100</f>
        <v>44.653465346534652</v>
      </c>
      <c r="J1206" s="19" t="str">
        <f>VLOOKUP(Table1[[#This Row],[Calc. %Discount]],$Q$15:$R$22,2)</f>
        <v>41 — 55%</v>
      </c>
      <c r="K1206" s="6">
        <v>4.0999999999999996</v>
      </c>
      <c r="L1206" s="6">
        <f>MROUND(Table1[[#This Row],[Rating]], 0.5)</f>
        <v>4</v>
      </c>
      <c r="M1206" s="10">
        <v>17325</v>
      </c>
      <c r="N1206" s="5">
        <f>F1206*M1206</f>
        <v>17498250</v>
      </c>
      <c r="O1206" s="7">
        <f>(Table1[[#This Row],[Rating]]*Table1[[#This Row],[Rating Count]])/(MAX(Table1[Rating Count]))</f>
        <v>0.16636297845531217</v>
      </c>
      <c r="P1206"/>
    </row>
    <row r="1207" spans="1:16" x14ac:dyDescent="0.25">
      <c r="A1207" s="15">
        <v>1320</v>
      </c>
      <c r="B1207" t="s">
        <v>11556</v>
      </c>
      <c r="C1207" t="s">
        <v>11557</v>
      </c>
      <c r="D1207" t="s">
        <v>13124</v>
      </c>
      <c r="E1207" s="5">
        <v>660</v>
      </c>
      <c r="F1207" s="5">
        <v>1100</v>
      </c>
      <c r="G1207" s="5" t="str">
        <f>VLOOKUP(Table1[[#This Row],[Discounted Price]],$Q$5:$R$10,2)</f>
        <v>&lt;₹1000</v>
      </c>
      <c r="H1207" s="1">
        <v>0.4</v>
      </c>
      <c r="I1207" s="7">
        <f>((F1207-E1207)/F1207)*100</f>
        <v>40</v>
      </c>
      <c r="J1207" s="19" t="str">
        <f>VLOOKUP(Table1[[#This Row],[Calc. %Discount]],$Q$15:$R$22,2)</f>
        <v>26 — 40%</v>
      </c>
      <c r="K1207" s="6">
        <v>3.6</v>
      </c>
      <c r="L1207" s="6">
        <f>MROUND(Table1[[#This Row],[Rating]], 0.5)</f>
        <v>3.5</v>
      </c>
      <c r="M1207" s="10">
        <v>91</v>
      </c>
      <c r="N1207" s="5">
        <f>F1207*M1207</f>
        <v>100100</v>
      </c>
      <c r="O1207" s="7">
        <f>(Table1[[#This Row],[Rating]]*Table1[[#This Row],[Rating Count]])/(MAX(Table1[Rating Count]))</f>
        <v>7.6726163012649513E-4</v>
      </c>
      <c r="P1207"/>
    </row>
    <row r="1208" spans="1:16" x14ac:dyDescent="0.25">
      <c r="A1208" s="15">
        <v>1321</v>
      </c>
      <c r="B1208" t="s">
        <v>11566</v>
      </c>
      <c r="C1208" t="s">
        <v>11567</v>
      </c>
      <c r="D1208" t="s">
        <v>13124</v>
      </c>
      <c r="E1208" s="5">
        <v>419</v>
      </c>
      <c r="F1208" s="5">
        <v>999</v>
      </c>
      <c r="G1208" s="5" t="str">
        <f>VLOOKUP(Table1[[#This Row],[Discounted Price]],$Q$5:$R$10,2)</f>
        <v>&lt;₹1000</v>
      </c>
      <c r="H1208" s="1">
        <v>0.57999999999999996</v>
      </c>
      <c r="I1208" s="7">
        <f>((F1208-E1208)/F1208)*100</f>
        <v>58.058058058058059</v>
      </c>
      <c r="J1208" s="19" t="str">
        <f>VLOOKUP(Table1[[#This Row],[Calc. %Discount]],$Q$15:$R$22,2)</f>
        <v>56 — 70%</v>
      </c>
      <c r="K1208" s="6">
        <v>4.4000000000000004</v>
      </c>
      <c r="L1208" s="6">
        <f>MROUND(Table1[[#This Row],[Rating]], 0.5)</f>
        <v>4.5</v>
      </c>
      <c r="M1208" s="10">
        <v>227</v>
      </c>
      <c r="N1208" s="5">
        <f>F1208*M1208</f>
        <v>226773</v>
      </c>
      <c r="O1208" s="7">
        <f>(Table1[[#This Row],[Rating]]*Table1[[#This Row],[Rating Count]])/(MAX(Table1[Rating Count]))</f>
        <v>2.3392579858679589E-3</v>
      </c>
      <c r="P1208"/>
    </row>
    <row r="1209" spans="1:16" x14ac:dyDescent="0.25">
      <c r="A1209" s="15">
        <v>1322</v>
      </c>
      <c r="B1209" t="s">
        <v>11576</v>
      </c>
      <c r="C1209" t="s">
        <v>11577</v>
      </c>
      <c r="D1209" t="s">
        <v>13124</v>
      </c>
      <c r="E1209" s="5">
        <v>7349</v>
      </c>
      <c r="F1209" s="5">
        <v>10900</v>
      </c>
      <c r="G1209" s="5" t="str">
        <f>VLOOKUP(Table1[[#This Row],[Discounted Price]],$Q$5:$R$10,2)</f>
        <v>₹5001 — ₹10000</v>
      </c>
      <c r="H1209" s="1">
        <v>0.33</v>
      </c>
      <c r="I1209" s="7">
        <f>((F1209-E1209)/F1209)*100</f>
        <v>32.577981651376149</v>
      </c>
      <c r="J1209" s="19" t="str">
        <f>VLOOKUP(Table1[[#This Row],[Calc. %Discount]],$Q$15:$R$22,2)</f>
        <v>26 — 40%</v>
      </c>
      <c r="K1209" s="6">
        <v>4.2</v>
      </c>
      <c r="L1209" s="6">
        <f>MROUND(Table1[[#This Row],[Rating]], 0.5)</f>
        <v>4</v>
      </c>
      <c r="M1209" s="10">
        <v>11957</v>
      </c>
      <c r="N1209" s="5">
        <f>F1209*M1209</f>
        <v>130331300</v>
      </c>
      <c r="O1209" s="7">
        <f>(Table1[[#This Row],[Rating]]*Table1[[#This Row],[Rating Count]])/(MAX(Table1[Rating Count]))</f>
        <v>0.11761727322336542</v>
      </c>
      <c r="P1209"/>
    </row>
    <row r="1210" spans="1:16" x14ac:dyDescent="0.25">
      <c r="A1210" s="15">
        <v>1323</v>
      </c>
      <c r="B1210" t="s">
        <v>11586</v>
      </c>
      <c r="C1210" t="s">
        <v>11587</v>
      </c>
      <c r="D1210" t="s">
        <v>13124</v>
      </c>
      <c r="E1210" s="5">
        <v>2899</v>
      </c>
      <c r="F1210" s="5">
        <v>4005</v>
      </c>
      <c r="G1210" s="5" t="str">
        <f>VLOOKUP(Table1[[#This Row],[Discounted Price]],$Q$5:$R$10,2)</f>
        <v>₹1000 — ₹5000</v>
      </c>
      <c r="H1210" s="1">
        <v>0.28000000000000003</v>
      </c>
      <c r="I1210" s="7">
        <f>((F1210-E1210)/F1210)*100</f>
        <v>27.615480649188513</v>
      </c>
      <c r="J1210" s="19" t="str">
        <f>VLOOKUP(Table1[[#This Row],[Calc. %Discount]],$Q$15:$R$22,2)</f>
        <v>26 — 40%</v>
      </c>
      <c r="K1210" s="6">
        <v>4.3</v>
      </c>
      <c r="L1210" s="6">
        <f>MROUND(Table1[[#This Row],[Rating]], 0.5)</f>
        <v>4.5</v>
      </c>
      <c r="M1210" s="10">
        <v>7140</v>
      </c>
      <c r="N1210" s="5">
        <f>F1210*M1210</f>
        <v>28595700</v>
      </c>
      <c r="O1210" s="7">
        <f>(Table1[[#This Row],[Rating]]*Table1[[#This Row],[Rating Count]])/(MAX(Table1[Rating Count]))</f>
        <v>7.1906186105444608E-2</v>
      </c>
      <c r="P1210"/>
    </row>
    <row r="1211" spans="1:16" x14ac:dyDescent="0.25">
      <c r="A1211" s="15">
        <v>1324</v>
      </c>
      <c r="B1211" t="s">
        <v>11596</v>
      </c>
      <c r="C1211" t="s">
        <v>11597</v>
      </c>
      <c r="D1211" t="s">
        <v>13124</v>
      </c>
      <c r="E1211" s="5">
        <v>1799</v>
      </c>
      <c r="F1211" s="5">
        <v>3295</v>
      </c>
      <c r="G1211" s="5" t="str">
        <f>VLOOKUP(Table1[[#This Row],[Discounted Price]],$Q$5:$R$10,2)</f>
        <v>₹1000 — ₹5000</v>
      </c>
      <c r="H1211" s="1">
        <v>0.45</v>
      </c>
      <c r="I1211" s="7">
        <f>((F1211-E1211)/F1211)*100</f>
        <v>45.402124430955993</v>
      </c>
      <c r="J1211" s="19" t="str">
        <f>VLOOKUP(Table1[[#This Row],[Calc. %Discount]],$Q$15:$R$22,2)</f>
        <v>41 — 55%</v>
      </c>
      <c r="K1211" s="6">
        <v>3.8</v>
      </c>
      <c r="L1211" s="6">
        <f>MROUND(Table1[[#This Row],[Rating]], 0.5)</f>
        <v>4</v>
      </c>
      <c r="M1211" s="10">
        <v>687</v>
      </c>
      <c r="N1211" s="5">
        <f>F1211*M1211</f>
        <v>2263665</v>
      </c>
      <c r="O1211" s="7">
        <f>(Table1[[#This Row],[Rating]]*Table1[[#This Row],[Rating Count]])/(MAX(Table1[Rating Count]))</f>
        <v>6.1142039426380591E-3</v>
      </c>
      <c r="P1211"/>
    </row>
    <row r="1212" spans="1:16" x14ac:dyDescent="0.25">
      <c r="A1212" s="15">
        <v>1325</v>
      </c>
      <c r="B1212" t="s">
        <v>11606</v>
      </c>
      <c r="C1212" t="s">
        <v>11607</v>
      </c>
      <c r="D1212" t="s">
        <v>13124</v>
      </c>
      <c r="E1212" s="5">
        <v>1474</v>
      </c>
      <c r="F1212" s="5">
        <v>4650</v>
      </c>
      <c r="G1212" s="5" t="str">
        <f>VLOOKUP(Table1[[#This Row],[Discounted Price]],$Q$5:$R$10,2)</f>
        <v>₹1000 — ₹5000</v>
      </c>
      <c r="H1212" s="1">
        <v>0.68</v>
      </c>
      <c r="I1212" s="7">
        <f>((F1212-E1212)/F1212)*100</f>
        <v>68.3010752688172</v>
      </c>
      <c r="J1212" s="19" t="str">
        <f>VLOOKUP(Table1[[#This Row],[Calc. %Discount]],$Q$15:$R$22,2)</f>
        <v>56 — 70%</v>
      </c>
      <c r="K1212" s="6">
        <v>4.0999999999999996</v>
      </c>
      <c r="L1212" s="6">
        <f>MROUND(Table1[[#This Row],[Rating]], 0.5)</f>
        <v>4</v>
      </c>
      <c r="M1212" s="10">
        <v>1045</v>
      </c>
      <c r="N1212" s="5">
        <f>F1212*M1212</f>
        <v>4859250</v>
      </c>
      <c r="O1212" s="7">
        <f>(Table1[[#This Row],[Rating]]*Table1[[#This Row],[Rating Count]])/(MAX(Table1[Rating Count]))</f>
        <v>1.0034592351272797E-2</v>
      </c>
      <c r="P1212"/>
    </row>
    <row r="1213" spans="1:16" x14ac:dyDescent="0.25">
      <c r="A1213" s="15">
        <v>1326</v>
      </c>
      <c r="B1213" t="s">
        <v>11616</v>
      </c>
      <c r="C1213" t="s">
        <v>11617</v>
      </c>
      <c r="D1213" t="s">
        <v>13124</v>
      </c>
      <c r="E1213" s="5">
        <v>15999</v>
      </c>
      <c r="F1213" s="5">
        <v>24500</v>
      </c>
      <c r="G1213" s="5" t="str">
        <f>VLOOKUP(Table1[[#This Row],[Discounted Price]],$Q$5:$R$10,2)</f>
        <v>₹10001 — ₹25000</v>
      </c>
      <c r="H1213" s="1">
        <v>0.35</v>
      </c>
      <c r="I1213" s="7">
        <f>((F1213-E1213)/F1213)*100</f>
        <v>34.697959183673468</v>
      </c>
      <c r="J1213" s="19" t="str">
        <f>VLOOKUP(Table1[[#This Row],[Calc. %Discount]],$Q$15:$R$22,2)</f>
        <v>26 — 40%</v>
      </c>
      <c r="K1213" s="6">
        <v>4</v>
      </c>
      <c r="L1213" s="6">
        <f>MROUND(Table1[[#This Row],[Rating]], 0.5)</f>
        <v>4</v>
      </c>
      <c r="M1213" s="10">
        <v>11206</v>
      </c>
      <c r="N1213" s="5">
        <f>F1213*M1213</f>
        <v>274547000</v>
      </c>
      <c r="O1213" s="7">
        <f>(Table1[[#This Row],[Rating]]*Table1[[#This Row],[Rating Count]])/(MAX(Table1[Rating Count]))</f>
        <v>0.10498087701095854</v>
      </c>
      <c r="P1213"/>
    </row>
    <row r="1214" spans="1:16" x14ac:dyDescent="0.25">
      <c r="A1214" s="15">
        <v>1327</v>
      </c>
      <c r="B1214" t="s">
        <v>11626</v>
      </c>
      <c r="C1214" t="s">
        <v>11627</v>
      </c>
      <c r="D1214" t="s">
        <v>13124</v>
      </c>
      <c r="E1214" s="5">
        <v>3645</v>
      </c>
      <c r="F1214" s="5">
        <v>6070</v>
      </c>
      <c r="G1214" s="5" t="str">
        <f>VLOOKUP(Table1[[#This Row],[Discounted Price]],$Q$5:$R$10,2)</f>
        <v>₹1000 — ₹5000</v>
      </c>
      <c r="H1214" s="1">
        <v>0.4</v>
      </c>
      <c r="I1214" s="7">
        <f>((F1214-E1214)/F1214)*100</f>
        <v>39.950576606260299</v>
      </c>
      <c r="J1214" s="19" t="str">
        <f>VLOOKUP(Table1[[#This Row],[Calc. %Discount]],$Q$15:$R$22,2)</f>
        <v>26 — 40%</v>
      </c>
      <c r="K1214" s="6">
        <v>4.2</v>
      </c>
      <c r="L1214" s="6">
        <f>MROUND(Table1[[#This Row],[Rating]], 0.5)</f>
        <v>4</v>
      </c>
      <c r="M1214" s="10">
        <v>561</v>
      </c>
      <c r="N1214" s="5">
        <f>F1214*M1214</f>
        <v>3405270</v>
      </c>
      <c r="O1214" s="7">
        <f>(Table1[[#This Row],[Rating]]*Table1[[#This Row],[Rating Count]])/(MAX(Table1[Rating Count]))</f>
        <v>5.5183817243713313E-3</v>
      </c>
      <c r="P1214"/>
    </row>
    <row r="1215" spans="1:16" x14ac:dyDescent="0.25">
      <c r="A1215" s="15">
        <v>1328</v>
      </c>
      <c r="B1215" t="s">
        <v>11636</v>
      </c>
      <c r="C1215" t="s">
        <v>11637</v>
      </c>
      <c r="D1215" t="s">
        <v>13124</v>
      </c>
      <c r="E1215" s="5">
        <v>375</v>
      </c>
      <c r="F1215" s="5">
        <v>999</v>
      </c>
      <c r="G1215" s="5" t="str">
        <f>VLOOKUP(Table1[[#This Row],[Discounted Price]],$Q$5:$R$10,2)</f>
        <v>&lt;₹1000</v>
      </c>
      <c r="H1215" s="1">
        <v>0.62</v>
      </c>
      <c r="I1215" s="7">
        <f>((F1215-E1215)/F1215)*100</f>
        <v>62.462462462462462</v>
      </c>
      <c r="J1215" s="19" t="str">
        <f>VLOOKUP(Table1[[#This Row],[Calc. %Discount]],$Q$15:$R$22,2)</f>
        <v>56 — 70%</v>
      </c>
      <c r="K1215" s="6">
        <v>3.6</v>
      </c>
      <c r="L1215" s="6">
        <f>MROUND(Table1[[#This Row],[Rating]], 0.5)</f>
        <v>3.5</v>
      </c>
      <c r="M1215" s="10">
        <v>1988</v>
      </c>
      <c r="N1215" s="5">
        <f>F1215*M1215</f>
        <v>1986012</v>
      </c>
      <c r="O1215" s="7">
        <f>(Table1[[#This Row],[Rating]]*Table1[[#This Row],[Rating Count]])/(MAX(Table1[Rating Count]))</f>
        <v>1.6761715611994202E-2</v>
      </c>
      <c r="P1215"/>
    </row>
    <row r="1216" spans="1:16" x14ac:dyDescent="0.25">
      <c r="A1216" s="15">
        <v>1329</v>
      </c>
      <c r="B1216" t="s">
        <v>11646</v>
      </c>
      <c r="C1216" t="s">
        <v>11647</v>
      </c>
      <c r="D1216" t="s">
        <v>13124</v>
      </c>
      <c r="E1216" s="5">
        <v>2976</v>
      </c>
      <c r="F1216" s="5">
        <v>3945</v>
      </c>
      <c r="G1216" s="5" t="str">
        <f>VLOOKUP(Table1[[#This Row],[Discounted Price]],$Q$5:$R$10,2)</f>
        <v>₹1000 — ₹5000</v>
      </c>
      <c r="H1216" s="1">
        <v>0.25</v>
      </c>
      <c r="I1216" s="7">
        <f>((F1216-E1216)/F1216)*100</f>
        <v>24.562737642585553</v>
      </c>
      <c r="J1216" s="19" t="str">
        <f>VLOOKUP(Table1[[#This Row],[Calc. %Discount]],$Q$15:$R$22,2)</f>
        <v>11 — 25%</v>
      </c>
      <c r="K1216" s="6">
        <v>4.2</v>
      </c>
      <c r="L1216" s="6">
        <f>MROUND(Table1[[#This Row],[Rating]], 0.5)</f>
        <v>4</v>
      </c>
      <c r="M1216" s="10">
        <v>3740</v>
      </c>
      <c r="N1216" s="5">
        <f>F1216*M1216</f>
        <v>14754300</v>
      </c>
      <c r="O1216" s="7">
        <f>(Table1[[#This Row],[Rating]]*Table1[[#This Row],[Rating Count]])/(MAX(Table1[Rating Count]))</f>
        <v>3.6789211495808868E-2</v>
      </c>
      <c r="P1216"/>
    </row>
    <row r="1217" spans="1:16" x14ac:dyDescent="0.25">
      <c r="A1217" s="15">
        <v>1330</v>
      </c>
      <c r="B1217" t="s">
        <v>11656</v>
      </c>
      <c r="C1217" t="s">
        <v>11657</v>
      </c>
      <c r="D1217" t="s">
        <v>13124</v>
      </c>
      <c r="E1217" s="5">
        <v>1099</v>
      </c>
      <c r="F1217" s="5">
        <v>1499</v>
      </c>
      <c r="G1217" s="5" t="str">
        <f>VLOOKUP(Table1[[#This Row],[Discounted Price]],$Q$5:$R$10,2)</f>
        <v>₹1000 — ₹5000</v>
      </c>
      <c r="H1217" s="1">
        <v>0.27</v>
      </c>
      <c r="I1217" s="7">
        <f>((F1217-E1217)/F1217)*100</f>
        <v>26.684456304202804</v>
      </c>
      <c r="J1217" s="19" t="str">
        <f>VLOOKUP(Table1[[#This Row],[Calc. %Discount]],$Q$15:$R$22,2)</f>
        <v>26 — 40%</v>
      </c>
      <c r="K1217" s="6">
        <v>4.0999999999999996</v>
      </c>
      <c r="L1217" s="6">
        <f>MROUND(Table1[[#This Row],[Rating]], 0.5)</f>
        <v>4</v>
      </c>
      <c r="M1217" s="10">
        <v>4401</v>
      </c>
      <c r="N1217" s="5">
        <f>F1217*M1217</f>
        <v>6597099</v>
      </c>
      <c r="O1217" s="7">
        <f>(Table1[[#This Row],[Rating]]*Table1[[#This Row],[Rating Count]])/(MAX(Table1[Rating Count]))</f>
        <v>4.2260517643972803E-2</v>
      </c>
      <c r="P1217"/>
    </row>
    <row r="1218" spans="1:16" x14ac:dyDescent="0.25">
      <c r="A1218" s="15">
        <v>1331</v>
      </c>
      <c r="B1218" t="s">
        <v>11666</v>
      </c>
      <c r="C1218" t="s">
        <v>11667</v>
      </c>
      <c r="D1218" t="s">
        <v>13124</v>
      </c>
      <c r="E1218" s="5">
        <v>2575</v>
      </c>
      <c r="F1218" s="5">
        <v>6700</v>
      </c>
      <c r="G1218" s="5" t="str">
        <f>VLOOKUP(Table1[[#This Row],[Discounted Price]],$Q$5:$R$10,2)</f>
        <v>₹1000 — ₹5000</v>
      </c>
      <c r="H1218" s="1">
        <v>0.62</v>
      </c>
      <c r="I1218" s="7">
        <f>((F1218-E1218)/F1218)*100</f>
        <v>61.567164179104473</v>
      </c>
      <c r="J1218" s="19" t="str">
        <f>VLOOKUP(Table1[[#This Row],[Calc. %Discount]],$Q$15:$R$22,2)</f>
        <v>56 — 70%</v>
      </c>
      <c r="K1218" s="6">
        <v>4.2</v>
      </c>
      <c r="L1218" s="6">
        <f>MROUND(Table1[[#This Row],[Rating]], 0.5)</f>
        <v>4</v>
      </c>
      <c r="M1218" s="10">
        <v>611</v>
      </c>
      <c r="N1218" s="5">
        <f>F1218*M1218</f>
        <v>4093700</v>
      </c>
      <c r="O1218" s="7">
        <f>(Table1[[#This Row],[Rating]]*Table1[[#This Row],[Rating Count]])/(MAX(Table1[Rating Count]))</f>
        <v>6.0102161026575453E-3</v>
      </c>
      <c r="P1218"/>
    </row>
    <row r="1219" spans="1:16" x14ac:dyDescent="0.25">
      <c r="A1219" s="15">
        <v>1332</v>
      </c>
      <c r="B1219" t="s">
        <v>11676</v>
      </c>
      <c r="C1219" t="s">
        <v>11677</v>
      </c>
      <c r="D1219" t="s">
        <v>13124</v>
      </c>
      <c r="E1219" s="5">
        <v>1649</v>
      </c>
      <c r="F1219" s="5">
        <v>2800</v>
      </c>
      <c r="G1219" s="5" t="str">
        <f>VLOOKUP(Table1[[#This Row],[Discounted Price]],$Q$5:$R$10,2)</f>
        <v>₹1000 — ₹5000</v>
      </c>
      <c r="H1219" s="1">
        <v>0.41</v>
      </c>
      <c r="I1219" s="7">
        <f>((F1219-E1219)/F1219)*100</f>
        <v>41.107142857142861</v>
      </c>
      <c r="J1219" s="19" t="str">
        <f>VLOOKUP(Table1[[#This Row],[Calc. %Discount]],$Q$15:$R$22,2)</f>
        <v>41 — 55%</v>
      </c>
      <c r="K1219" s="6">
        <v>3.9</v>
      </c>
      <c r="L1219" s="6">
        <f>MROUND(Table1[[#This Row],[Rating]], 0.5)</f>
        <v>4</v>
      </c>
      <c r="M1219" s="10">
        <v>2162</v>
      </c>
      <c r="N1219" s="5">
        <f>F1219*M1219</f>
        <v>6053600</v>
      </c>
      <c r="O1219" s="7">
        <f>(Table1[[#This Row],[Rating]]*Table1[[#This Row],[Rating Count]])/(MAX(Table1[Rating Count]))</f>
        <v>1.9747852908731933E-2</v>
      </c>
      <c r="P1219"/>
    </row>
    <row r="1220" spans="1:16" x14ac:dyDescent="0.25">
      <c r="A1220" s="15">
        <v>1333</v>
      </c>
      <c r="B1220" t="s">
        <v>11686</v>
      </c>
      <c r="C1220" t="s">
        <v>11687</v>
      </c>
      <c r="D1220" t="s">
        <v>13124</v>
      </c>
      <c r="E1220" s="5">
        <v>799</v>
      </c>
      <c r="F1220" s="5">
        <v>1699</v>
      </c>
      <c r="G1220" s="5" t="str">
        <f>VLOOKUP(Table1[[#This Row],[Discounted Price]],$Q$5:$R$10,2)</f>
        <v>&lt;₹1000</v>
      </c>
      <c r="H1220" s="1">
        <v>0.53</v>
      </c>
      <c r="I1220" s="7">
        <f>((F1220-E1220)/F1220)*100</f>
        <v>52.972336668628607</v>
      </c>
      <c r="J1220" s="19" t="str">
        <f>VLOOKUP(Table1[[#This Row],[Calc. %Discount]],$Q$15:$R$22,2)</f>
        <v>41 — 55%</v>
      </c>
      <c r="K1220" s="6">
        <v>4</v>
      </c>
      <c r="L1220" s="6">
        <f>MROUND(Table1[[#This Row],[Rating]], 0.5)</f>
        <v>4</v>
      </c>
      <c r="M1220" s="10">
        <v>97</v>
      </c>
      <c r="N1220" s="5">
        <f>F1220*M1220</f>
        <v>164803</v>
      </c>
      <c r="O1220" s="7">
        <f>(Table1[[#This Row],[Rating]]*Table1[[#This Row],[Rating Count]])/(MAX(Table1[Rating Count]))</f>
        <v>9.087225655954826E-4</v>
      </c>
      <c r="P1220"/>
    </row>
    <row r="1221" spans="1:16" x14ac:dyDescent="0.25">
      <c r="A1221" s="15">
        <v>1334</v>
      </c>
      <c r="B1221" t="s">
        <v>11696</v>
      </c>
      <c r="C1221" t="s">
        <v>11697</v>
      </c>
      <c r="D1221" t="s">
        <v>13124</v>
      </c>
      <c r="E1221" s="5">
        <v>765</v>
      </c>
      <c r="F1221" s="5">
        <v>970</v>
      </c>
      <c r="G1221" s="5" t="str">
        <f>VLOOKUP(Table1[[#This Row],[Discounted Price]],$Q$5:$R$10,2)</f>
        <v>&lt;₹1000</v>
      </c>
      <c r="H1221" s="1">
        <v>0.21</v>
      </c>
      <c r="I1221" s="7">
        <f>((F1221-E1221)/F1221)*100</f>
        <v>21.134020618556701</v>
      </c>
      <c r="J1221" s="19" t="str">
        <f>VLOOKUP(Table1[[#This Row],[Calc. %Discount]],$Q$15:$R$22,2)</f>
        <v>11 — 25%</v>
      </c>
      <c r="K1221" s="6">
        <v>4.2</v>
      </c>
      <c r="L1221" s="6">
        <f>MROUND(Table1[[#This Row],[Rating]], 0.5)</f>
        <v>4</v>
      </c>
      <c r="M1221" s="10">
        <v>6055</v>
      </c>
      <c r="N1221" s="5">
        <f>F1221*M1221</f>
        <v>5873350</v>
      </c>
      <c r="O1221" s="7">
        <f>(Table1[[#This Row],[Rating]]*Table1[[#This Row],[Rating Count]])/(MAX(Table1[Rating Count]))</f>
        <v>5.9561143210460611E-2</v>
      </c>
      <c r="P1221"/>
    </row>
    <row r="1222" spans="1:16" x14ac:dyDescent="0.25">
      <c r="A1222" s="15">
        <v>1335</v>
      </c>
      <c r="B1222" t="s">
        <v>11706</v>
      </c>
      <c r="C1222" t="s">
        <v>11707</v>
      </c>
      <c r="D1222" t="s">
        <v>13124</v>
      </c>
      <c r="E1222" s="5">
        <v>999</v>
      </c>
      <c r="F1222" s="5">
        <v>1500</v>
      </c>
      <c r="G1222" s="5" t="str">
        <f>VLOOKUP(Table1[[#This Row],[Discounted Price]],$Q$5:$R$10,2)</f>
        <v>&lt;₹1000</v>
      </c>
      <c r="H1222" s="1">
        <v>0.33</v>
      </c>
      <c r="I1222" s="7">
        <f>((F1222-E1222)/F1222)*100</f>
        <v>33.4</v>
      </c>
      <c r="J1222" s="19" t="str">
        <f>VLOOKUP(Table1[[#This Row],[Calc. %Discount]],$Q$15:$R$22,2)</f>
        <v>26 — 40%</v>
      </c>
      <c r="K1222" s="6">
        <v>4.2</v>
      </c>
      <c r="L1222" s="6">
        <f>MROUND(Table1[[#This Row],[Rating]], 0.5)</f>
        <v>4</v>
      </c>
      <c r="M1222" s="10">
        <v>386</v>
      </c>
      <c r="N1222" s="5">
        <f>F1222*M1222</f>
        <v>579000</v>
      </c>
      <c r="O1222" s="7">
        <f>(Table1[[#This Row],[Rating]]*Table1[[#This Row],[Rating Count]])/(MAX(Table1[Rating Count]))</f>
        <v>3.7969614003695784E-3</v>
      </c>
      <c r="P1222"/>
    </row>
    <row r="1223" spans="1:16" x14ac:dyDescent="0.25">
      <c r="A1223" s="15">
        <v>1336</v>
      </c>
      <c r="B1223" t="s">
        <v>11716</v>
      </c>
      <c r="C1223" t="s">
        <v>11717</v>
      </c>
      <c r="D1223" t="s">
        <v>13124</v>
      </c>
      <c r="E1223" s="5">
        <v>587</v>
      </c>
      <c r="F1223" s="5">
        <v>1295</v>
      </c>
      <c r="G1223" s="5" t="str">
        <f>VLOOKUP(Table1[[#This Row],[Discounted Price]],$Q$5:$R$10,2)</f>
        <v>&lt;₹1000</v>
      </c>
      <c r="H1223" s="1">
        <v>0.55000000000000004</v>
      </c>
      <c r="I1223" s="7">
        <f>((F1223-E1223)/F1223)*100</f>
        <v>54.671814671814666</v>
      </c>
      <c r="J1223" s="19" t="str">
        <f>VLOOKUP(Table1[[#This Row],[Calc. %Discount]],$Q$15:$R$22,2)</f>
        <v>41 — 55%</v>
      </c>
      <c r="K1223" s="6">
        <v>4.0999999999999996</v>
      </c>
      <c r="L1223" s="6">
        <f>MROUND(Table1[[#This Row],[Rating]], 0.5)</f>
        <v>4</v>
      </c>
      <c r="M1223" s="10">
        <v>557</v>
      </c>
      <c r="N1223" s="5">
        <f>F1223*M1223</f>
        <v>721315</v>
      </c>
      <c r="O1223" s="7">
        <f>(Table1[[#This Row],[Rating]]*Table1[[#This Row],[Rating Count]])/(MAX(Table1[Rating Count]))</f>
        <v>5.3485817604391845E-3</v>
      </c>
      <c r="P1223"/>
    </row>
    <row r="1224" spans="1:16" x14ac:dyDescent="0.25">
      <c r="A1224" s="15">
        <v>1337</v>
      </c>
      <c r="B1224" t="s">
        <v>11727</v>
      </c>
      <c r="C1224" t="s">
        <v>11728</v>
      </c>
      <c r="D1224" t="s">
        <v>13124</v>
      </c>
      <c r="E1224" s="5">
        <v>12609</v>
      </c>
      <c r="F1224" s="5">
        <v>23999</v>
      </c>
      <c r="G1224" s="5" t="str">
        <f>VLOOKUP(Table1[[#This Row],[Discounted Price]],$Q$5:$R$10,2)</f>
        <v>₹10001 — ₹25000</v>
      </c>
      <c r="H1224" s="1">
        <v>0.47</v>
      </c>
      <c r="I1224" s="7">
        <f>((F1224-E1224)/F1224)*100</f>
        <v>47.460310846285267</v>
      </c>
      <c r="J1224" s="19" t="str">
        <f>VLOOKUP(Table1[[#This Row],[Calc. %Discount]],$Q$15:$R$22,2)</f>
        <v>41 — 55%</v>
      </c>
      <c r="K1224" s="6">
        <v>4.4000000000000004</v>
      </c>
      <c r="L1224" s="6">
        <f>MROUND(Table1[[#This Row],[Rating]], 0.5)</f>
        <v>4.5</v>
      </c>
      <c r="M1224" s="10">
        <v>2288</v>
      </c>
      <c r="N1224" s="5">
        <f>F1224*M1224</f>
        <v>54909712</v>
      </c>
      <c r="O1224" s="7">
        <f>(Table1[[#This Row],[Rating]]*Table1[[#This Row],[Rating Count]])/(MAX(Table1[Rating Count]))</f>
        <v>2.3578071681347533E-2</v>
      </c>
      <c r="P1224"/>
    </row>
    <row r="1225" spans="1:16" x14ac:dyDescent="0.25">
      <c r="A1225" s="15">
        <v>1338</v>
      </c>
      <c r="B1225" t="s">
        <v>11738</v>
      </c>
      <c r="C1225" t="s">
        <v>11739</v>
      </c>
      <c r="D1225" t="s">
        <v>13124</v>
      </c>
      <c r="E1225" s="5">
        <v>699</v>
      </c>
      <c r="F1225" s="5">
        <v>850</v>
      </c>
      <c r="G1225" s="5" t="str">
        <f>VLOOKUP(Table1[[#This Row],[Discounted Price]],$Q$5:$R$10,2)</f>
        <v>&lt;₹1000</v>
      </c>
      <c r="H1225" s="1">
        <v>0.18</v>
      </c>
      <c r="I1225" s="7">
        <f>((F1225-E1225)/F1225)*100</f>
        <v>17.764705882352942</v>
      </c>
      <c r="J1225" s="19" t="str">
        <f>VLOOKUP(Table1[[#This Row],[Calc. %Discount]],$Q$15:$R$22,2)</f>
        <v>11 — 25%</v>
      </c>
      <c r="K1225" s="6">
        <v>4.0999999999999996</v>
      </c>
      <c r="L1225" s="6">
        <f>MROUND(Table1[[#This Row],[Rating]], 0.5)</f>
        <v>4</v>
      </c>
      <c r="M1225" s="10">
        <v>1106</v>
      </c>
      <c r="N1225" s="5">
        <f>F1225*M1225</f>
        <v>940100</v>
      </c>
      <c r="O1225" s="7">
        <f>(Table1[[#This Row],[Rating]]*Table1[[#This Row],[Rating Count]])/(MAX(Table1[Rating Count]))</f>
        <v>1.0620343675126997E-2</v>
      </c>
      <c r="P1225"/>
    </row>
    <row r="1226" spans="1:16" x14ac:dyDescent="0.25">
      <c r="A1226" s="15">
        <v>1339</v>
      </c>
      <c r="B1226" t="s">
        <v>11746</v>
      </c>
      <c r="C1226" t="s">
        <v>11747</v>
      </c>
      <c r="D1226" t="s">
        <v>13124</v>
      </c>
      <c r="E1226" s="5">
        <v>3799</v>
      </c>
      <c r="F1226" s="5">
        <v>6000</v>
      </c>
      <c r="G1226" s="5" t="str">
        <f>VLOOKUP(Table1[[#This Row],[Discounted Price]],$Q$5:$R$10,2)</f>
        <v>₹1000 — ₹5000</v>
      </c>
      <c r="H1226" s="1">
        <v>0.37</v>
      </c>
      <c r="I1226" s="7">
        <f>((F1226-E1226)/F1226)*100</f>
        <v>36.683333333333337</v>
      </c>
      <c r="J1226" s="19" t="str">
        <f>VLOOKUP(Table1[[#This Row],[Calc. %Discount]],$Q$15:$R$22,2)</f>
        <v>26 — 40%</v>
      </c>
      <c r="K1226" s="6">
        <v>4.2</v>
      </c>
      <c r="L1226" s="6">
        <f>MROUND(Table1[[#This Row],[Rating]], 0.5)</f>
        <v>4</v>
      </c>
      <c r="M1226" s="10">
        <v>11935</v>
      </c>
      <c r="N1226" s="5">
        <f>F1226*M1226</f>
        <v>71610000</v>
      </c>
      <c r="O1226" s="7">
        <f>(Table1[[#This Row],[Rating]]*Table1[[#This Row],[Rating Count]])/(MAX(Table1[Rating Count]))</f>
        <v>0.11740086609691948</v>
      </c>
      <c r="P1226"/>
    </row>
    <row r="1227" spans="1:16" x14ac:dyDescent="0.25">
      <c r="A1227" s="15">
        <v>1340</v>
      </c>
      <c r="B1227" t="s">
        <v>11756</v>
      </c>
      <c r="C1227" t="s">
        <v>11757</v>
      </c>
      <c r="D1227" t="s">
        <v>13124</v>
      </c>
      <c r="E1227" s="5">
        <v>640</v>
      </c>
      <c r="F1227" s="5">
        <v>1020</v>
      </c>
      <c r="G1227" s="5" t="str">
        <f>VLOOKUP(Table1[[#This Row],[Discounted Price]],$Q$5:$R$10,2)</f>
        <v>&lt;₹1000</v>
      </c>
      <c r="H1227" s="1">
        <v>0.37</v>
      </c>
      <c r="I1227" s="7">
        <f>((F1227-E1227)/F1227)*100</f>
        <v>37.254901960784316</v>
      </c>
      <c r="J1227" s="19" t="str">
        <f>VLOOKUP(Table1[[#This Row],[Calc. %Discount]],$Q$15:$R$22,2)</f>
        <v>26 — 40%</v>
      </c>
      <c r="K1227" s="6">
        <v>4.0999999999999996</v>
      </c>
      <c r="L1227" s="6">
        <f>MROUND(Table1[[#This Row],[Rating]], 0.5)</f>
        <v>4</v>
      </c>
      <c r="M1227" s="10">
        <v>5059</v>
      </c>
      <c r="N1227" s="5">
        <f>F1227*M1227</f>
        <v>5160180</v>
      </c>
      <c r="O1227" s="7">
        <f>(Table1[[#This Row],[Rating]]*Table1[[#This Row],[Rating Count]])/(MAX(Table1[Rating Count]))</f>
        <v>4.857894995702304E-2</v>
      </c>
      <c r="P1227"/>
    </row>
    <row r="1228" spans="1:16" x14ac:dyDescent="0.25">
      <c r="A1228" s="15">
        <v>1341</v>
      </c>
      <c r="B1228" t="s">
        <v>11766</v>
      </c>
      <c r="C1228" t="s">
        <v>11767</v>
      </c>
      <c r="D1228" t="s">
        <v>13124</v>
      </c>
      <c r="E1228" s="5">
        <v>979</v>
      </c>
      <c r="F1228" s="5">
        <v>1999</v>
      </c>
      <c r="G1228" s="5" t="str">
        <f>VLOOKUP(Table1[[#This Row],[Discounted Price]],$Q$5:$R$10,2)</f>
        <v>&lt;₹1000</v>
      </c>
      <c r="H1228" s="1">
        <v>0.51</v>
      </c>
      <c r="I1228" s="7">
        <f>((F1228-E1228)/F1228)*100</f>
        <v>51.025512756378191</v>
      </c>
      <c r="J1228" s="19" t="str">
        <f>VLOOKUP(Table1[[#This Row],[Calc. %Discount]],$Q$15:$R$22,2)</f>
        <v>41 — 55%</v>
      </c>
      <c r="K1228" s="6">
        <v>3.9</v>
      </c>
      <c r="L1228" s="6">
        <f>MROUND(Table1[[#This Row],[Rating]], 0.5)</f>
        <v>4</v>
      </c>
      <c r="M1228" s="10">
        <v>157</v>
      </c>
      <c r="N1228" s="5">
        <f>F1228*M1228</f>
        <v>313843</v>
      </c>
      <c r="O1228" s="7">
        <f>(Table1[[#This Row],[Rating]]*Table1[[#This Row],[Rating Count]])/(MAX(Table1[Rating Count]))</f>
        <v>1.4340485229745205E-3</v>
      </c>
      <c r="P1228"/>
    </row>
    <row r="1229" spans="1:16" x14ac:dyDescent="0.25">
      <c r="A1229" s="15">
        <v>1342</v>
      </c>
      <c r="B1229" t="s">
        <v>11776</v>
      </c>
      <c r="C1229" t="s">
        <v>11777</v>
      </c>
      <c r="D1229" t="s">
        <v>13124</v>
      </c>
      <c r="E1229" s="5">
        <v>5365</v>
      </c>
      <c r="F1229" s="5">
        <v>7445</v>
      </c>
      <c r="G1229" s="5" t="str">
        <f>VLOOKUP(Table1[[#This Row],[Discounted Price]],$Q$5:$R$10,2)</f>
        <v>₹5001 — ₹10000</v>
      </c>
      <c r="H1229" s="1">
        <v>0.28000000000000003</v>
      </c>
      <c r="I1229" s="7">
        <f>((F1229-E1229)/F1229)*100</f>
        <v>27.938213566151781</v>
      </c>
      <c r="J1229" s="19" t="str">
        <f>VLOOKUP(Table1[[#This Row],[Calc. %Discount]],$Q$15:$R$22,2)</f>
        <v>26 — 40%</v>
      </c>
      <c r="K1229" s="6">
        <v>3.9</v>
      </c>
      <c r="L1229" s="6">
        <f>MROUND(Table1[[#This Row],[Rating]], 0.5)</f>
        <v>4</v>
      </c>
      <c r="M1229" s="10">
        <v>3584</v>
      </c>
      <c r="N1229" s="5">
        <f>F1229*M1229</f>
        <v>26682880</v>
      </c>
      <c r="O1229" s="7">
        <f>(Table1[[#This Row],[Rating]]*Table1[[#This Row],[Rating Count]])/(MAX(Table1[Rating Count]))</f>
        <v>3.2736496218730461E-2</v>
      </c>
      <c r="P1229"/>
    </row>
    <row r="1230" spans="1:16" x14ac:dyDescent="0.25">
      <c r="A1230" s="15">
        <v>1343</v>
      </c>
      <c r="B1230" t="s">
        <v>11786</v>
      </c>
      <c r="C1230" t="s">
        <v>11787</v>
      </c>
      <c r="D1230" t="s">
        <v>13124</v>
      </c>
      <c r="E1230" s="5">
        <v>3199</v>
      </c>
      <c r="F1230" s="5">
        <v>3500</v>
      </c>
      <c r="G1230" s="5" t="str">
        <f>VLOOKUP(Table1[[#This Row],[Discounted Price]],$Q$5:$R$10,2)</f>
        <v>₹1000 — ₹5000</v>
      </c>
      <c r="H1230" s="1">
        <v>0.09</v>
      </c>
      <c r="I1230" s="7">
        <f>((F1230-E1230)/F1230)*100</f>
        <v>8.6</v>
      </c>
      <c r="J1230" s="19" t="str">
        <f>VLOOKUP(Table1[[#This Row],[Calc. %Discount]],$Q$15:$R$22,2)</f>
        <v>1 — 10%</v>
      </c>
      <c r="K1230" s="6">
        <v>4.2</v>
      </c>
      <c r="L1230" s="6">
        <f>MROUND(Table1[[#This Row],[Rating]], 0.5)</f>
        <v>4</v>
      </c>
      <c r="M1230" s="10">
        <v>1899</v>
      </c>
      <c r="N1230" s="5">
        <f>F1230*M1230</f>
        <v>6646500</v>
      </c>
      <c r="O1230" s="7">
        <f>(Table1[[#This Row],[Rating]]*Table1[[#This Row],[Rating Count]])/(MAX(Table1[Rating Count]))</f>
        <v>1.8679869687310439E-2</v>
      </c>
      <c r="P1230"/>
    </row>
    <row r="1231" spans="1:16" x14ac:dyDescent="0.25">
      <c r="A1231" s="15">
        <v>1344</v>
      </c>
      <c r="B1231" t="s">
        <v>11796</v>
      </c>
      <c r="C1231" t="s">
        <v>11797</v>
      </c>
      <c r="D1231" t="s">
        <v>13124</v>
      </c>
      <c r="E1231" s="5">
        <v>979</v>
      </c>
      <c r="F1231" s="5">
        <v>1395</v>
      </c>
      <c r="G1231" s="5" t="str">
        <f>VLOOKUP(Table1[[#This Row],[Discounted Price]],$Q$5:$R$10,2)</f>
        <v>&lt;₹1000</v>
      </c>
      <c r="H1231" s="1">
        <v>0.3</v>
      </c>
      <c r="I1231" s="7">
        <f>((F1231-E1231)/F1231)*100</f>
        <v>29.820788530465954</v>
      </c>
      <c r="J1231" s="19" t="str">
        <f>VLOOKUP(Table1[[#This Row],[Calc. %Discount]],$Q$15:$R$22,2)</f>
        <v>26 — 40%</v>
      </c>
      <c r="K1231" s="6">
        <v>4.2</v>
      </c>
      <c r="L1231" s="6">
        <f>MROUND(Table1[[#This Row],[Rating]], 0.5)</f>
        <v>4</v>
      </c>
      <c r="M1231" s="10">
        <v>15252</v>
      </c>
      <c r="N1231" s="5">
        <f>F1231*M1231</f>
        <v>21276540</v>
      </c>
      <c r="O1231" s="7">
        <f>(Table1[[#This Row],[Rating]]*Table1[[#This Row],[Rating Count]])/(MAX(Table1[Rating Count]))</f>
        <v>0.15002915875242698</v>
      </c>
      <c r="P1231"/>
    </row>
    <row r="1232" spans="1:16" x14ac:dyDescent="0.25">
      <c r="A1232" s="15">
        <v>1345</v>
      </c>
      <c r="B1232" t="s">
        <v>11806</v>
      </c>
      <c r="C1232" t="s">
        <v>11807</v>
      </c>
      <c r="D1232" t="s">
        <v>13124</v>
      </c>
      <c r="E1232" s="5">
        <v>929</v>
      </c>
      <c r="F1232" s="5">
        <v>2199</v>
      </c>
      <c r="G1232" s="5" t="str">
        <f>VLOOKUP(Table1[[#This Row],[Discounted Price]],$Q$5:$R$10,2)</f>
        <v>&lt;₹1000</v>
      </c>
      <c r="H1232" s="1">
        <v>0.57999999999999996</v>
      </c>
      <c r="I1232" s="7">
        <f>((F1232-E1232)/F1232)*100</f>
        <v>57.75352432924057</v>
      </c>
      <c r="J1232" s="19" t="str">
        <f>VLOOKUP(Table1[[#This Row],[Calc. %Discount]],$Q$15:$R$22,2)</f>
        <v>56 — 70%</v>
      </c>
      <c r="K1232" s="6">
        <v>3.7</v>
      </c>
      <c r="L1232" s="6">
        <f>MROUND(Table1[[#This Row],[Rating]], 0.5)</f>
        <v>3.5</v>
      </c>
      <c r="M1232" s="10">
        <v>4</v>
      </c>
      <c r="N1232" s="5">
        <f>F1232*M1232</f>
        <v>8796</v>
      </c>
      <c r="O1232" s="7">
        <f>(Table1[[#This Row],[Rating]]*Table1[[#This Row],[Rating Count]])/(MAX(Table1[Rating Count]))</f>
        <v>3.4662613326838001E-5</v>
      </c>
      <c r="P1232"/>
    </row>
    <row r="1233" spans="1:16" x14ac:dyDescent="0.25">
      <c r="A1233" s="15">
        <v>1346</v>
      </c>
      <c r="B1233" t="s">
        <v>11816</v>
      </c>
      <c r="C1233" t="s">
        <v>11817</v>
      </c>
      <c r="D1233" t="s">
        <v>13124</v>
      </c>
      <c r="E1233" s="5">
        <v>3710</v>
      </c>
      <c r="F1233" s="5">
        <v>4330</v>
      </c>
      <c r="G1233" s="5" t="str">
        <f>VLOOKUP(Table1[[#This Row],[Discounted Price]],$Q$5:$R$10,2)</f>
        <v>₹1000 — ₹5000</v>
      </c>
      <c r="H1233" s="1">
        <v>0.14000000000000001</v>
      </c>
      <c r="I1233" s="7">
        <f>((F1233-E1233)/F1233)*100</f>
        <v>14.318706697459586</v>
      </c>
      <c r="J1233" s="19" t="str">
        <f>VLOOKUP(Table1[[#This Row],[Calc. %Discount]],$Q$15:$R$22,2)</f>
        <v>11 — 25%</v>
      </c>
      <c r="K1233" s="6">
        <v>3.7</v>
      </c>
      <c r="L1233" s="6">
        <f>MROUND(Table1[[#This Row],[Rating]], 0.5)</f>
        <v>3.5</v>
      </c>
      <c r="M1233" s="10">
        <v>1662</v>
      </c>
      <c r="N1233" s="5">
        <f>F1233*M1233</f>
        <v>7196460</v>
      </c>
      <c r="O1233" s="7">
        <f>(Table1[[#This Row],[Rating]]*Table1[[#This Row],[Rating Count]])/(MAX(Table1[Rating Count]))</f>
        <v>1.4402315837301189E-2</v>
      </c>
      <c r="P1233"/>
    </row>
    <row r="1234" spans="1:16" x14ac:dyDescent="0.25">
      <c r="A1234" s="15">
        <v>1347</v>
      </c>
      <c r="B1234" t="s">
        <v>11826</v>
      </c>
      <c r="C1234" t="s">
        <v>11827</v>
      </c>
      <c r="D1234" t="s">
        <v>13124</v>
      </c>
      <c r="E1234" s="5">
        <v>2033</v>
      </c>
      <c r="F1234" s="5">
        <v>4295</v>
      </c>
      <c r="G1234" s="5" t="str">
        <f>VLOOKUP(Table1[[#This Row],[Discounted Price]],$Q$5:$R$10,2)</f>
        <v>₹1000 — ₹5000</v>
      </c>
      <c r="H1234" s="1">
        <v>0.53</v>
      </c>
      <c r="I1234" s="7">
        <f>((F1234-E1234)/F1234)*100</f>
        <v>52.665890570430726</v>
      </c>
      <c r="J1234" s="19" t="str">
        <f>VLOOKUP(Table1[[#This Row],[Calc. %Discount]],$Q$15:$R$22,2)</f>
        <v>41 — 55%</v>
      </c>
      <c r="K1234" s="6">
        <v>3.4</v>
      </c>
      <c r="L1234" s="6">
        <f>MROUND(Table1[[#This Row],[Rating]], 0.5)</f>
        <v>3.5</v>
      </c>
      <c r="M1234" s="10">
        <v>422</v>
      </c>
      <c r="N1234" s="5">
        <f>F1234*M1234</f>
        <v>1812490</v>
      </c>
      <c r="O1234" s="7">
        <f>(Table1[[#This Row],[Rating]]*Table1[[#This Row],[Rating Count]])/(MAX(Table1[Rating Count]))</f>
        <v>3.3603998379288617E-3</v>
      </c>
      <c r="P1234"/>
    </row>
    <row r="1235" spans="1:16" x14ac:dyDescent="0.25">
      <c r="A1235" s="15">
        <v>1348</v>
      </c>
      <c r="B1235" t="s">
        <v>11836</v>
      </c>
      <c r="C1235" t="s">
        <v>11837</v>
      </c>
      <c r="D1235" t="s">
        <v>13124</v>
      </c>
      <c r="E1235" s="5">
        <v>9495</v>
      </c>
      <c r="F1235" s="5">
        <v>18990</v>
      </c>
      <c r="G1235" s="5" t="str">
        <f>VLOOKUP(Table1[[#This Row],[Discounted Price]],$Q$5:$R$10,2)</f>
        <v>₹5001 — ₹10000</v>
      </c>
      <c r="H1235" s="1">
        <v>0.5</v>
      </c>
      <c r="I1235" s="7">
        <f>((F1235-E1235)/F1235)*100</f>
        <v>50</v>
      </c>
      <c r="J1235" s="19" t="str">
        <f>VLOOKUP(Table1[[#This Row],[Calc. %Discount]],$Q$15:$R$22,2)</f>
        <v>41 — 55%</v>
      </c>
      <c r="K1235" s="6">
        <v>4.2</v>
      </c>
      <c r="L1235" s="6">
        <f>MROUND(Table1[[#This Row],[Rating]], 0.5)</f>
        <v>4</v>
      </c>
      <c r="M1235" s="10">
        <v>79</v>
      </c>
      <c r="N1235" s="5">
        <f>F1235*M1235</f>
        <v>1500210</v>
      </c>
      <c r="O1235" s="7">
        <f>(Table1[[#This Row],[Rating]]*Table1[[#This Row],[Rating Count]])/(MAX(Table1[Rating Count]))</f>
        <v>7.7709831769221947E-4</v>
      </c>
      <c r="P1235"/>
    </row>
    <row r="1236" spans="1:16" x14ac:dyDescent="0.25">
      <c r="A1236" s="15">
        <v>1349</v>
      </c>
      <c r="B1236" t="s">
        <v>11846</v>
      </c>
      <c r="C1236" t="s">
        <v>11847</v>
      </c>
      <c r="D1236" t="s">
        <v>13124</v>
      </c>
      <c r="E1236" s="5">
        <v>7799</v>
      </c>
      <c r="F1236" s="5">
        <v>12500</v>
      </c>
      <c r="G1236" s="5" t="str">
        <f>VLOOKUP(Table1[[#This Row],[Discounted Price]],$Q$5:$R$10,2)</f>
        <v>₹5001 — ₹10000</v>
      </c>
      <c r="H1236" s="1">
        <v>0.38</v>
      </c>
      <c r="I1236" s="7">
        <f>((F1236-E1236)/F1236)*100</f>
        <v>37.608000000000004</v>
      </c>
      <c r="J1236" s="19" t="str">
        <f>VLOOKUP(Table1[[#This Row],[Calc. %Discount]],$Q$15:$R$22,2)</f>
        <v>26 — 40%</v>
      </c>
      <c r="K1236" s="6">
        <v>4</v>
      </c>
      <c r="L1236" s="6">
        <f>MROUND(Table1[[#This Row],[Rating]], 0.5)</f>
        <v>4</v>
      </c>
      <c r="M1236" s="10">
        <v>5160</v>
      </c>
      <c r="N1236" s="5">
        <f>F1236*M1236</f>
        <v>64500000</v>
      </c>
      <c r="O1236" s="7">
        <f>(Table1[[#This Row],[Rating]]*Table1[[#This Row],[Rating Count]])/(MAX(Table1[Rating Count]))</f>
        <v>4.8340293180130826E-2</v>
      </c>
      <c r="P1236"/>
    </row>
    <row r="1237" spans="1:16" x14ac:dyDescent="0.25">
      <c r="A1237" s="15">
        <v>1350</v>
      </c>
      <c r="B1237" t="s">
        <v>11856</v>
      </c>
      <c r="C1237" t="s">
        <v>11857</v>
      </c>
      <c r="D1237" t="s">
        <v>13124</v>
      </c>
      <c r="E1237" s="5">
        <v>949</v>
      </c>
      <c r="F1237" s="5">
        <v>2385</v>
      </c>
      <c r="G1237" s="5" t="str">
        <f>VLOOKUP(Table1[[#This Row],[Discounted Price]],$Q$5:$R$10,2)</f>
        <v>&lt;₹1000</v>
      </c>
      <c r="H1237" s="1">
        <v>0.6</v>
      </c>
      <c r="I1237" s="7">
        <f>((F1237-E1237)/F1237)*100</f>
        <v>60.209643605870021</v>
      </c>
      <c r="J1237" s="19" t="str">
        <f>VLOOKUP(Table1[[#This Row],[Calc. %Discount]],$Q$15:$R$22,2)</f>
        <v>56 — 70%</v>
      </c>
      <c r="K1237" s="6">
        <v>4.0999999999999996</v>
      </c>
      <c r="L1237" s="6">
        <f>MROUND(Table1[[#This Row],[Rating]], 0.5)</f>
        <v>4</v>
      </c>
      <c r="M1237" s="10">
        <v>2311</v>
      </c>
      <c r="N1237" s="5">
        <f>F1237*M1237</f>
        <v>5511735</v>
      </c>
      <c r="O1237" s="7">
        <f>(Table1[[#This Row],[Rating]]*Table1[[#This Row],[Rating Count]])/(MAX(Table1[Rating Count]))</f>
        <v>2.2191332941427205E-2</v>
      </c>
      <c r="P1237"/>
    </row>
    <row r="1238" spans="1:16" x14ac:dyDescent="0.25">
      <c r="A1238" s="15">
        <v>1351</v>
      </c>
      <c r="B1238" t="s">
        <v>11866</v>
      </c>
      <c r="C1238" t="s">
        <v>11867</v>
      </c>
      <c r="D1238" t="s">
        <v>13124</v>
      </c>
      <c r="E1238" s="5">
        <v>2790</v>
      </c>
      <c r="F1238" s="5">
        <v>4890</v>
      </c>
      <c r="G1238" s="5" t="str">
        <f>VLOOKUP(Table1[[#This Row],[Discounted Price]],$Q$5:$R$10,2)</f>
        <v>₹1000 — ₹5000</v>
      </c>
      <c r="H1238" s="1">
        <v>0.43</v>
      </c>
      <c r="I1238" s="7">
        <f>((F1238-E1238)/F1238)*100</f>
        <v>42.944785276073624</v>
      </c>
      <c r="J1238" s="19" t="str">
        <f>VLOOKUP(Table1[[#This Row],[Calc. %Discount]],$Q$15:$R$22,2)</f>
        <v>41 — 55%</v>
      </c>
      <c r="K1238" s="6">
        <v>3.9</v>
      </c>
      <c r="L1238" s="6">
        <f>MROUND(Table1[[#This Row],[Rating]], 0.5)</f>
        <v>4</v>
      </c>
      <c r="M1238" s="10">
        <v>588</v>
      </c>
      <c r="N1238" s="5">
        <f>F1238*M1238</f>
        <v>2875320</v>
      </c>
      <c r="O1238" s="7">
        <f>(Table1[[#This Row],[Rating]]*Table1[[#This Row],[Rating Count]])/(MAX(Table1[Rating Count]))</f>
        <v>5.3708314108854658E-3</v>
      </c>
      <c r="P1238"/>
    </row>
    <row r="1239" spans="1:16" x14ac:dyDescent="0.25">
      <c r="A1239" s="15">
        <v>1352</v>
      </c>
      <c r="B1239" t="s">
        <v>11876</v>
      </c>
      <c r="C1239" t="s">
        <v>11877</v>
      </c>
      <c r="D1239" t="s">
        <v>13124</v>
      </c>
      <c r="E1239" s="5">
        <v>645</v>
      </c>
      <c r="F1239" s="5">
        <v>1100</v>
      </c>
      <c r="G1239" s="5" t="str">
        <f>VLOOKUP(Table1[[#This Row],[Discounted Price]],$Q$5:$R$10,2)</f>
        <v>&lt;₹1000</v>
      </c>
      <c r="H1239" s="1">
        <v>0.41</v>
      </c>
      <c r="I1239" s="7">
        <f>((F1239-E1239)/F1239)*100</f>
        <v>41.363636363636367</v>
      </c>
      <c r="J1239" s="19" t="str">
        <f>VLOOKUP(Table1[[#This Row],[Calc. %Discount]],$Q$15:$R$22,2)</f>
        <v>41 — 55%</v>
      </c>
      <c r="K1239" s="6">
        <v>4</v>
      </c>
      <c r="L1239" s="6">
        <f>MROUND(Table1[[#This Row],[Rating]], 0.5)</f>
        <v>4</v>
      </c>
      <c r="M1239" s="10">
        <v>3271</v>
      </c>
      <c r="N1239" s="5">
        <f>F1239*M1239</f>
        <v>3598100</v>
      </c>
      <c r="O1239" s="7">
        <f>(Table1[[#This Row],[Rating]]*Table1[[#This Row],[Rating Count]])/(MAX(Table1[Rating Count]))</f>
        <v>3.0643623835699213E-2</v>
      </c>
      <c r="P1239"/>
    </row>
    <row r="1240" spans="1:16" x14ac:dyDescent="0.25">
      <c r="A1240" s="15">
        <v>1353</v>
      </c>
      <c r="B1240" t="s">
        <v>11886</v>
      </c>
      <c r="C1240" t="s">
        <v>11887</v>
      </c>
      <c r="D1240" t="s">
        <v>13124</v>
      </c>
      <c r="E1240" s="5">
        <v>2237.81</v>
      </c>
      <c r="F1240" s="5">
        <v>3899</v>
      </c>
      <c r="G1240" s="5" t="str">
        <f>VLOOKUP(Table1[[#This Row],[Discounted Price]],$Q$5:$R$10,2)</f>
        <v>₹1000 — ₹5000</v>
      </c>
      <c r="H1240" s="1">
        <v>0.43</v>
      </c>
      <c r="I1240" s="7">
        <f>((F1240-E1240)/F1240)*100</f>
        <v>42.605539882021034</v>
      </c>
      <c r="J1240" s="19" t="str">
        <f>VLOOKUP(Table1[[#This Row],[Calc. %Discount]],$Q$15:$R$22,2)</f>
        <v>41 — 55%</v>
      </c>
      <c r="K1240" s="6">
        <v>3.9</v>
      </c>
      <c r="L1240" s="6">
        <f>MROUND(Table1[[#This Row],[Rating]], 0.5)</f>
        <v>4</v>
      </c>
      <c r="M1240" s="10">
        <v>11004</v>
      </c>
      <c r="N1240" s="5">
        <f>F1240*M1240</f>
        <v>42904596</v>
      </c>
      <c r="O1240" s="7">
        <f>(Table1[[#This Row],[Rating]]*Table1[[#This Row],[Rating Count]])/(MAX(Table1[Rating Count]))</f>
        <v>0.10051127354657086</v>
      </c>
      <c r="P1240"/>
    </row>
    <row r="1241" spans="1:16" x14ac:dyDescent="0.25">
      <c r="A1241" s="15">
        <v>1354</v>
      </c>
      <c r="B1241" t="s">
        <v>11896</v>
      </c>
      <c r="C1241" t="s">
        <v>11897</v>
      </c>
      <c r="D1241" t="s">
        <v>13124</v>
      </c>
      <c r="E1241" s="5">
        <v>8699</v>
      </c>
      <c r="F1241" s="5">
        <v>16899</v>
      </c>
      <c r="G1241" s="5" t="str">
        <f>VLOOKUP(Table1[[#This Row],[Discounted Price]],$Q$5:$R$10,2)</f>
        <v>₹5001 — ₹10000</v>
      </c>
      <c r="H1241" s="1">
        <v>0.49</v>
      </c>
      <c r="I1241" s="7">
        <f>((F1241-E1241)/F1241)*100</f>
        <v>48.523581276998641</v>
      </c>
      <c r="J1241" s="19" t="str">
        <f>VLOOKUP(Table1[[#This Row],[Calc. %Discount]],$Q$15:$R$22,2)</f>
        <v>41 — 55%</v>
      </c>
      <c r="K1241" s="6">
        <v>4.2</v>
      </c>
      <c r="L1241" s="6">
        <f>MROUND(Table1[[#This Row],[Rating]], 0.5)</f>
        <v>4</v>
      </c>
      <c r="M1241" s="10">
        <v>3195</v>
      </c>
      <c r="N1241" s="5">
        <f>F1241*M1241</f>
        <v>53992305</v>
      </c>
      <c r="O1241" s="7">
        <f>(Table1[[#This Row],[Rating]]*Table1[[#This Row],[Rating Count]])/(MAX(Table1[Rating Count]))</f>
        <v>3.142821677248913E-2</v>
      </c>
      <c r="P1241"/>
    </row>
    <row r="1242" spans="1:16" x14ac:dyDescent="0.25">
      <c r="A1242" s="15">
        <v>1355</v>
      </c>
      <c r="B1242" t="s">
        <v>11906</v>
      </c>
      <c r="C1242" t="s">
        <v>11907</v>
      </c>
      <c r="D1242" t="s">
        <v>13124</v>
      </c>
      <c r="E1242" s="5">
        <v>42990</v>
      </c>
      <c r="F1242" s="5">
        <v>75990</v>
      </c>
      <c r="G1242" s="5" t="str">
        <f>VLOOKUP(Table1[[#This Row],[Discounted Price]],$Q$5:$R$10,2)</f>
        <v>₹25001 — ₹50000</v>
      </c>
      <c r="H1242" s="1">
        <v>0.43</v>
      </c>
      <c r="I1242" s="7">
        <f>((F1242-E1242)/F1242)*100</f>
        <v>43.426766679826294</v>
      </c>
      <c r="J1242" s="19" t="str">
        <f>VLOOKUP(Table1[[#This Row],[Calc. %Discount]],$Q$15:$R$22,2)</f>
        <v>41 — 55%</v>
      </c>
      <c r="K1242" s="6">
        <v>4.3</v>
      </c>
      <c r="L1242" s="6">
        <f>MROUND(Table1[[#This Row],[Rating]], 0.5)</f>
        <v>4.5</v>
      </c>
      <c r="M1242" s="10">
        <v>3231</v>
      </c>
      <c r="N1242" s="5">
        <f>F1242*M1242</f>
        <v>245523690</v>
      </c>
      <c r="O1242" s="7">
        <f>(Table1[[#This Row],[Rating]]*Table1[[#This Row],[Rating Count]])/(MAX(Table1[Rating Count]))</f>
        <v>3.2539059846875565E-2</v>
      </c>
      <c r="P1242"/>
    </row>
    <row r="1243" spans="1:16" x14ac:dyDescent="0.25">
      <c r="A1243" s="15">
        <v>1356</v>
      </c>
      <c r="B1243" t="s">
        <v>11917</v>
      </c>
      <c r="C1243" t="s">
        <v>11918</v>
      </c>
      <c r="D1243" t="s">
        <v>13124</v>
      </c>
      <c r="E1243" s="5">
        <v>825</v>
      </c>
      <c r="F1243" s="5">
        <v>825</v>
      </c>
      <c r="G1243" s="5" t="str">
        <f>VLOOKUP(Table1[[#This Row],[Discounted Price]],$Q$5:$R$10,2)</f>
        <v>&lt;₹1000</v>
      </c>
      <c r="H1243" s="1">
        <v>0</v>
      </c>
      <c r="I1243" s="7">
        <f>((F1243-E1243)/F1243)*100</f>
        <v>0</v>
      </c>
      <c r="J1243" s="19">
        <f>VLOOKUP(Table1[[#This Row],[Calc. %Discount]],$Q$15:$R$22,2)</f>
        <v>0</v>
      </c>
      <c r="K1243" s="6">
        <v>4</v>
      </c>
      <c r="L1243" s="6">
        <f>MROUND(Table1[[#This Row],[Rating]], 0.5)</f>
        <v>4</v>
      </c>
      <c r="M1243" s="10">
        <v>3246</v>
      </c>
      <c r="N1243" s="5">
        <f>F1243*M1243</f>
        <v>2677950</v>
      </c>
      <c r="O1243" s="7">
        <f>(Table1[[#This Row],[Rating]]*Table1[[#This Row],[Rating Count]])/(MAX(Table1[Rating Count]))</f>
        <v>3.0409416988896255E-2</v>
      </c>
      <c r="P1243"/>
    </row>
    <row r="1244" spans="1:16" x14ac:dyDescent="0.25">
      <c r="A1244" s="15">
        <v>1357</v>
      </c>
      <c r="B1244" t="s">
        <v>11927</v>
      </c>
      <c r="C1244" t="s">
        <v>11928</v>
      </c>
      <c r="D1244" t="s">
        <v>13124</v>
      </c>
      <c r="E1244" s="5">
        <v>161</v>
      </c>
      <c r="F1244" s="5">
        <v>300</v>
      </c>
      <c r="G1244" s="5" t="str">
        <f>VLOOKUP(Table1[[#This Row],[Discounted Price]],$Q$5:$R$10,2)</f>
        <v>&lt;₹1000</v>
      </c>
      <c r="H1244" s="1">
        <v>0.46</v>
      </c>
      <c r="I1244" s="7">
        <f>((F1244-E1244)/F1244)*100</f>
        <v>46.333333333333329</v>
      </c>
      <c r="J1244" s="19" t="str">
        <f>VLOOKUP(Table1[[#This Row],[Calc. %Discount]],$Q$15:$R$22,2)</f>
        <v>41 — 55%</v>
      </c>
      <c r="K1244" s="6">
        <v>2.6</v>
      </c>
      <c r="L1244" s="6">
        <f>MROUND(Table1[[#This Row],[Rating]], 0.5)</f>
        <v>2.5</v>
      </c>
      <c r="M1244" s="10">
        <v>24</v>
      </c>
      <c r="N1244" s="5">
        <f>F1244*M1244</f>
        <v>7200</v>
      </c>
      <c r="O1244" s="7">
        <f>(Table1[[#This Row],[Rating]]*Table1[[#This Row],[Rating Count]])/(MAX(Table1[Rating Count]))</f>
        <v>1.461450724050467E-4</v>
      </c>
      <c r="P1244"/>
    </row>
    <row r="1245" spans="1:16" x14ac:dyDescent="0.25">
      <c r="A1245" s="15">
        <v>1358</v>
      </c>
      <c r="B1245" t="s">
        <v>11937</v>
      </c>
      <c r="C1245" t="s">
        <v>11938</v>
      </c>
      <c r="D1245" t="s">
        <v>13124</v>
      </c>
      <c r="E1245" s="5">
        <v>697</v>
      </c>
      <c r="F1245" s="5">
        <v>1499</v>
      </c>
      <c r="G1245" s="5" t="str">
        <f>VLOOKUP(Table1[[#This Row],[Discounted Price]],$Q$5:$R$10,2)</f>
        <v>&lt;₹1000</v>
      </c>
      <c r="H1245" s="1">
        <v>0.54</v>
      </c>
      <c r="I1245" s="7">
        <f>((F1245-E1245)/F1245)*100</f>
        <v>53.502334889926615</v>
      </c>
      <c r="J1245" s="19" t="str">
        <f>VLOOKUP(Table1[[#This Row],[Calc. %Discount]],$Q$15:$R$22,2)</f>
        <v>41 — 55%</v>
      </c>
      <c r="K1245" s="6">
        <v>3.8</v>
      </c>
      <c r="L1245" s="6">
        <f>MROUND(Table1[[#This Row],[Rating]], 0.5)</f>
        <v>4</v>
      </c>
      <c r="M1245" s="10">
        <v>144</v>
      </c>
      <c r="N1245" s="5">
        <f>F1245*M1245</f>
        <v>215856</v>
      </c>
      <c r="O1245" s="7">
        <f>(Table1[[#This Row],[Rating]]*Table1[[#This Row],[Rating Count]])/(MAX(Table1[Rating Count]))</f>
        <v>1.2815798657057939E-3</v>
      </c>
      <c r="P1245"/>
    </row>
    <row r="1246" spans="1:16" x14ac:dyDescent="0.25">
      <c r="A1246" s="15">
        <v>1359</v>
      </c>
      <c r="B1246" t="s">
        <v>11947</v>
      </c>
      <c r="C1246" t="s">
        <v>11948</v>
      </c>
      <c r="D1246" t="s">
        <v>13124</v>
      </c>
      <c r="E1246" s="5">
        <v>688</v>
      </c>
      <c r="F1246" s="5">
        <v>747</v>
      </c>
      <c r="G1246" s="5" t="str">
        <f>VLOOKUP(Table1[[#This Row],[Discounted Price]],$Q$5:$R$10,2)</f>
        <v>&lt;₹1000</v>
      </c>
      <c r="H1246" s="1">
        <v>0.08</v>
      </c>
      <c r="I1246" s="7">
        <f>((F1246-E1246)/F1246)*100</f>
        <v>7.8982597054886208</v>
      </c>
      <c r="J1246" s="19" t="str">
        <f>VLOOKUP(Table1[[#This Row],[Calc. %Discount]],$Q$15:$R$22,2)</f>
        <v>1 — 10%</v>
      </c>
      <c r="K1246" s="6">
        <v>4.5</v>
      </c>
      <c r="L1246" s="6">
        <f>MROUND(Table1[[#This Row],[Rating]], 0.5)</f>
        <v>4.5</v>
      </c>
      <c r="M1246" s="10">
        <v>2280</v>
      </c>
      <c r="N1246" s="5">
        <f>F1246*M1246</f>
        <v>1703160</v>
      </c>
      <c r="O1246" s="7">
        <f>(Table1[[#This Row],[Rating]]*Table1[[#This Row],[Rating Count]])/(MAX(Table1[Rating Count]))</f>
        <v>2.4029622481983638E-2</v>
      </c>
      <c r="P1246"/>
    </row>
    <row r="1247" spans="1:16" x14ac:dyDescent="0.25">
      <c r="A1247" s="15">
        <v>1360</v>
      </c>
      <c r="B1247" t="s">
        <v>11958</v>
      </c>
      <c r="C1247" t="s">
        <v>11959</v>
      </c>
      <c r="D1247" t="s">
        <v>13124</v>
      </c>
      <c r="E1247" s="5">
        <v>2199</v>
      </c>
      <c r="F1247" s="5">
        <v>3999</v>
      </c>
      <c r="G1247" s="5" t="str">
        <f>VLOOKUP(Table1[[#This Row],[Discounted Price]],$Q$5:$R$10,2)</f>
        <v>₹1000 — ₹5000</v>
      </c>
      <c r="H1247" s="1">
        <v>0.45</v>
      </c>
      <c r="I1247" s="7">
        <f>((F1247-E1247)/F1247)*100</f>
        <v>45.011252813203299</v>
      </c>
      <c r="J1247" s="19" t="str">
        <f>VLOOKUP(Table1[[#This Row],[Calc. %Discount]],$Q$15:$R$22,2)</f>
        <v>41 — 55%</v>
      </c>
      <c r="K1247" s="6">
        <v>3.5</v>
      </c>
      <c r="L1247" s="6">
        <f>MROUND(Table1[[#This Row],[Rating]], 0.5)</f>
        <v>3.5</v>
      </c>
      <c r="M1247" s="10">
        <v>340</v>
      </c>
      <c r="N1247" s="5">
        <f>F1247*M1247</f>
        <v>1359660</v>
      </c>
      <c r="O1247" s="7">
        <f>(Table1[[#This Row],[Rating]]*Table1[[#This Row],[Rating Count]])/(MAX(Table1[Rating Count]))</f>
        <v>2.7870614769552175E-3</v>
      </c>
      <c r="P1247"/>
    </row>
    <row r="1248" spans="1:16" x14ac:dyDescent="0.25">
      <c r="A1248" s="15">
        <v>1361</v>
      </c>
      <c r="B1248" t="s">
        <v>11968</v>
      </c>
      <c r="C1248" t="s">
        <v>11969</v>
      </c>
      <c r="D1248" t="s">
        <v>13124</v>
      </c>
      <c r="E1248" s="5">
        <v>6850</v>
      </c>
      <c r="F1248" s="5">
        <v>11990</v>
      </c>
      <c r="G1248" s="5" t="str">
        <f>VLOOKUP(Table1[[#This Row],[Discounted Price]],$Q$5:$R$10,2)</f>
        <v>₹5001 — ₹10000</v>
      </c>
      <c r="H1248" s="1">
        <v>0.43</v>
      </c>
      <c r="I1248" s="7">
        <f>((F1248-E1248)/F1248)*100</f>
        <v>42.869057547956629</v>
      </c>
      <c r="J1248" s="19" t="str">
        <f>VLOOKUP(Table1[[#This Row],[Calc. %Discount]],$Q$15:$R$22,2)</f>
        <v>41 — 55%</v>
      </c>
      <c r="K1248" s="6">
        <v>3.9</v>
      </c>
      <c r="L1248" s="6">
        <f>MROUND(Table1[[#This Row],[Rating]], 0.5)</f>
        <v>4</v>
      </c>
      <c r="M1248" s="10">
        <v>144</v>
      </c>
      <c r="N1248" s="5">
        <f>F1248*M1248</f>
        <v>1726560</v>
      </c>
      <c r="O1248" s="7">
        <f>(Table1[[#This Row],[Rating]]*Table1[[#This Row],[Rating Count]])/(MAX(Table1[Rating Count]))</f>
        <v>1.3153056516454203E-3</v>
      </c>
      <c r="P1248"/>
    </row>
    <row r="1249" spans="1:16" x14ac:dyDescent="0.25">
      <c r="A1249" s="15">
        <v>1362</v>
      </c>
      <c r="B1249" t="s">
        <v>11978</v>
      </c>
      <c r="C1249" t="s">
        <v>11979</v>
      </c>
      <c r="D1249" t="s">
        <v>13124</v>
      </c>
      <c r="E1249" s="5">
        <v>2699</v>
      </c>
      <c r="F1249" s="5">
        <v>3799</v>
      </c>
      <c r="G1249" s="5" t="str">
        <f>VLOOKUP(Table1[[#This Row],[Discounted Price]],$Q$5:$R$10,2)</f>
        <v>₹1000 — ₹5000</v>
      </c>
      <c r="H1249" s="1">
        <v>0.28999999999999998</v>
      </c>
      <c r="I1249" s="7">
        <f>((F1249-E1249)/F1249)*100</f>
        <v>28.954988154777574</v>
      </c>
      <c r="J1249" s="19" t="str">
        <f>VLOOKUP(Table1[[#This Row],[Calc. %Discount]],$Q$15:$R$22,2)</f>
        <v>26 — 40%</v>
      </c>
      <c r="K1249" s="6">
        <v>4</v>
      </c>
      <c r="L1249" s="6">
        <f>MROUND(Table1[[#This Row],[Rating]], 0.5)</f>
        <v>4</v>
      </c>
      <c r="M1249" s="10">
        <v>727</v>
      </c>
      <c r="N1249" s="5">
        <f>F1249*M1249</f>
        <v>2761873</v>
      </c>
      <c r="O1249" s="7">
        <f>(Table1[[#This Row],[Rating]]*Table1[[#This Row],[Rating Count]])/(MAX(Table1[Rating Count]))</f>
        <v>6.8107351050300602E-3</v>
      </c>
      <c r="P1249"/>
    </row>
    <row r="1250" spans="1:16" x14ac:dyDescent="0.25">
      <c r="A1250" s="15">
        <v>1363</v>
      </c>
      <c r="B1250" t="s">
        <v>11988</v>
      </c>
      <c r="C1250" t="s">
        <v>11989</v>
      </c>
      <c r="D1250" t="s">
        <v>13124</v>
      </c>
      <c r="E1250" s="5">
        <v>899</v>
      </c>
      <c r="F1250" s="5">
        <v>1999</v>
      </c>
      <c r="G1250" s="5" t="str">
        <f>VLOOKUP(Table1[[#This Row],[Discounted Price]],$Q$5:$R$10,2)</f>
        <v>&lt;₹1000</v>
      </c>
      <c r="H1250" s="1">
        <v>0.55000000000000004</v>
      </c>
      <c r="I1250" s="7">
        <f>((F1250-E1250)/F1250)*100</f>
        <v>55.027513756878442</v>
      </c>
      <c r="J1250" s="19" t="str">
        <f>VLOOKUP(Table1[[#This Row],[Calc. %Discount]],$Q$15:$R$22,2)</f>
        <v>41 — 55%</v>
      </c>
      <c r="K1250" s="6">
        <v>4</v>
      </c>
      <c r="L1250" s="6">
        <f>MROUND(Table1[[#This Row],[Rating]], 0.5)</f>
        <v>4</v>
      </c>
      <c r="M1250" s="10">
        <v>832</v>
      </c>
      <c r="N1250" s="5">
        <f>F1250*M1250</f>
        <v>1663168</v>
      </c>
      <c r="O1250" s="7">
        <f>(Table1[[#This Row],[Rating]]*Table1[[#This Row],[Rating Count]])/(MAX(Table1[Rating Count]))</f>
        <v>7.79440386160249E-3</v>
      </c>
      <c r="P1250"/>
    </row>
    <row r="1251" spans="1:16" x14ac:dyDescent="0.25">
      <c r="A1251" s="15">
        <v>1364</v>
      </c>
      <c r="B1251" t="s">
        <v>11999</v>
      </c>
      <c r="C1251" t="s">
        <v>12000</v>
      </c>
      <c r="D1251" t="s">
        <v>13124</v>
      </c>
      <c r="E1251" s="5">
        <v>1090</v>
      </c>
      <c r="F1251" s="5">
        <v>2999</v>
      </c>
      <c r="G1251" s="5" t="str">
        <f>VLOOKUP(Table1[[#This Row],[Discounted Price]],$Q$5:$R$10,2)</f>
        <v>₹1000 — ₹5000</v>
      </c>
      <c r="H1251" s="1">
        <v>0.64</v>
      </c>
      <c r="I1251" s="7">
        <f>((F1251-E1251)/F1251)*100</f>
        <v>63.654551517172386</v>
      </c>
      <c r="J1251" s="19" t="str">
        <f>VLOOKUP(Table1[[#This Row],[Calc. %Discount]],$Q$15:$R$22,2)</f>
        <v>56 — 70%</v>
      </c>
      <c r="K1251" s="6">
        <v>3.5</v>
      </c>
      <c r="L1251" s="6">
        <f>MROUND(Table1[[#This Row],[Rating]], 0.5)</f>
        <v>3.5</v>
      </c>
      <c r="M1251" s="10">
        <v>57</v>
      </c>
      <c r="N1251" s="5">
        <f>F1251*M1251</f>
        <v>170943</v>
      </c>
      <c r="O1251" s="7">
        <f>(Table1[[#This Row],[Rating]]*Table1[[#This Row],[Rating Count]])/(MAX(Table1[Rating Count]))</f>
        <v>4.6724265937190407E-4</v>
      </c>
      <c r="P1251"/>
    </row>
    <row r="1252" spans="1:16" x14ac:dyDescent="0.25">
      <c r="A1252" s="15">
        <v>1365</v>
      </c>
      <c r="B1252" t="s">
        <v>12009</v>
      </c>
      <c r="C1252" t="s">
        <v>12010</v>
      </c>
      <c r="D1252" t="s">
        <v>13124</v>
      </c>
      <c r="E1252" s="5">
        <v>295</v>
      </c>
      <c r="F1252" s="5">
        <v>599</v>
      </c>
      <c r="G1252" s="5" t="str">
        <f>VLOOKUP(Table1[[#This Row],[Discounted Price]],$Q$5:$R$10,2)</f>
        <v>&lt;₹1000</v>
      </c>
      <c r="H1252" s="1">
        <v>0.51</v>
      </c>
      <c r="I1252" s="7">
        <f>((F1252-E1252)/F1252)*100</f>
        <v>50.751252086811348</v>
      </c>
      <c r="J1252" s="19" t="str">
        <f>VLOOKUP(Table1[[#This Row],[Calc. %Discount]],$Q$15:$R$22,2)</f>
        <v>41 — 55%</v>
      </c>
      <c r="K1252" s="6">
        <v>4</v>
      </c>
      <c r="L1252" s="6">
        <f>MROUND(Table1[[#This Row],[Rating]], 0.5)</f>
        <v>4</v>
      </c>
      <c r="M1252" s="10">
        <v>1644</v>
      </c>
      <c r="N1252" s="5">
        <f>F1252*M1252</f>
        <v>984756</v>
      </c>
      <c r="O1252" s="7">
        <f>(Table1[[#This Row],[Rating]]*Table1[[#This Row],[Rating Count]])/(MAX(Table1[Rating Count]))</f>
        <v>1.5401442245762613E-2</v>
      </c>
      <c r="P1252"/>
    </row>
    <row r="1253" spans="1:16" x14ac:dyDescent="0.25">
      <c r="A1253" s="15">
        <v>1366</v>
      </c>
      <c r="B1253" t="s">
        <v>12019</v>
      </c>
      <c r="C1253" t="s">
        <v>12020</v>
      </c>
      <c r="D1253" t="s">
        <v>13124</v>
      </c>
      <c r="E1253" s="5">
        <v>479</v>
      </c>
      <c r="F1253" s="5">
        <v>1999</v>
      </c>
      <c r="G1253" s="5" t="str">
        <f>VLOOKUP(Table1[[#This Row],[Discounted Price]],$Q$5:$R$10,2)</f>
        <v>&lt;₹1000</v>
      </c>
      <c r="H1253" s="1">
        <v>0.76</v>
      </c>
      <c r="I1253" s="7">
        <f>((F1253-E1253)/F1253)*100</f>
        <v>76.038019009504751</v>
      </c>
      <c r="J1253" s="19" t="str">
        <f>VLOOKUP(Table1[[#This Row],[Calc. %Discount]],$Q$15:$R$22,2)</f>
        <v>71 — 85%</v>
      </c>
      <c r="K1253" s="6">
        <v>3.4</v>
      </c>
      <c r="L1253" s="6">
        <f>MROUND(Table1[[#This Row],[Rating]], 0.5)</f>
        <v>3.5</v>
      </c>
      <c r="M1253" s="10">
        <v>1066</v>
      </c>
      <c r="N1253" s="5">
        <f>F1253*M1253</f>
        <v>2130934</v>
      </c>
      <c r="O1253" s="7">
        <f>(Table1[[#This Row],[Rating]]*Table1[[#This Row],[Rating Count]])/(MAX(Table1[Rating Count]))</f>
        <v>8.4885929555264614E-3</v>
      </c>
      <c r="P1253"/>
    </row>
    <row r="1254" spans="1:16" x14ac:dyDescent="0.25">
      <c r="A1254" s="15">
        <v>1367</v>
      </c>
      <c r="B1254" t="s">
        <v>12029</v>
      </c>
      <c r="C1254" t="s">
        <v>12030</v>
      </c>
      <c r="D1254" t="s">
        <v>13124</v>
      </c>
      <c r="E1254" s="5">
        <v>2949</v>
      </c>
      <c r="F1254" s="5">
        <v>4849</v>
      </c>
      <c r="G1254" s="5" t="str">
        <f>VLOOKUP(Table1[[#This Row],[Discounted Price]],$Q$5:$R$10,2)</f>
        <v>₹1000 — ₹5000</v>
      </c>
      <c r="H1254" s="1">
        <v>0.39</v>
      </c>
      <c r="I1254" s="7">
        <f>((F1254-E1254)/F1254)*100</f>
        <v>39.183336770468138</v>
      </c>
      <c r="J1254" s="19" t="str">
        <f>VLOOKUP(Table1[[#This Row],[Calc. %Discount]],$Q$15:$R$22,2)</f>
        <v>26 — 40%</v>
      </c>
      <c r="K1254" s="6">
        <v>4.2</v>
      </c>
      <c r="L1254" s="6">
        <f>MROUND(Table1[[#This Row],[Rating]], 0.5)</f>
        <v>4</v>
      </c>
      <c r="M1254" s="10">
        <v>7968</v>
      </c>
      <c r="N1254" s="5">
        <f>F1254*M1254</f>
        <v>38636832</v>
      </c>
      <c r="O1254" s="7">
        <f>(Table1[[#This Row],[Rating]]*Table1[[#This Row],[Rating Count]])/(MAX(Table1[Rating Count]))</f>
        <v>7.8378726523691183E-2</v>
      </c>
      <c r="P1254"/>
    </row>
    <row r="1255" spans="1:16" x14ac:dyDescent="0.25">
      <c r="A1255" s="15">
        <v>1368</v>
      </c>
      <c r="B1255" t="s">
        <v>12039</v>
      </c>
      <c r="C1255" t="s">
        <v>12040</v>
      </c>
      <c r="D1255" t="s">
        <v>13124</v>
      </c>
      <c r="E1255" s="5">
        <v>335</v>
      </c>
      <c r="F1255" s="5">
        <v>510</v>
      </c>
      <c r="G1255" s="5" t="str">
        <f>VLOOKUP(Table1[[#This Row],[Discounted Price]],$Q$5:$R$10,2)</f>
        <v>&lt;₹1000</v>
      </c>
      <c r="H1255" s="1">
        <v>0.34</v>
      </c>
      <c r="I1255" s="7">
        <f>((F1255-E1255)/F1255)*100</f>
        <v>34.313725490196077</v>
      </c>
      <c r="J1255" s="19" t="str">
        <f>VLOOKUP(Table1[[#This Row],[Calc. %Discount]],$Q$15:$R$22,2)</f>
        <v>26 — 40%</v>
      </c>
      <c r="K1255" s="6">
        <v>3.8</v>
      </c>
      <c r="L1255" s="6">
        <f>MROUND(Table1[[#This Row],[Rating]], 0.5)</f>
        <v>4</v>
      </c>
      <c r="M1255" s="10">
        <v>3195</v>
      </c>
      <c r="N1255" s="5">
        <f>F1255*M1255</f>
        <v>1629450</v>
      </c>
      <c r="O1255" s="7">
        <f>(Table1[[#This Row],[Rating]]*Table1[[#This Row],[Rating Count]])/(MAX(Table1[Rating Count]))</f>
        <v>2.8435053270347305E-2</v>
      </c>
      <c r="P1255"/>
    </row>
    <row r="1256" spans="1:16" x14ac:dyDescent="0.25">
      <c r="A1256" s="15">
        <v>1369</v>
      </c>
      <c r="B1256" t="s">
        <v>12049</v>
      </c>
      <c r="C1256" t="s">
        <v>12050</v>
      </c>
      <c r="D1256" t="s">
        <v>13124</v>
      </c>
      <c r="E1256" s="5">
        <v>293</v>
      </c>
      <c r="F1256" s="5">
        <v>499</v>
      </c>
      <c r="G1256" s="5" t="str">
        <f>VLOOKUP(Table1[[#This Row],[Discounted Price]],$Q$5:$R$10,2)</f>
        <v>&lt;₹1000</v>
      </c>
      <c r="H1256" s="1">
        <v>0.41</v>
      </c>
      <c r="I1256" s="7">
        <f>((F1256-E1256)/F1256)*100</f>
        <v>41.282565130260522</v>
      </c>
      <c r="J1256" s="19" t="str">
        <f>VLOOKUP(Table1[[#This Row],[Calc. %Discount]],$Q$15:$R$22,2)</f>
        <v>41 — 55%</v>
      </c>
      <c r="K1256" s="6">
        <v>4.0999999999999996</v>
      </c>
      <c r="L1256" s="6">
        <f>MROUND(Table1[[#This Row],[Rating]], 0.5)</f>
        <v>4</v>
      </c>
      <c r="M1256" s="10">
        <v>1456</v>
      </c>
      <c r="N1256" s="5">
        <f>F1256*M1256</f>
        <v>726544</v>
      </c>
      <c r="O1256" s="7">
        <f>(Table1[[#This Row],[Rating]]*Table1[[#This Row],[Rating Count]])/(MAX(Table1[Rating Count]))</f>
        <v>1.3981211926749466E-2</v>
      </c>
      <c r="P1256"/>
    </row>
    <row r="1257" spans="1:16" x14ac:dyDescent="0.25">
      <c r="A1257" s="15">
        <v>1370</v>
      </c>
      <c r="B1257" t="s">
        <v>12059</v>
      </c>
      <c r="C1257" t="s">
        <v>12060</v>
      </c>
      <c r="D1257" t="s">
        <v>13124</v>
      </c>
      <c r="E1257" s="5">
        <v>599</v>
      </c>
      <c r="F1257" s="5">
        <v>1299</v>
      </c>
      <c r="G1257" s="5" t="str">
        <f>VLOOKUP(Table1[[#This Row],[Discounted Price]],$Q$5:$R$10,2)</f>
        <v>&lt;₹1000</v>
      </c>
      <c r="H1257" s="1">
        <v>0.54</v>
      </c>
      <c r="I1257" s="7">
        <f>((F1257-E1257)/F1257)*100</f>
        <v>53.887605850654353</v>
      </c>
      <c r="J1257" s="19" t="str">
        <f>VLOOKUP(Table1[[#This Row],[Calc. %Discount]],$Q$15:$R$22,2)</f>
        <v>41 — 55%</v>
      </c>
      <c r="K1257" s="6">
        <v>4.2</v>
      </c>
      <c r="L1257" s="6">
        <f>MROUND(Table1[[#This Row],[Rating]], 0.5)</f>
        <v>4</v>
      </c>
      <c r="M1257" s="10">
        <v>590</v>
      </c>
      <c r="N1257" s="5">
        <f>F1257*M1257</f>
        <v>766410</v>
      </c>
      <c r="O1257" s="7">
        <f>(Table1[[#This Row],[Rating]]*Table1[[#This Row],[Rating Count]])/(MAX(Table1[Rating Count]))</f>
        <v>5.8036456637773348E-3</v>
      </c>
      <c r="P1257"/>
    </row>
    <row r="1258" spans="1:16" x14ac:dyDescent="0.25">
      <c r="A1258" s="15">
        <v>1371</v>
      </c>
      <c r="B1258" t="s">
        <v>12070</v>
      </c>
      <c r="C1258" t="s">
        <v>12071</v>
      </c>
      <c r="D1258" t="s">
        <v>13124</v>
      </c>
      <c r="E1258" s="5">
        <v>499</v>
      </c>
      <c r="F1258" s="5">
        <v>999</v>
      </c>
      <c r="G1258" s="5" t="str">
        <f>VLOOKUP(Table1[[#This Row],[Discounted Price]],$Q$5:$R$10,2)</f>
        <v>&lt;₹1000</v>
      </c>
      <c r="H1258" s="1">
        <v>0.5</v>
      </c>
      <c r="I1258" s="7">
        <f>((F1258-E1258)/F1258)*100</f>
        <v>50.050050050050054</v>
      </c>
      <c r="J1258" s="19" t="str">
        <f>VLOOKUP(Table1[[#This Row],[Calc. %Discount]],$Q$15:$R$22,2)</f>
        <v>41 — 55%</v>
      </c>
      <c r="K1258" s="6">
        <v>4.3</v>
      </c>
      <c r="L1258" s="6">
        <f>MROUND(Table1[[#This Row],[Rating]], 0.5)</f>
        <v>4.5</v>
      </c>
      <c r="M1258" s="10">
        <v>1436</v>
      </c>
      <c r="N1258" s="5">
        <f>F1258*M1258</f>
        <v>1434564</v>
      </c>
      <c r="O1258" s="7">
        <f>(Table1[[#This Row],[Rating]]*Table1[[#This Row],[Rating Count]])/(MAX(Table1[Rating Count]))</f>
        <v>1.446180437638914E-2</v>
      </c>
      <c r="P1258"/>
    </row>
    <row r="1259" spans="1:16" x14ac:dyDescent="0.25">
      <c r="A1259" s="15">
        <v>1372</v>
      </c>
      <c r="B1259" t="s">
        <v>12080</v>
      </c>
      <c r="C1259" t="s">
        <v>12081</v>
      </c>
      <c r="D1259" t="s">
        <v>13124</v>
      </c>
      <c r="E1259" s="5">
        <v>849</v>
      </c>
      <c r="F1259" s="5">
        <v>1190</v>
      </c>
      <c r="G1259" s="5" t="str">
        <f>VLOOKUP(Table1[[#This Row],[Discounted Price]],$Q$5:$R$10,2)</f>
        <v>&lt;₹1000</v>
      </c>
      <c r="H1259" s="1">
        <v>0.28999999999999998</v>
      </c>
      <c r="I1259" s="7">
        <f>((F1259-E1259)/F1259)*100</f>
        <v>28.655462184873947</v>
      </c>
      <c r="J1259" s="19" t="str">
        <f>VLOOKUP(Table1[[#This Row],[Calc. %Discount]],$Q$15:$R$22,2)</f>
        <v>26 — 40%</v>
      </c>
      <c r="K1259" s="6">
        <v>4.2</v>
      </c>
      <c r="L1259" s="6">
        <f>MROUND(Table1[[#This Row],[Rating]], 0.5)</f>
        <v>4</v>
      </c>
      <c r="M1259" s="10">
        <v>4184</v>
      </c>
      <c r="N1259" s="5">
        <f>F1259*M1259</f>
        <v>4978960</v>
      </c>
      <c r="O1259" s="7">
        <f>(Table1[[#This Row],[Rating]]*Table1[[#This Row],[Rating Count]])/(MAX(Table1[Rating Count]))</f>
        <v>4.1156700774990451E-2</v>
      </c>
      <c r="P1259"/>
    </row>
    <row r="1260" spans="1:16" x14ac:dyDescent="0.25">
      <c r="A1260" s="15">
        <v>1373</v>
      </c>
      <c r="B1260" t="s">
        <v>12090</v>
      </c>
      <c r="C1260" t="s">
        <v>12091</v>
      </c>
      <c r="D1260" t="s">
        <v>13124</v>
      </c>
      <c r="E1260" s="5">
        <v>249</v>
      </c>
      <c r="F1260" s="5">
        <v>400</v>
      </c>
      <c r="G1260" s="5" t="str">
        <f>VLOOKUP(Table1[[#This Row],[Discounted Price]],$Q$5:$R$10,2)</f>
        <v>&lt;₹1000</v>
      </c>
      <c r="H1260" s="1">
        <v>0.38</v>
      </c>
      <c r="I1260" s="7">
        <f>((F1260-E1260)/F1260)*100</f>
        <v>37.75</v>
      </c>
      <c r="J1260" s="19" t="str">
        <f>VLOOKUP(Table1[[#This Row],[Calc. %Discount]],$Q$15:$R$22,2)</f>
        <v>26 — 40%</v>
      </c>
      <c r="K1260" s="6">
        <v>4.0999999999999996</v>
      </c>
      <c r="L1260" s="6">
        <f>MROUND(Table1[[#This Row],[Rating]], 0.5)</f>
        <v>4</v>
      </c>
      <c r="M1260" s="10">
        <v>693</v>
      </c>
      <c r="N1260" s="5">
        <f>F1260*M1260</f>
        <v>277200</v>
      </c>
      <c r="O1260" s="7">
        <f>(Table1[[#This Row],[Rating]]*Table1[[#This Row],[Rating Count]])/(MAX(Table1[Rating Count]))</f>
        <v>6.654519138212486E-3</v>
      </c>
      <c r="P1260"/>
    </row>
    <row r="1261" spans="1:16" x14ac:dyDescent="0.25">
      <c r="A1261" s="15">
        <v>1374</v>
      </c>
      <c r="B1261" t="s">
        <v>12100</v>
      </c>
      <c r="C1261" t="s">
        <v>12101</v>
      </c>
      <c r="D1261" t="s">
        <v>13124</v>
      </c>
      <c r="E1261" s="5">
        <v>185</v>
      </c>
      <c r="F1261" s="5">
        <v>599</v>
      </c>
      <c r="G1261" s="5" t="str">
        <f>VLOOKUP(Table1[[#This Row],[Discounted Price]],$Q$5:$R$10,2)</f>
        <v>&lt;₹1000</v>
      </c>
      <c r="H1261" s="1">
        <v>0.69</v>
      </c>
      <c r="I1261" s="7">
        <f>((F1261-E1261)/F1261)*100</f>
        <v>69.115191986644405</v>
      </c>
      <c r="J1261" s="19" t="str">
        <f>VLOOKUP(Table1[[#This Row],[Calc. %Discount]],$Q$15:$R$22,2)</f>
        <v>56 — 70%</v>
      </c>
      <c r="K1261" s="6">
        <v>3.9</v>
      </c>
      <c r="L1261" s="6">
        <f>MROUND(Table1[[#This Row],[Rating]], 0.5)</f>
        <v>4</v>
      </c>
      <c r="M1261" s="10">
        <v>1306</v>
      </c>
      <c r="N1261" s="5">
        <f>F1261*M1261</f>
        <v>782294</v>
      </c>
      <c r="O1261" s="7">
        <f>(Table1[[#This Row],[Rating]]*Table1[[#This Row],[Rating Count]])/(MAX(Table1[Rating Count]))</f>
        <v>1.1929091535061935E-2</v>
      </c>
      <c r="P1261"/>
    </row>
    <row r="1262" spans="1:16" x14ac:dyDescent="0.25">
      <c r="A1262" s="15">
        <v>1375</v>
      </c>
      <c r="B1262" t="s">
        <v>12110</v>
      </c>
      <c r="C1262" t="s">
        <v>12111</v>
      </c>
      <c r="D1262" t="s">
        <v>13124</v>
      </c>
      <c r="E1262" s="5">
        <v>778</v>
      </c>
      <c r="F1262" s="5">
        <v>999</v>
      </c>
      <c r="G1262" s="5" t="str">
        <f>VLOOKUP(Table1[[#This Row],[Discounted Price]],$Q$5:$R$10,2)</f>
        <v>&lt;₹1000</v>
      </c>
      <c r="H1262" s="1">
        <v>0.22</v>
      </c>
      <c r="I1262" s="7">
        <f>((F1262-E1262)/F1262)*100</f>
        <v>22.122122122122121</v>
      </c>
      <c r="J1262" s="19" t="str">
        <f>VLOOKUP(Table1[[#This Row],[Calc. %Discount]],$Q$15:$R$22,2)</f>
        <v>11 — 25%</v>
      </c>
      <c r="K1262" s="6">
        <v>3.3</v>
      </c>
      <c r="L1262" s="6">
        <f>MROUND(Table1[[#This Row],[Rating]], 0.5)</f>
        <v>3.5</v>
      </c>
      <c r="M1262" s="10">
        <v>8</v>
      </c>
      <c r="N1262" s="5">
        <f>F1262*M1262</f>
        <v>7992</v>
      </c>
      <c r="O1262" s="7">
        <f>(Table1[[#This Row],[Rating]]*Table1[[#This Row],[Rating Count]])/(MAX(Table1[Rating Count]))</f>
        <v>6.1830607555981283E-5</v>
      </c>
      <c r="P1262"/>
    </row>
    <row r="1263" spans="1:16" x14ac:dyDescent="0.25">
      <c r="A1263" s="15">
        <v>1376</v>
      </c>
      <c r="B1263" t="s">
        <v>12120</v>
      </c>
      <c r="C1263" t="s">
        <v>12121</v>
      </c>
      <c r="D1263" t="s">
        <v>13124</v>
      </c>
      <c r="E1263" s="5">
        <v>279</v>
      </c>
      <c r="F1263" s="5">
        <v>699</v>
      </c>
      <c r="G1263" s="5" t="str">
        <f>VLOOKUP(Table1[[#This Row],[Discounted Price]],$Q$5:$R$10,2)</f>
        <v>&lt;₹1000</v>
      </c>
      <c r="H1263" s="1">
        <v>0.6</v>
      </c>
      <c r="I1263" s="7">
        <f>((F1263-E1263)/F1263)*100</f>
        <v>60.085836909871247</v>
      </c>
      <c r="J1263" s="19" t="str">
        <f>VLOOKUP(Table1[[#This Row],[Calc. %Discount]],$Q$15:$R$22,2)</f>
        <v>56 — 70%</v>
      </c>
      <c r="K1263" s="6">
        <v>4.3</v>
      </c>
      <c r="L1263" s="6">
        <f>MROUND(Table1[[#This Row],[Rating]], 0.5)</f>
        <v>4.5</v>
      </c>
      <c r="M1263" s="10">
        <v>2326</v>
      </c>
      <c r="N1263" s="5">
        <f>F1263*M1263</f>
        <v>1625874</v>
      </c>
      <c r="O1263" s="7">
        <f>(Table1[[#This Row],[Rating]]*Table1[[#This Row],[Rating Count]])/(MAX(Table1[Rating Count]))</f>
        <v>2.3424900403538396E-2</v>
      </c>
      <c r="P1263"/>
    </row>
    <row r="1264" spans="1:16" x14ac:dyDescent="0.25">
      <c r="A1264" s="15">
        <v>1377</v>
      </c>
      <c r="B1264" t="s">
        <v>12131</v>
      </c>
      <c r="C1264" t="s">
        <v>12132</v>
      </c>
      <c r="D1264" t="s">
        <v>13124</v>
      </c>
      <c r="E1264" s="5">
        <v>215</v>
      </c>
      <c r="F1264" s="5">
        <v>1499</v>
      </c>
      <c r="G1264" s="5" t="str">
        <f>VLOOKUP(Table1[[#This Row],[Discounted Price]],$Q$5:$R$10,2)</f>
        <v>&lt;₹1000</v>
      </c>
      <c r="H1264" s="1">
        <v>0.86</v>
      </c>
      <c r="I1264" s="7">
        <f>((F1264-E1264)/F1264)*100</f>
        <v>85.657104736490993</v>
      </c>
      <c r="J1264" s="19" t="str">
        <f>VLOOKUP(Table1[[#This Row],[Calc. %Discount]],$Q$15:$R$22,2)</f>
        <v>71 — 85%</v>
      </c>
      <c r="K1264" s="6">
        <v>3.9</v>
      </c>
      <c r="L1264" s="6">
        <f>MROUND(Table1[[#This Row],[Rating]], 0.5)</f>
        <v>4</v>
      </c>
      <c r="M1264" s="10">
        <v>1004</v>
      </c>
      <c r="N1264" s="5">
        <f>F1264*M1264</f>
        <v>1504996</v>
      </c>
      <c r="O1264" s="7">
        <f>(Table1[[#This Row],[Rating]]*Table1[[#This Row],[Rating Count]])/(MAX(Table1[Rating Count]))</f>
        <v>9.1706032934166792E-3</v>
      </c>
      <c r="P1264"/>
    </row>
    <row r="1265" spans="1:16" x14ac:dyDescent="0.25">
      <c r="A1265" s="15">
        <v>1378</v>
      </c>
      <c r="B1265" t="s">
        <v>12141</v>
      </c>
      <c r="C1265" t="s">
        <v>12142</v>
      </c>
      <c r="D1265" t="s">
        <v>13124</v>
      </c>
      <c r="E1265" s="5">
        <v>889</v>
      </c>
      <c r="F1265" s="5">
        <v>1295</v>
      </c>
      <c r="G1265" s="5" t="str">
        <f>VLOOKUP(Table1[[#This Row],[Discounted Price]],$Q$5:$R$10,2)</f>
        <v>&lt;₹1000</v>
      </c>
      <c r="H1265" s="1">
        <v>0.31</v>
      </c>
      <c r="I1265" s="7">
        <f>((F1265-E1265)/F1265)*100</f>
        <v>31.351351351351354</v>
      </c>
      <c r="J1265" s="19" t="str">
        <f>VLOOKUP(Table1[[#This Row],[Calc. %Discount]],$Q$15:$R$22,2)</f>
        <v>26 — 40%</v>
      </c>
      <c r="K1265" s="6">
        <v>4.3</v>
      </c>
      <c r="L1265" s="6">
        <f>MROUND(Table1[[#This Row],[Rating]], 0.5)</f>
        <v>4.5</v>
      </c>
      <c r="M1265" s="10">
        <v>6400</v>
      </c>
      <c r="N1265" s="5">
        <f>F1265*M1265</f>
        <v>8288000</v>
      </c>
      <c r="O1265" s="7">
        <f>(Table1[[#This Row],[Rating]]*Table1[[#This Row],[Rating Count]])/(MAX(Table1[Rating Count]))</f>
        <v>6.445372424017444E-2</v>
      </c>
      <c r="P1265"/>
    </row>
    <row r="1266" spans="1:16" x14ac:dyDescent="0.25">
      <c r="A1266" s="15">
        <v>1379</v>
      </c>
      <c r="B1266" t="s">
        <v>12151</v>
      </c>
      <c r="C1266" t="s">
        <v>12152</v>
      </c>
      <c r="D1266" t="s">
        <v>13124</v>
      </c>
      <c r="E1266" s="5">
        <v>1449</v>
      </c>
      <c r="F1266" s="5">
        <v>4999</v>
      </c>
      <c r="G1266" s="5" t="str">
        <f>VLOOKUP(Table1[[#This Row],[Discounted Price]],$Q$5:$R$10,2)</f>
        <v>₹1000 — ₹5000</v>
      </c>
      <c r="H1266" s="1">
        <v>0.71</v>
      </c>
      <c r="I1266" s="7">
        <f>((F1266-E1266)/F1266)*100</f>
        <v>71.014202840568117</v>
      </c>
      <c r="J1266" s="19" t="str">
        <f>VLOOKUP(Table1[[#This Row],[Calc. %Discount]],$Q$15:$R$22,2)</f>
        <v>71 — 85%</v>
      </c>
      <c r="K1266" s="6">
        <v>3.6</v>
      </c>
      <c r="L1266" s="6">
        <f>MROUND(Table1[[#This Row],[Rating]], 0.5)</f>
        <v>3.5</v>
      </c>
      <c r="M1266" s="10">
        <v>63</v>
      </c>
      <c r="N1266" s="5">
        <f>F1266*M1266</f>
        <v>314937</v>
      </c>
      <c r="O1266" s="7">
        <f>(Table1[[#This Row],[Rating]]*Table1[[#This Row],[Rating Count]])/(MAX(Table1[Rating Count]))</f>
        <v>5.3118112854911204E-4</v>
      </c>
      <c r="P1266"/>
    </row>
    <row r="1267" spans="1:16" x14ac:dyDescent="0.25">
      <c r="A1267" s="15">
        <v>1380</v>
      </c>
      <c r="B1267" t="s">
        <v>12161</v>
      </c>
      <c r="C1267" t="s">
        <v>12162</v>
      </c>
      <c r="D1267" t="s">
        <v>13124</v>
      </c>
      <c r="E1267" s="5">
        <v>1190</v>
      </c>
      <c r="F1267" s="5">
        <v>2550</v>
      </c>
      <c r="G1267" s="5" t="str">
        <f>VLOOKUP(Table1[[#This Row],[Discounted Price]],$Q$5:$R$10,2)</f>
        <v>₹1000 — ₹5000</v>
      </c>
      <c r="H1267" s="1">
        <v>0.53</v>
      </c>
      <c r="I1267" s="7">
        <f>((F1267-E1267)/F1267)*100</f>
        <v>53.333333333333336</v>
      </c>
      <c r="J1267" s="19" t="str">
        <f>VLOOKUP(Table1[[#This Row],[Calc. %Discount]],$Q$15:$R$22,2)</f>
        <v>41 — 55%</v>
      </c>
      <c r="K1267" s="6">
        <v>3.8</v>
      </c>
      <c r="L1267" s="6">
        <f>MROUND(Table1[[#This Row],[Rating]], 0.5)</f>
        <v>4</v>
      </c>
      <c r="M1267" s="10">
        <v>1181</v>
      </c>
      <c r="N1267" s="5">
        <f>F1267*M1267</f>
        <v>3011550</v>
      </c>
      <c r="O1267" s="7">
        <f>(Table1[[#This Row],[Rating]]*Table1[[#This Row],[Rating Count]])/(MAX(Table1[Rating Count]))</f>
        <v>1.0510734870823215E-2</v>
      </c>
      <c r="P1267"/>
    </row>
    <row r="1268" spans="1:16" x14ac:dyDescent="0.25">
      <c r="A1268" s="15">
        <v>1381</v>
      </c>
      <c r="B1268" t="s">
        <v>12171</v>
      </c>
      <c r="C1268" t="s">
        <v>12172</v>
      </c>
      <c r="D1268" t="s">
        <v>13124</v>
      </c>
      <c r="E1268" s="5">
        <v>1799</v>
      </c>
      <c r="F1268" s="5">
        <v>1950</v>
      </c>
      <c r="G1268" s="5" t="str">
        <f>VLOOKUP(Table1[[#This Row],[Discounted Price]],$Q$5:$R$10,2)</f>
        <v>₹1000 — ₹5000</v>
      </c>
      <c r="H1268" s="1">
        <v>0.08</v>
      </c>
      <c r="I1268" s="7">
        <f>((F1268-E1268)/F1268)*100</f>
        <v>7.7435897435897436</v>
      </c>
      <c r="J1268" s="19" t="str">
        <f>VLOOKUP(Table1[[#This Row],[Calc. %Discount]],$Q$15:$R$22,2)</f>
        <v>1 — 10%</v>
      </c>
      <c r="K1268" s="6">
        <v>3.9</v>
      </c>
      <c r="L1268" s="6">
        <f>MROUND(Table1[[#This Row],[Rating]], 0.5)</f>
        <v>4</v>
      </c>
      <c r="M1268" s="10">
        <v>1888</v>
      </c>
      <c r="N1268" s="5">
        <f>F1268*M1268</f>
        <v>3681600</v>
      </c>
      <c r="O1268" s="7">
        <f>(Table1[[#This Row],[Rating]]*Table1[[#This Row],[Rating Count]])/(MAX(Table1[Rating Count]))</f>
        <v>1.7245118543795509E-2</v>
      </c>
      <c r="P1268"/>
    </row>
    <row r="1269" spans="1:16" x14ac:dyDescent="0.25">
      <c r="A1269" s="15">
        <v>1382</v>
      </c>
      <c r="B1269" t="s">
        <v>12181</v>
      </c>
      <c r="C1269" t="s">
        <v>12182</v>
      </c>
      <c r="D1269" t="s">
        <v>13124</v>
      </c>
      <c r="E1269" s="5">
        <v>6120</v>
      </c>
      <c r="F1269" s="5">
        <v>8478</v>
      </c>
      <c r="G1269" s="5" t="str">
        <f>VLOOKUP(Table1[[#This Row],[Discounted Price]],$Q$5:$R$10,2)</f>
        <v>₹5001 — ₹10000</v>
      </c>
      <c r="H1269" s="1">
        <v>0.28000000000000003</v>
      </c>
      <c r="I1269" s="7">
        <f>((F1269-E1269)/F1269)*100</f>
        <v>27.813163481953289</v>
      </c>
      <c r="J1269" s="19" t="str">
        <f>VLOOKUP(Table1[[#This Row],[Calc. %Discount]],$Q$15:$R$22,2)</f>
        <v>26 — 40%</v>
      </c>
      <c r="K1269" s="6">
        <v>4.5999999999999996</v>
      </c>
      <c r="L1269" s="6">
        <f>MROUND(Table1[[#This Row],[Rating]], 0.5)</f>
        <v>4.5</v>
      </c>
      <c r="M1269" s="10">
        <v>6550</v>
      </c>
      <c r="N1269" s="5">
        <f>F1269*M1269</f>
        <v>55530900</v>
      </c>
      <c r="O1269" s="7">
        <f>(Table1[[#This Row],[Rating]]*Table1[[#This Row],[Rating Count]])/(MAX(Table1[Rating Count]))</f>
        <v>7.0566522941731671E-2</v>
      </c>
      <c r="P1269"/>
    </row>
    <row r="1270" spans="1:16" x14ac:dyDescent="0.25">
      <c r="A1270" s="15">
        <v>1383</v>
      </c>
      <c r="B1270" t="s">
        <v>12191</v>
      </c>
      <c r="C1270" t="s">
        <v>12192</v>
      </c>
      <c r="D1270" t="s">
        <v>13124</v>
      </c>
      <c r="E1270" s="5">
        <v>1799</v>
      </c>
      <c r="F1270" s="5">
        <v>3299</v>
      </c>
      <c r="G1270" s="5" t="str">
        <f>VLOOKUP(Table1[[#This Row],[Discounted Price]],$Q$5:$R$10,2)</f>
        <v>₹1000 — ₹5000</v>
      </c>
      <c r="H1270" s="1">
        <v>0.45</v>
      </c>
      <c r="I1270" s="7">
        <f>((F1270-E1270)/F1270)*100</f>
        <v>45.468323734464988</v>
      </c>
      <c r="J1270" s="19" t="str">
        <f>VLOOKUP(Table1[[#This Row],[Calc. %Discount]],$Q$15:$R$22,2)</f>
        <v>41 — 55%</v>
      </c>
      <c r="K1270" s="6">
        <v>3.8</v>
      </c>
      <c r="L1270" s="6">
        <f>MROUND(Table1[[#This Row],[Rating]], 0.5)</f>
        <v>4</v>
      </c>
      <c r="M1270" s="10">
        <v>1846</v>
      </c>
      <c r="N1270" s="5">
        <f>F1270*M1270</f>
        <v>6089954</v>
      </c>
      <c r="O1270" s="7">
        <f>(Table1[[#This Row],[Rating]]*Table1[[#This Row],[Rating Count]])/(MAX(Table1[Rating Count]))</f>
        <v>1.6429141889533996E-2</v>
      </c>
      <c r="P1270"/>
    </row>
    <row r="1271" spans="1:16" x14ac:dyDescent="0.25">
      <c r="A1271" s="15">
        <v>1384</v>
      </c>
      <c r="B1271" t="s">
        <v>12201</v>
      </c>
      <c r="C1271" t="s">
        <v>12202</v>
      </c>
      <c r="D1271" t="s">
        <v>13124</v>
      </c>
      <c r="E1271" s="5">
        <v>2199</v>
      </c>
      <c r="F1271" s="5">
        <v>3895</v>
      </c>
      <c r="G1271" s="5" t="str">
        <f>VLOOKUP(Table1[[#This Row],[Discounted Price]],$Q$5:$R$10,2)</f>
        <v>₹1000 — ₹5000</v>
      </c>
      <c r="H1271" s="1">
        <v>0.44</v>
      </c>
      <c r="I1271" s="7">
        <f>((F1271-E1271)/F1271)*100</f>
        <v>43.543003851091143</v>
      </c>
      <c r="J1271" s="19" t="str">
        <f>VLOOKUP(Table1[[#This Row],[Calc. %Discount]],$Q$15:$R$22,2)</f>
        <v>41 — 55%</v>
      </c>
      <c r="K1271" s="6">
        <v>3.9</v>
      </c>
      <c r="L1271" s="6">
        <f>MROUND(Table1[[#This Row],[Rating]], 0.5)</f>
        <v>4</v>
      </c>
      <c r="M1271" s="10">
        <v>1085</v>
      </c>
      <c r="N1271" s="5">
        <f>F1271*M1271</f>
        <v>4226075</v>
      </c>
      <c r="O1271" s="7">
        <f>(Table1[[#This Row],[Rating]]*Table1[[#This Row],[Rating Count]])/(MAX(Table1[Rating Count]))</f>
        <v>9.9104627224672285E-3</v>
      </c>
      <c r="P1271"/>
    </row>
    <row r="1272" spans="1:16" x14ac:dyDescent="0.25">
      <c r="A1272" s="15">
        <v>1385</v>
      </c>
      <c r="B1272" t="s">
        <v>12211</v>
      </c>
      <c r="C1272" t="s">
        <v>12212</v>
      </c>
      <c r="D1272" t="s">
        <v>13124</v>
      </c>
      <c r="E1272" s="5">
        <v>3685</v>
      </c>
      <c r="F1272" s="5">
        <v>5495</v>
      </c>
      <c r="G1272" s="5" t="str">
        <f>VLOOKUP(Table1[[#This Row],[Discounted Price]],$Q$5:$R$10,2)</f>
        <v>₹1000 — ₹5000</v>
      </c>
      <c r="H1272" s="1">
        <v>0.33</v>
      </c>
      <c r="I1272" s="7">
        <f>((F1272-E1272)/F1272)*100</f>
        <v>32.939035486806191</v>
      </c>
      <c r="J1272" s="19" t="str">
        <f>VLOOKUP(Table1[[#This Row],[Calc. %Discount]],$Q$15:$R$22,2)</f>
        <v>26 — 40%</v>
      </c>
      <c r="K1272" s="6">
        <v>4.0999999999999996</v>
      </c>
      <c r="L1272" s="6">
        <f>MROUND(Table1[[#This Row],[Rating]], 0.5)</f>
        <v>4</v>
      </c>
      <c r="M1272" s="10">
        <v>290</v>
      </c>
      <c r="N1272" s="5">
        <f>F1272*M1272</f>
        <v>1593550</v>
      </c>
      <c r="O1272" s="7">
        <f>(Table1[[#This Row],[Rating]]*Table1[[#This Row],[Rating Count]])/(MAX(Table1[Rating Count]))</f>
        <v>2.7847194084871878E-3</v>
      </c>
      <c r="P1272"/>
    </row>
    <row r="1273" spans="1:16" x14ac:dyDescent="0.25">
      <c r="A1273" s="15">
        <v>1386</v>
      </c>
      <c r="B1273" t="s">
        <v>12221</v>
      </c>
      <c r="C1273" t="s">
        <v>12222</v>
      </c>
      <c r="D1273" t="s">
        <v>13124</v>
      </c>
      <c r="E1273" s="5">
        <v>649</v>
      </c>
      <c r="F1273" s="5">
        <v>999</v>
      </c>
      <c r="G1273" s="5" t="str">
        <f>VLOOKUP(Table1[[#This Row],[Discounted Price]],$Q$5:$R$10,2)</f>
        <v>&lt;₹1000</v>
      </c>
      <c r="H1273" s="1">
        <v>0.35</v>
      </c>
      <c r="I1273" s="7">
        <f>((F1273-E1273)/F1273)*100</f>
        <v>35.035035035035037</v>
      </c>
      <c r="J1273" s="19" t="str">
        <f>VLOOKUP(Table1[[#This Row],[Calc. %Discount]],$Q$15:$R$22,2)</f>
        <v>26 — 40%</v>
      </c>
      <c r="K1273" s="6">
        <v>3.6</v>
      </c>
      <c r="L1273" s="6">
        <f>MROUND(Table1[[#This Row],[Rating]], 0.5)</f>
        <v>3.5</v>
      </c>
      <c r="M1273" s="10">
        <v>4</v>
      </c>
      <c r="N1273" s="5">
        <f>F1273*M1273</f>
        <v>3996</v>
      </c>
      <c r="O1273" s="7">
        <f>(Table1[[#This Row],[Rating]]*Table1[[#This Row],[Rating Count]])/(MAX(Table1[Rating Count]))</f>
        <v>3.3725785939626158E-5</v>
      </c>
      <c r="P1273"/>
    </row>
    <row r="1274" spans="1:16" x14ac:dyDescent="0.25">
      <c r="A1274" s="15">
        <v>1387</v>
      </c>
      <c r="B1274" t="s">
        <v>12231</v>
      </c>
      <c r="C1274" t="s">
        <v>12232</v>
      </c>
      <c r="D1274" t="s">
        <v>13124</v>
      </c>
      <c r="E1274" s="5">
        <v>8599</v>
      </c>
      <c r="F1274" s="5">
        <v>8995</v>
      </c>
      <c r="G1274" s="5" t="str">
        <f>VLOOKUP(Table1[[#This Row],[Discounted Price]],$Q$5:$R$10,2)</f>
        <v>₹5001 — ₹10000</v>
      </c>
      <c r="H1274" s="1">
        <v>0.04</v>
      </c>
      <c r="I1274" s="7">
        <f>((F1274-E1274)/F1274)*100</f>
        <v>4.4024458032240137</v>
      </c>
      <c r="J1274" s="19" t="str">
        <f>VLOOKUP(Table1[[#This Row],[Calc. %Discount]],$Q$15:$R$22,2)</f>
        <v>1 — 10%</v>
      </c>
      <c r="K1274" s="6">
        <v>4.4000000000000004</v>
      </c>
      <c r="L1274" s="6">
        <f>MROUND(Table1[[#This Row],[Rating]], 0.5)</f>
        <v>4.5</v>
      </c>
      <c r="M1274" s="10">
        <v>9734</v>
      </c>
      <c r="N1274" s="5">
        <f>F1274*M1274</f>
        <v>87557330</v>
      </c>
      <c r="O1274" s="7">
        <f>(Table1[[#This Row],[Rating]]*Table1[[#This Row],[Rating Count]])/(MAX(Table1[Rating Count]))</f>
        <v>0.10030985565832033</v>
      </c>
      <c r="P1274"/>
    </row>
    <row r="1275" spans="1:16" x14ac:dyDescent="0.25">
      <c r="A1275" s="15">
        <v>1388</v>
      </c>
      <c r="B1275" t="s">
        <v>12241</v>
      </c>
      <c r="C1275" t="s">
        <v>12242</v>
      </c>
      <c r="D1275" t="s">
        <v>13124</v>
      </c>
      <c r="E1275" s="5">
        <v>1110</v>
      </c>
      <c r="F1275" s="5">
        <v>1599</v>
      </c>
      <c r="G1275" s="5" t="str">
        <f>VLOOKUP(Table1[[#This Row],[Discounted Price]],$Q$5:$R$10,2)</f>
        <v>₹1000 — ₹5000</v>
      </c>
      <c r="H1275" s="1">
        <v>0.31</v>
      </c>
      <c r="I1275" s="7">
        <f>((F1275-E1275)/F1275)*100</f>
        <v>30.581613508442778</v>
      </c>
      <c r="J1275" s="19" t="str">
        <f>VLOOKUP(Table1[[#This Row],[Calc. %Discount]],$Q$15:$R$22,2)</f>
        <v>26 — 40%</v>
      </c>
      <c r="K1275" s="6">
        <v>4.3</v>
      </c>
      <c r="L1275" s="6">
        <f>MROUND(Table1[[#This Row],[Rating]], 0.5)</f>
        <v>4.5</v>
      </c>
      <c r="M1275" s="10">
        <v>4022</v>
      </c>
      <c r="N1275" s="5">
        <f>F1275*M1275</f>
        <v>6431178</v>
      </c>
      <c r="O1275" s="7">
        <f>(Table1[[#This Row],[Rating]]*Table1[[#This Row],[Rating Count]])/(MAX(Table1[Rating Count]))</f>
        <v>4.0505137327184616E-2</v>
      </c>
      <c r="P1275"/>
    </row>
    <row r="1276" spans="1:16" x14ac:dyDescent="0.25">
      <c r="A1276" s="15">
        <v>1389</v>
      </c>
      <c r="B1276" t="s">
        <v>12251</v>
      </c>
      <c r="C1276" t="s">
        <v>12252</v>
      </c>
      <c r="D1276" t="s">
        <v>13124</v>
      </c>
      <c r="E1276" s="5">
        <v>1499</v>
      </c>
      <c r="F1276" s="5">
        <v>3500</v>
      </c>
      <c r="G1276" s="5" t="str">
        <f>VLOOKUP(Table1[[#This Row],[Discounted Price]],$Q$5:$R$10,2)</f>
        <v>₹1000 — ₹5000</v>
      </c>
      <c r="H1276" s="1">
        <v>0.56999999999999995</v>
      </c>
      <c r="I1276" s="7">
        <f>((F1276-E1276)/F1276)*100</f>
        <v>57.171428571428571</v>
      </c>
      <c r="J1276" s="19" t="str">
        <f>VLOOKUP(Table1[[#This Row],[Calc. %Discount]],$Q$15:$R$22,2)</f>
        <v>56 — 70%</v>
      </c>
      <c r="K1276" s="6">
        <v>4.7</v>
      </c>
      <c r="L1276" s="6">
        <f>MROUND(Table1[[#This Row],[Rating]], 0.5)</f>
        <v>4.5</v>
      </c>
      <c r="M1276" s="10">
        <v>2591</v>
      </c>
      <c r="N1276" s="5">
        <f>F1276*M1276</f>
        <v>9068500</v>
      </c>
      <c r="O1276" s="7">
        <f>(Table1[[#This Row],[Rating]]*Table1[[#This Row],[Rating Count]])/(MAX(Table1[Rating Count]))</f>
        <v>2.8521007183123993E-2</v>
      </c>
      <c r="P1276"/>
    </row>
    <row r="1277" spans="1:16" x14ac:dyDescent="0.25">
      <c r="A1277" s="15">
        <v>1390</v>
      </c>
      <c r="B1277" t="s">
        <v>12261</v>
      </c>
      <c r="C1277" t="s">
        <v>12262</v>
      </c>
      <c r="D1277" t="s">
        <v>13124</v>
      </c>
      <c r="E1277" s="5">
        <v>759</v>
      </c>
      <c r="F1277" s="5">
        <v>1999</v>
      </c>
      <c r="G1277" s="5" t="str">
        <f>VLOOKUP(Table1[[#This Row],[Discounted Price]],$Q$5:$R$10,2)</f>
        <v>&lt;₹1000</v>
      </c>
      <c r="H1277" s="1">
        <v>0.62</v>
      </c>
      <c r="I1277" s="7">
        <f>((F1277-E1277)/F1277)*100</f>
        <v>62.031015507753871</v>
      </c>
      <c r="J1277" s="19" t="str">
        <f>VLOOKUP(Table1[[#This Row],[Calc. %Discount]],$Q$15:$R$22,2)</f>
        <v>56 — 70%</v>
      </c>
      <c r="K1277" s="6">
        <v>4.3</v>
      </c>
      <c r="L1277" s="6">
        <f>MROUND(Table1[[#This Row],[Rating]], 0.5)</f>
        <v>4.5</v>
      </c>
      <c r="M1277" s="10">
        <v>532</v>
      </c>
      <c r="N1277" s="5">
        <f>F1277*M1277</f>
        <v>1063468</v>
      </c>
      <c r="O1277" s="7">
        <f>(Table1[[#This Row],[Rating]]*Table1[[#This Row],[Rating Count]])/(MAX(Table1[Rating Count]))</f>
        <v>5.3577158274644996E-3</v>
      </c>
      <c r="P1277"/>
    </row>
    <row r="1278" spans="1:16" x14ac:dyDescent="0.25">
      <c r="A1278" s="15">
        <v>1391</v>
      </c>
      <c r="B1278" t="s">
        <v>12271</v>
      </c>
      <c r="C1278" t="s">
        <v>12272</v>
      </c>
      <c r="D1278" t="s">
        <v>13124</v>
      </c>
      <c r="E1278" s="5">
        <v>2669</v>
      </c>
      <c r="F1278" s="5">
        <v>3199</v>
      </c>
      <c r="G1278" s="5" t="str">
        <f>VLOOKUP(Table1[[#This Row],[Discounted Price]],$Q$5:$R$10,2)</f>
        <v>₹1000 — ₹5000</v>
      </c>
      <c r="H1278" s="1">
        <v>0.17</v>
      </c>
      <c r="I1278" s="7">
        <f>((F1278-E1278)/F1278)*100</f>
        <v>16.567677399187247</v>
      </c>
      <c r="J1278" s="19" t="str">
        <f>VLOOKUP(Table1[[#This Row],[Calc. %Discount]],$Q$15:$R$22,2)</f>
        <v>11 — 25%</v>
      </c>
      <c r="K1278" s="6">
        <v>3.9</v>
      </c>
      <c r="L1278" s="6">
        <f>MROUND(Table1[[#This Row],[Rating]], 0.5)</f>
        <v>4</v>
      </c>
      <c r="M1278" s="10">
        <v>260</v>
      </c>
      <c r="N1278" s="5">
        <f>F1278*M1278</f>
        <v>831740</v>
      </c>
      <c r="O1278" s="7">
        <f>(Table1[[#This Row],[Rating]]*Table1[[#This Row],[Rating Count]])/(MAX(Table1[Rating Count]))</f>
        <v>2.3748574265820086E-3</v>
      </c>
      <c r="P1278"/>
    </row>
    <row r="1279" spans="1:16" x14ac:dyDescent="0.25">
      <c r="A1279" s="15">
        <v>1392</v>
      </c>
      <c r="B1279" t="s">
        <v>12281</v>
      </c>
      <c r="C1279" t="s">
        <v>12282</v>
      </c>
      <c r="D1279" t="s">
        <v>13124</v>
      </c>
      <c r="E1279" s="5">
        <v>929</v>
      </c>
      <c r="F1279" s="5">
        <v>1300</v>
      </c>
      <c r="G1279" s="5" t="str">
        <f>VLOOKUP(Table1[[#This Row],[Discounted Price]],$Q$5:$R$10,2)</f>
        <v>&lt;₹1000</v>
      </c>
      <c r="H1279" s="1">
        <v>0.28999999999999998</v>
      </c>
      <c r="I1279" s="7">
        <f>((F1279-E1279)/F1279)*100</f>
        <v>28.53846153846154</v>
      </c>
      <c r="J1279" s="19" t="str">
        <f>VLOOKUP(Table1[[#This Row],[Calc. %Discount]],$Q$15:$R$22,2)</f>
        <v>26 — 40%</v>
      </c>
      <c r="K1279" s="6">
        <v>3.9</v>
      </c>
      <c r="L1279" s="6">
        <f>MROUND(Table1[[#This Row],[Rating]], 0.5)</f>
        <v>4</v>
      </c>
      <c r="M1279" s="10">
        <v>1672</v>
      </c>
      <c r="N1279" s="5">
        <f>F1279*M1279</f>
        <v>2173600</v>
      </c>
      <c r="O1279" s="7">
        <f>(Table1[[#This Row],[Rating]]*Table1[[#This Row],[Rating Count]])/(MAX(Table1[Rating Count]))</f>
        <v>1.5272160066327379E-2</v>
      </c>
      <c r="P1279"/>
    </row>
    <row r="1280" spans="1:16" x14ac:dyDescent="0.25">
      <c r="A1280" s="15">
        <v>1393</v>
      </c>
      <c r="B1280" t="s">
        <v>12291</v>
      </c>
      <c r="C1280" t="s">
        <v>12292</v>
      </c>
      <c r="D1280" t="s">
        <v>13124</v>
      </c>
      <c r="E1280" s="5">
        <v>199</v>
      </c>
      <c r="F1280" s="5">
        <v>399</v>
      </c>
      <c r="G1280" s="5" t="str">
        <f>VLOOKUP(Table1[[#This Row],[Discounted Price]],$Q$5:$R$10,2)</f>
        <v>&lt;₹1000</v>
      </c>
      <c r="H1280" s="1">
        <v>0.5</v>
      </c>
      <c r="I1280" s="7">
        <f>((F1280-E1280)/F1280)*100</f>
        <v>50.125313283208015</v>
      </c>
      <c r="J1280" s="19" t="str">
        <f>VLOOKUP(Table1[[#This Row],[Calc. %Discount]],$Q$15:$R$22,2)</f>
        <v>41 — 55%</v>
      </c>
      <c r="K1280" s="6">
        <v>3.7</v>
      </c>
      <c r="L1280" s="6">
        <f>MROUND(Table1[[#This Row],[Rating]], 0.5)</f>
        <v>3.5</v>
      </c>
      <c r="M1280" s="10">
        <v>7945</v>
      </c>
      <c r="N1280" s="5">
        <f>F1280*M1280</f>
        <v>3170055</v>
      </c>
      <c r="O1280" s="7">
        <f>(Table1[[#This Row],[Rating]]*Table1[[#This Row],[Rating Count]])/(MAX(Table1[Rating Count]))</f>
        <v>6.8848615720431966E-2</v>
      </c>
      <c r="P1280"/>
    </row>
    <row r="1281" spans="1:16" x14ac:dyDescent="0.25">
      <c r="A1281" s="15">
        <v>1394</v>
      </c>
      <c r="B1281" t="s">
        <v>12301</v>
      </c>
      <c r="C1281" t="s">
        <v>12302</v>
      </c>
      <c r="D1281" t="s">
        <v>13124</v>
      </c>
      <c r="E1281" s="5">
        <v>279</v>
      </c>
      <c r="F1281" s="5">
        <v>599</v>
      </c>
      <c r="G1281" s="5" t="str">
        <f>VLOOKUP(Table1[[#This Row],[Discounted Price]],$Q$5:$R$10,2)</f>
        <v>&lt;₹1000</v>
      </c>
      <c r="H1281" s="1">
        <v>0.53</v>
      </c>
      <c r="I1281" s="7">
        <f>((F1281-E1281)/F1281)*100</f>
        <v>53.42237061769616</v>
      </c>
      <c r="J1281" s="19" t="str">
        <f>VLOOKUP(Table1[[#This Row],[Calc. %Discount]],$Q$15:$R$22,2)</f>
        <v>41 — 55%</v>
      </c>
      <c r="K1281" s="6">
        <v>3.5</v>
      </c>
      <c r="L1281" s="6">
        <f>MROUND(Table1[[#This Row],[Rating]], 0.5)</f>
        <v>3.5</v>
      </c>
      <c r="M1281" s="10">
        <v>1367</v>
      </c>
      <c r="N1281" s="5">
        <f>F1281*M1281</f>
        <v>818833</v>
      </c>
      <c r="O1281" s="7">
        <f>(Table1[[#This Row],[Rating]]*Table1[[#This Row],[Rating Count]])/(MAX(Table1[Rating Count]))</f>
        <v>1.1205626585287594E-2</v>
      </c>
      <c r="P1281"/>
    </row>
    <row r="1282" spans="1:16" x14ac:dyDescent="0.25">
      <c r="A1282" s="15">
        <v>1395</v>
      </c>
      <c r="B1282" t="s">
        <v>12311</v>
      </c>
      <c r="C1282" t="s">
        <v>12312</v>
      </c>
      <c r="D1282" t="s">
        <v>13124</v>
      </c>
      <c r="E1282" s="5">
        <v>549</v>
      </c>
      <c r="F1282" s="5">
        <v>999</v>
      </c>
      <c r="G1282" s="5" t="str">
        <f>VLOOKUP(Table1[[#This Row],[Discounted Price]],$Q$5:$R$10,2)</f>
        <v>&lt;₹1000</v>
      </c>
      <c r="H1282" s="1">
        <v>0.45</v>
      </c>
      <c r="I1282" s="7">
        <f>((F1282-E1282)/F1282)*100</f>
        <v>45.045045045045043</v>
      </c>
      <c r="J1282" s="19" t="str">
        <f>VLOOKUP(Table1[[#This Row],[Calc. %Discount]],$Q$15:$R$22,2)</f>
        <v>41 — 55%</v>
      </c>
      <c r="K1282" s="6">
        <v>4</v>
      </c>
      <c r="L1282" s="6">
        <f>MROUND(Table1[[#This Row],[Rating]], 0.5)</f>
        <v>4</v>
      </c>
      <c r="M1282" s="10">
        <v>1313</v>
      </c>
      <c r="N1282" s="5">
        <f>F1282*M1282</f>
        <v>1311687</v>
      </c>
      <c r="O1282" s="7">
        <f>(Table1[[#This Row],[Rating]]*Table1[[#This Row],[Rating Count]])/(MAX(Table1[Rating Count]))</f>
        <v>1.2300543594091429E-2</v>
      </c>
      <c r="P1282"/>
    </row>
    <row r="1283" spans="1:16" x14ac:dyDescent="0.25">
      <c r="A1283" s="15">
        <v>1396</v>
      </c>
      <c r="B1283" t="s">
        <v>12321</v>
      </c>
      <c r="C1283" t="s">
        <v>12322</v>
      </c>
      <c r="D1283" t="s">
        <v>13124</v>
      </c>
      <c r="E1283" s="5">
        <v>85</v>
      </c>
      <c r="F1283" s="5">
        <v>199</v>
      </c>
      <c r="G1283" s="5" t="str">
        <f>VLOOKUP(Table1[[#This Row],[Discounted Price]],$Q$5:$R$10,2)</f>
        <v>&lt;₹1000</v>
      </c>
      <c r="H1283" s="1">
        <v>0.56999999999999995</v>
      </c>
      <c r="I1283" s="7">
        <f>((F1283-E1283)/F1283)*100</f>
        <v>57.286432160804026</v>
      </c>
      <c r="J1283" s="19" t="str">
        <f>VLOOKUP(Table1[[#This Row],[Calc. %Discount]],$Q$15:$R$22,2)</f>
        <v>56 — 70%</v>
      </c>
      <c r="K1283" s="6">
        <v>4.0999999999999996</v>
      </c>
      <c r="L1283" s="6">
        <f>MROUND(Table1[[#This Row],[Rating]], 0.5)</f>
        <v>4</v>
      </c>
      <c r="M1283" s="10">
        <v>212</v>
      </c>
      <c r="N1283" s="5">
        <f>F1283*M1283</f>
        <v>42188</v>
      </c>
      <c r="O1283" s="7">
        <f>(Table1[[#This Row],[Rating]]*Table1[[#This Row],[Rating Count]])/(MAX(Table1[Rating Count]))</f>
        <v>2.0357259124113231E-3</v>
      </c>
      <c r="P1283"/>
    </row>
    <row r="1284" spans="1:16" x14ac:dyDescent="0.25">
      <c r="A1284" s="15">
        <v>1397</v>
      </c>
      <c r="B1284" t="s">
        <v>12331</v>
      </c>
      <c r="C1284" t="s">
        <v>12332</v>
      </c>
      <c r="D1284" t="s">
        <v>13124</v>
      </c>
      <c r="E1284" s="5">
        <v>499</v>
      </c>
      <c r="F1284" s="5">
        <v>1299</v>
      </c>
      <c r="G1284" s="5" t="str">
        <f>VLOOKUP(Table1[[#This Row],[Discounted Price]],$Q$5:$R$10,2)</f>
        <v>&lt;₹1000</v>
      </c>
      <c r="H1284" s="1">
        <v>0.62</v>
      </c>
      <c r="I1284" s="7">
        <f>((F1284-E1284)/F1284)*100</f>
        <v>61.585835257890686</v>
      </c>
      <c r="J1284" s="19" t="str">
        <f>VLOOKUP(Table1[[#This Row],[Calc. %Discount]],$Q$15:$R$22,2)</f>
        <v>56 — 70%</v>
      </c>
      <c r="K1284" s="6">
        <v>3.9</v>
      </c>
      <c r="L1284" s="6">
        <f>MROUND(Table1[[#This Row],[Rating]], 0.5)</f>
        <v>4</v>
      </c>
      <c r="M1284" s="10">
        <v>65</v>
      </c>
      <c r="N1284" s="5">
        <f>F1284*M1284</f>
        <v>84435</v>
      </c>
      <c r="O1284" s="7">
        <f>(Table1[[#This Row],[Rating]]*Table1[[#This Row],[Rating Count]])/(MAX(Table1[Rating Count]))</f>
        <v>5.9371435664550215E-4</v>
      </c>
      <c r="P1284"/>
    </row>
    <row r="1285" spans="1:16" x14ac:dyDescent="0.25">
      <c r="A1285" s="15">
        <v>1398</v>
      </c>
      <c r="B1285" t="s">
        <v>12341</v>
      </c>
      <c r="C1285" t="s">
        <v>12342</v>
      </c>
      <c r="D1285" t="s">
        <v>13124</v>
      </c>
      <c r="E1285" s="5">
        <v>5865</v>
      </c>
      <c r="F1285" s="5">
        <v>7776</v>
      </c>
      <c r="G1285" s="5" t="str">
        <f>VLOOKUP(Table1[[#This Row],[Discounted Price]],$Q$5:$R$10,2)</f>
        <v>₹5001 — ₹10000</v>
      </c>
      <c r="H1285" s="1">
        <v>0.25</v>
      </c>
      <c r="I1285" s="7">
        <f>((F1285-E1285)/F1285)*100</f>
        <v>24.575617283950617</v>
      </c>
      <c r="J1285" s="19" t="str">
        <f>VLOOKUP(Table1[[#This Row],[Calc. %Discount]],$Q$15:$R$22,2)</f>
        <v>11 — 25%</v>
      </c>
      <c r="K1285" s="6">
        <v>4.4000000000000004</v>
      </c>
      <c r="L1285" s="6">
        <f>MROUND(Table1[[#This Row],[Rating]], 0.5)</f>
        <v>4.5</v>
      </c>
      <c r="M1285" s="10">
        <v>2737</v>
      </c>
      <c r="N1285" s="5">
        <f>F1285*M1285</f>
        <v>21282912</v>
      </c>
      <c r="O1285" s="7">
        <f>(Table1[[#This Row],[Rating]]*Table1[[#This Row],[Rating Count]])/(MAX(Table1[Rating Count]))</f>
        <v>2.8205062146786801E-2</v>
      </c>
      <c r="P1285"/>
    </row>
    <row r="1286" spans="1:16" x14ac:dyDescent="0.25">
      <c r="A1286" s="15">
        <v>1399</v>
      </c>
      <c r="B1286" t="s">
        <v>12351</v>
      </c>
      <c r="C1286" t="s">
        <v>12352</v>
      </c>
      <c r="D1286" t="s">
        <v>13124</v>
      </c>
      <c r="E1286" s="5">
        <v>1260</v>
      </c>
      <c r="F1286" s="5">
        <v>2299</v>
      </c>
      <c r="G1286" s="5" t="str">
        <f>VLOOKUP(Table1[[#This Row],[Discounted Price]],$Q$5:$R$10,2)</f>
        <v>₹1000 — ₹5000</v>
      </c>
      <c r="H1286" s="1">
        <v>0.45</v>
      </c>
      <c r="I1286" s="7">
        <f>((F1286-E1286)/F1286)*100</f>
        <v>45.193562418442802</v>
      </c>
      <c r="J1286" s="19" t="str">
        <f>VLOOKUP(Table1[[#This Row],[Calc. %Discount]],$Q$15:$R$22,2)</f>
        <v>41 — 55%</v>
      </c>
      <c r="K1286" s="6">
        <v>4.3</v>
      </c>
      <c r="L1286" s="6">
        <f>MROUND(Table1[[#This Row],[Rating]], 0.5)</f>
        <v>4.5</v>
      </c>
      <c r="M1286" s="10">
        <v>55</v>
      </c>
      <c r="N1286" s="5">
        <f>F1286*M1286</f>
        <v>126445</v>
      </c>
      <c r="O1286" s="7">
        <f>(Table1[[#This Row],[Rating]]*Table1[[#This Row],[Rating Count]])/(MAX(Table1[Rating Count]))</f>
        <v>5.5389919268899904E-4</v>
      </c>
      <c r="P1286"/>
    </row>
    <row r="1287" spans="1:16" x14ac:dyDescent="0.25">
      <c r="A1287" s="15">
        <v>1400</v>
      </c>
      <c r="B1287" t="s">
        <v>12361</v>
      </c>
      <c r="C1287" t="s">
        <v>12362</v>
      </c>
      <c r="D1287" t="s">
        <v>13124</v>
      </c>
      <c r="E1287" s="5">
        <v>1099</v>
      </c>
      <c r="F1287" s="5">
        <v>1500</v>
      </c>
      <c r="G1287" s="5" t="str">
        <f>VLOOKUP(Table1[[#This Row],[Discounted Price]],$Q$5:$R$10,2)</f>
        <v>₹1000 — ₹5000</v>
      </c>
      <c r="H1287" s="1">
        <v>0.27</v>
      </c>
      <c r="I1287" s="7">
        <f>((F1287-E1287)/F1287)*100</f>
        <v>26.733333333333331</v>
      </c>
      <c r="J1287" s="19" t="str">
        <f>VLOOKUP(Table1[[#This Row],[Calc. %Discount]],$Q$15:$R$22,2)</f>
        <v>26 — 40%</v>
      </c>
      <c r="K1287" s="6">
        <v>4.5</v>
      </c>
      <c r="L1287" s="6">
        <f>MROUND(Table1[[#This Row],[Rating]], 0.5)</f>
        <v>4.5</v>
      </c>
      <c r="M1287" s="10">
        <v>1065</v>
      </c>
      <c r="N1287" s="5">
        <f>F1287*M1287</f>
        <v>1597500</v>
      </c>
      <c r="O1287" s="7">
        <f>(Table1[[#This Row],[Rating]]*Table1[[#This Row],[Rating Count]])/(MAX(Table1[Rating Count]))</f>
        <v>1.1224363133031831E-2</v>
      </c>
      <c r="P1287"/>
    </row>
    <row r="1288" spans="1:16" x14ac:dyDescent="0.25">
      <c r="A1288" s="15">
        <v>1401</v>
      </c>
      <c r="B1288" t="s">
        <v>12372</v>
      </c>
      <c r="C1288" t="s">
        <v>12373</v>
      </c>
      <c r="D1288" t="s">
        <v>13124</v>
      </c>
      <c r="E1288" s="5">
        <v>1928</v>
      </c>
      <c r="F1288" s="5">
        <v>2590</v>
      </c>
      <c r="G1288" s="5" t="str">
        <f>VLOOKUP(Table1[[#This Row],[Discounted Price]],$Q$5:$R$10,2)</f>
        <v>₹1000 — ₹5000</v>
      </c>
      <c r="H1288" s="1">
        <v>0.26</v>
      </c>
      <c r="I1288" s="7">
        <f>((F1288-E1288)/F1288)*100</f>
        <v>25.559845559845563</v>
      </c>
      <c r="J1288" s="19" t="str">
        <f>VLOOKUP(Table1[[#This Row],[Calc. %Discount]],$Q$15:$R$22,2)</f>
        <v>11 — 25%</v>
      </c>
      <c r="K1288" s="6">
        <v>4</v>
      </c>
      <c r="L1288" s="6">
        <f>MROUND(Table1[[#This Row],[Rating]], 0.5)</f>
        <v>4</v>
      </c>
      <c r="M1288" s="10">
        <v>2377</v>
      </c>
      <c r="N1288" s="5">
        <f>F1288*M1288</f>
        <v>6156430</v>
      </c>
      <c r="O1288" s="7">
        <f>(Table1[[#This Row],[Rating]]*Table1[[#This Row],[Rating Count]])/(MAX(Table1[Rating Count]))</f>
        <v>2.2268386994025384E-2</v>
      </c>
      <c r="P1288"/>
    </row>
    <row r="1289" spans="1:16" x14ac:dyDescent="0.25">
      <c r="A1289" s="15">
        <v>1402</v>
      </c>
      <c r="B1289" t="s">
        <v>12382</v>
      </c>
      <c r="C1289" t="s">
        <v>12383</v>
      </c>
      <c r="D1289" t="s">
        <v>13124</v>
      </c>
      <c r="E1289" s="5">
        <v>3249</v>
      </c>
      <c r="F1289" s="5">
        <v>6299</v>
      </c>
      <c r="G1289" s="5" t="str">
        <f>VLOOKUP(Table1[[#This Row],[Discounted Price]],$Q$5:$R$10,2)</f>
        <v>₹1000 — ₹5000</v>
      </c>
      <c r="H1289" s="1">
        <v>0.48</v>
      </c>
      <c r="I1289" s="7">
        <f>((F1289-E1289)/F1289)*100</f>
        <v>48.420384187966341</v>
      </c>
      <c r="J1289" s="19" t="str">
        <f>VLOOKUP(Table1[[#This Row],[Calc. %Discount]],$Q$15:$R$22,2)</f>
        <v>41 — 55%</v>
      </c>
      <c r="K1289" s="6">
        <v>3.9</v>
      </c>
      <c r="L1289" s="6">
        <f>MROUND(Table1[[#This Row],[Rating]], 0.5)</f>
        <v>4</v>
      </c>
      <c r="M1289" s="10">
        <v>2569</v>
      </c>
      <c r="N1289" s="5">
        <f>F1289*M1289</f>
        <v>16182131</v>
      </c>
      <c r="O1289" s="7">
        <f>(Table1[[#This Row],[Rating]]*Table1[[#This Row],[Rating Count]])/(MAX(Table1[Rating Count]))</f>
        <v>2.3465418188035311E-2</v>
      </c>
      <c r="P1289"/>
    </row>
    <row r="1290" spans="1:16" x14ac:dyDescent="0.25">
      <c r="A1290" s="15">
        <v>1403</v>
      </c>
      <c r="B1290" t="s">
        <v>12392</v>
      </c>
      <c r="C1290" t="s">
        <v>12393</v>
      </c>
      <c r="D1290" t="s">
        <v>13124</v>
      </c>
      <c r="E1290" s="5">
        <v>1199</v>
      </c>
      <c r="F1290" s="5">
        <v>1795</v>
      </c>
      <c r="G1290" s="5" t="str">
        <f>VLOOKUP(Table1[[#This Row],[Discounted Price]],$Q$5:$R$10,2)</f>
        <v>₹1000 — ₹5000</v>
      </c>
      <c r="H1290" s="1">
        <v>0.33</v>
      </c>
      <c r="I1290" s="7">
        <f>((F1290-E1290)/F1290)*100</f>
        <v>33.203342618384404</v>
      </c>
      <c r="J1290" s="19" t="str">
        <f>VLOOKUP(Table1[[#This Row],[Calc. %Discount]],$Q$15:$R$22,2)</f>
        <v>26 — 40%</v>
      </c>
      <c r="K1290" s="6">
        <v>4.2</v>
      </c>
      <c r="L1290" s="6">
        <f>MROUND(Table1[[#This Row],[Rating]], 0.5)</f>
        <v>4</v>
      </c>
      <c r="M1290" s="10">
        <v>5967</v>
      </c>
      <c r="N1290" s="5">
        <f>F1290*M1290</f>
        <v>10710765</v>
      </c>
      <c r="O1290" s="7">
        <f>(Table1[[#This Row],[Rating]]*Table1[[#This Row],[Rating Count]])/(MAX(Table1[Rating Count]))</f>
        <v>5.8695514704676877E-2</v>
      </c>
      <c r="P1290"/>
    </row>
    <row r="1291" spans="1:16" x14ac:dyDescent="0.25">
      <c r="A1291" s="15">
        <v>1404</v>
      </c>
      <c r="B1291" t="s">
        <v>12402</v>
      </c>
      <c r="C1291" t="s">
        <v>12403</v>
      </c>
      <c r="D1291" t="s">
        <v>13124</v>
      </c>
      <c r="E1291" s="5">
        <v>1456</v>
      </c>
      <c r="F1291" s="5">
        <v>3190</v>
      </c>
      <c r="G1291" s="5" t="str">
        <f>VLOOKUP(Table1[[#This Row],[Discounted Price]],$Q$5:$R$10,2)</f>
        <v>₹1000 — ₹5000</v>
      </c>
      <c r="H1291" s="1">
        <v>0.54</v>
      </c>
      <c r="I1291" s="7">
        <f>((F1291-E1291)/F1291)*100</f>
        <v>54.357366771159874</v>
      </c>
      <c r="J1291" s="19" t="str">
        <f>VLOOKUP(Table1[[#This Row],[Calc. %Discount]],$Q$15:$R$22,2)</f>
        <v>41 — 55%</v>
      </c>
      <c r="K1291" s="6">
        <v>4.0999999999999996</v>
      </c>
      <c r="L1291" s="6">
        <f>MROUND(Table1[[#This Row],[Rating]], 0.5)</f>
        <v>4</v>
      </c>
      <c r="M1291" s="10">
        <v>1776</v>
      </c>
      <c r="N1291" s="5">
        <f>F1291*M1291</f>
        <v>5665440</v>
      </c>
      <c r="O1291" s="7">
        <f>(Table1[[#This Row],[Rating]]*Table1[[#This Row],[Rating Count]])/(MAX(Table1[Rating Count]))</f>
        <v>1.7054005756804293E-2</v>
      </c>
      <c r="P1291"/>
    </row>
    <row r="1292" spans="1:16" x14ac:dyDescent="0.25">
      <c r="A1292" s="15">
        <v>1405</v>
      </c>
      <c r="B1292" t="s">
        <v>12412</v>
      </c>
      <c r="C1292" t="s">
        <v>12413</v>
      </c>
      <c r="D1292" t="s">
        <v>13124</v>
      </c>
      <c r="E1292" s="5">
        <v>3349</v>
      </c>
      <c r="F1292" s="5">
        <v>4799</v>
      </c>
      <c r="G1292" s="5" t="str">
        <f>VLOOKUP(Table1[[#This Row],[Discounted Price]],$Q$5:$R$10,2)</f>
        <v>₹1000 — ₹5000</v>
      </c>
      <c r="H1292" s="1">
        <v>0.3</v>
      </c>
      <c r="I1292" s="7">
        <f>((F1292-E1292)/F1292)*100</f>
        <v>30.214628047509901</v>
      </c>
      <c r="J1292" s="19" t="str">
        <f>VLOOKUP(Table1[[#This Row],[Calc. %Discount]],$Q$15:$R$22,2)</f>
        <v>26 — 40%</v>
      </c>
      <c r="K1292" s="6">
        <v>3.7</v>
      </c>
      <c r="L1292" s="6">
        <f>MROUND(Table1[[#This Row],[Rating]], 0.5)</f>
        <v>3.5</v>
      </c>
      <c r="M1292" s="10">
        <v>4200</v>
      </c>
      <c r="N1292" s="5">
        <f>F1292*M1292</f>
        <v>20155800</v>
      </c>
      <c r="O1292" s="7">
        <f>(Table1[[#This Row],[Rating]]*Table1[[#This Row],[Rating Count]])/(MAX(Table1[Rating Count]))</f>
        <v>3.6395743993179894E-2</v>
      </c>
      <c r="P1292"/>
    </row>
    <row r="1293" spans="1:16" x14ac:dyDescent="0.25">
      <c r="A1293" s="15">
        <v>1406</v>
      </c>
      <c r="B1293" t="s">
        <v>12422</v>
      </c>
      <c r="C1293" t="s">
        <v>12423</v>
      </c>
      <c r="D1293" t="s">
        <v>13124</v>
      </c>
      <c r="E1293" s="5">
        <v>4899</v>
      </c>
      <c r="F1293" s="5">
        <v>8999</v>
      </c>
      <c r="G1293" s="5" t="str">
        <f>VLOOKUP(Table1[[#This Row],[Discounted Price]],$Q$5:$R$10,2)</f>
        <v>₹1000 — ₹5000</v>
      </c>
      <c r="H1293" s="1">
        <v>0.46</v>
      </c>
      <c r="I1293" s="7">
        <f>((F1293-E1293)/F1293)*100</f>
        <v>45.560617846427384</v>
      </c>
      <c r="J1293" s="19" t="str">
        <f>VLOOKUP(Table1[[#This Row],[Calc. %Discount]],$Q$15:$R$22,2)</f>
        <v>41 — 55%</v>
      </c>
      <c r="K1293" s="6">
        <v>4.0999999999999996</v>
      </c>
      <c r="L1293" s="6">
        <f>MROUND(Table1[[#This Row],[Rating]], 0.5)</f>
        <v>4</v>
      </c>
      <c r="M1293" s="10">
        <v>297</v>
      </c>
      <c r="N1293" s="5">
        <f>F1293*M1293</f>
        <v>2672703</v>
      </c>
      <c r="O1293" s="7">
        <f>(Table1[[#This Row],[Rating]]*Table1[[#This Row],[Rating Count]])/(MAX(Table1[Rating Count]))</f>
        <v>2.8519367735196366E-3</v>
      </c>
      <c r="P1293"/>
    </row>
    <row r="1294" spans="1:16" x14ac:dyDescent="0.25">
      <c r="A1294" s="15">
        <v>1407</v>
      </c>
      <c r="B1294" t="s">
        <v>12432</v>
      </c>
      <c r="C1294" t="s">
        <v>12433</v>
      </c>
      <c r="D1294" t="s">
        <v>13124</v>
      </c>
      <c r="E1294" s="5">
        <v>1199</v>
      </c>
      <c r="F1294" s="5">
        <v>1899</v>
      </c>
      <c r="G1294" s="5" t="str">
        <f>VLOOKUP(Table1[[#This Row],[Discounted Price]],$Q$5:$R$10,2)</f>
        <v>₹1000 — ₹5000</v>
      </c>
      <c r="H1294" s="1">
        <v>0.37</v>
      </c>
      <c r="I1294" s="7">
        <f>((F1294-E1294)/F1294)*100</f>
        <v>36.861506055818857</v>
      </c>
      <c r="J1294" s="19" t="str">
        <f>VLOOKUP(Table1[[#This Row],[Calc. %Discount]],$Q$15:$R$22,2)</f>
        <v>26 — 40%</v>
      </c>
      <c r="K1294" s="6">
        <v>4.2</v>
      </c>
      <c r="L1294" s="6">
        <f>MROUND(Table1[[#This Row],[Rating]], 0.5)</f>
        <v>4</v>
      </c>
      <c r="M1294" s="10">
        <v>3858</v>
      </c>
      <c r="N1294" s="5">
        <f>F1294*M1294</f>
        <v>7326342</v>
      </c>
      <c r="O1294" s="7">
        <f>(Table1[[#This Row],[Rating]]*Table1[[#This Row],[Rating Count]])/(MAX(Table1[Rating Count]))</f>
        <v>3.7949940628564334E-2</v>
      </c>
      <c r="P1294"/>
    </row>
    <row r="1295" spans="1:16" x14ac:dyDescent="0.25">
      <c r="A1295" s="15">
        <v>1408</v>
      </c>
      <c r="B1295" t="s">
        <v>12442</v>
      </c>
      <c r="C1295" t="s">
        <v>12443</v>
      </c>
      <c r="D1295" t="s">
        <v>13124</v>
      </c>
      <c r="E1295" s="5">
        <v>3290</v>
      </c>
      <c r="F1295" s="5">
        <v>5799</v>
      </c>
      <c r="G1295" s="5" t="str">
        <f>VLOOKUP(Table1[[#This Row],[Discounted Price]],$Q$5:$R$10,2)</f>
        <v>₹1000 — ₹5000</v>
      </c>
      <c r="H1295" s="1">
        <v>0.43</v>
      </c>
      <c r="I1295" s="7">
        <f>((F1295-E1295)/F1295)*100</f>
        <v>43.26608035868253</v>
      </c>
      <c r="J1295" s="19" t="str">
        <f>VLOOKUP(Table1[[#This Row],[Calc. %Discount]],$Q$15:$R$22,2)</f>
        <v>41 — 55%</v>
      </c>
      <c r="K1295" s="6">
        <v>4.3</v>
      </c>
      <c r="L1295" s="6">
        <f>MROUND(Table1[[#This Row],[Rating]], 0.5)</f>
        <v>4.5</v>
      </c>
      <c r="M1295" s="10">
        <v>168</v>
      </c>
      <c r="N1295" s="5">
        <f>F1295*M1295</f>
        <v>974232</v>
      </c>
      <c r="O1295" s="7">
        <f>(Table1[[#This Row],[Rating]]*Table1[[#This Row],[Rating Count]])/(MAX(Table1[Rating Count]))</f>
        <v>1.6919102613045789E-3</v>
      </c>
      <c r="P1295"/>
    </row>
    <row r="1296" spans="1:16" x14ac:dyDescent="0.25">
      <c r="A1296" s="15">
        <v>1409</v>
      </c>
      <c r="B1296" t="s">
        <v>12452</v>
      </c>
      <c r="C1296" t="s">
        <v>12453</v>
      </c>
      <c r="D1296" t="s">
        <v>13124</v>
      </c>
      <c r="E1296" s="5">
        <v>179</v>
      </c>
      <c r="F1296" s="5">
        <v>799</v>
      </c>
      <c r="G1296" s="5" t="str">
        <f>VLOOKUP(Table1[[#This Row],[Discounted Price]],$Q$5:$R$10,2)</f>
        <v>&lt;₹1000</v>
      </c>
      <c r="H1296" s="1">
        <v>0.78</v>
      </c>
      <c r="I1296" s="7">
        <f>((F1296-E1296)/F1296)*100</f>
        <v>77.596996245306642</v>
      </c>
      <c r="J1296" s="19" t="str">
        <f>VLOOKUP(Table1[[#This Row],[Calc. %Discount]],$Q$15:$R$22,2)</f>
        <v>71 — 85%</v>
      </c>
      <c r="K1296" s="6">
        <v>3.6</v>
      </c>
      <c r="L1296" s="6">
        <f>MROUND(Table1[[#This Row],[Rating]], 0.5)</f>
        <v>3.5</v>
      </c>
      <c r="M1296" s="10">
        <v>101</v>
      </c>
      <c r="N1296" s="5">
        <f>F1296*M1296</f>
        <v>80699</v>
      </c>
      <c r="O1296" s="7">
        <f>(Table1[[#This Row],[Rating]]*Table1[[#This Row],[Rating Count]])/(MAX(Table1[Rating Count]))</f>
        <v>8.5157609497556056E-4</v>
      </c>
      <c r="P1296"/>
    </row>
    <row r="1297" spans="1:16" x14ac:dyDescent="0.25">
      <c r="A1297" s="15">
        <v>1410</v>
      </c>
      <c r="B1297" t="s">
        <v>12462</v>
      </c>
      <c r="C1297" t="s">
        <v>12463</v>
      </c>
      <c r="D1297" t="s">
        <v>13124</v>
      </c>
      <c r="E1297" s="5">
        <v>149</v>
      </c>
      <c r="F1297" s="5">
        <v>300</v>
      </c>
      <c r="G1297" s="5" t="str">
        <f>VLOOKUP(Table1[[#This Row],[Discounted Price]],$Q$5:$R$10,2)</f>
        <v>&lt;₹1000</v>
      </c>
      <c r="H1297" s="1">
        <v>0.5</v>
      </c>
      <c r="I1297" s="7">
        <f>((F1297-E1297)/F1297)*100</f>
        <v>50.333333333333329</v>
      </c>
      <c r="J1297" s="19" t="str">
        <f>VLOOKUP(Table1[[#This Row],[Calc. %Discount]],$Q$15:$R$22,2)</f>
        <v>41 — 55%</v>
      </c>
      <c r="K1297" s="6">
        <v>4.0999999999999996</v>
      </c>
      <c r="L1297" s="6">
        <f>MROUND(Table1[[#This Row],[Rating]], 0.5)</f>
        <v>4</v>
      </c>
      <c r="M1297" s="10">
        <v>4074</v>
      </c>
      <c r="N1297" s="5">
        <f>F1297*M1297</f>
        <v>1222200</v>
      </c>
      <c r="O1297" s="7">
        <f>(Table1[[#This Row],[Rating]]*Table1[[#This Row],[Rating Count]])/(MAX(Table1[Rating Count]))</f>
        <v>3.9120506448885518E-2</v>
      </c>
      <c r="P1297"/>
    </row>
    <row r="1298" spans="1:16" x14ac:dyDescent="0.25">
      <c r="A1298" s="15">
        <v>1411</v>
      </c>
      <c r="B1298" t="s">
        <v>12472</v>
      </c>
      <c r="C1298" t="s">
        <v>12473</v>
      </c>
      <c r="D1298" t="s">
        <v>13124</v>
      </c>
      <c r="E1298" s="5">
        <v>5490</v>
      </c>
      <c r="F1298" s="5">
        <v>7200</v>
      </c>
      <c r="G1298" s="5" t="str">
        <f>VLOOKUP(Table1[[#This Row],[Discounted Price]],$Q$5:$R$10,2)</f>
        <v>₹5001 — ₹10000</v>
      </c>
      <c r="H1298" s="1">
        <v>0.24</v>
      </c>
      <c r="I1298" s="7">
        <f>((F1298-E1298)/F1298)*100</f>
        <v>23.75</v>
      </c>
      <c r="J1298" s="19" t="str">
        <f>VLOOKUP(Table1[[#This Row],[Calc. %Discount]],$Q$15:$R$22,2)</f>
        <v>11 — 25%</v>
      </c>
      <c r="K1298" s="6">
        <v>4.5</v>
      </c>
      <c r="L1298" s="6">
        <f>MROUND(Table1[[#This Row],[Rating]], 0.5)</f>
        <v>4.5</v>
      </c>
      <c r="M1298" s="10">
        <v>1408</v>
      </c>
      <c r="N1298" s="5">
        <f>F1298*M1298</f>
        <v>10137600</v>
      </c>
      <c r="O1298" s="7">
        <f>(Table1[[#This Row],[Rating]]*Table1[[#This Row],[Rating Count]])/(MAX(Table1[Rating Count]))</f>
        <v>1.483934581343551E-2</v>
      </c>
      <c r="P1298"/>
    </row>
    <row r="1299" spans="1:16" x14ac:dyDescent="0.25">
      <c r="A1299" s="15">
        <v>1412</v>
      </c>
      <c r="B1299" t="s">
        <v>12482</v>
      </c>
      <c r="C1299" t="s">
        <v>12483</v>
      </c>
      <c r="D1299" t="s">
        <v>13124</v>
      </c>
      <c r="E1299" s="5">
        <v>379</v>
      </c>
      <c r="F1299" s="5">
        <v>389</v>
      </c>
      <c r="G1299" s="5" t="str">
        <f>VLOOKUP(Table1[[#This Row],[Discounted Price]],$Q$5:$R$10,2)</f>
        <v>&lt;₹1000</v>
      </c>
      <c r="H1299" s="1">
        <v>0.03</v>
      </c>
      <c r="I1299" s="7">
        <f>((F1299-E1299)/F1299)*100</f>
        <v>2.5706940874035991</v>
      </c>
      <c r="J1299" s="19" t="str">
        <f>VLOOKUP(Table1[[#This Row],[Calc. %Discount]],$Q$15:$R$22,2)</f>
        <v>1 — 10%</v>
      </c>
      <c r="K1299" s="6">
        <v>4.2</v>
      </c>
      <c r="L1299" s="6">
        <f>MROUND(Table1[[#This Row],[Rating]], 0.5)</f>
        <v>4</v>
      </c>
      <c r="M1299" s="10">
        <v>3739</v>
      </c>
      <c r="N1299" s="5">
        <f>F1299*M1299</f>
        <v>1454471</v>
      </c>
      <c r="O1299" s="7">
        <f>(Table1[[#This Row],[Rating]]*Table1[[#This Row],[Rating Count]])/(MAX(Table1[Rating Count]))</f>
        <v>3.677937480824315E-2</v>
      </c>
      <c r="P1299"/>
    </row>
    <row r="1300" spans="1:16" x14ac:dyDescent="0.25">
      <c r="A1300" s="15">
        <v>1413</v>
      </c>
      <c r="B1300" t="s">
        <v>12492</v>
      </c>
      <c r="C1300" t="s">
        <v>12493</v>
      </c>
      <c r="D1300" t="s">
        <v>13124</v>
      </c>
      <c r="E1300" s="5">
        <v>8699</v>
      </c>
      <c r="F1300" s="5">
        <v>13049</v>
      </c>
      <c r="G1300" s="5" t="str">
        <f>VLOOKUP(Table1[[#This Row],[Discounted Price]],$Q$5:$R$10,2)</f>
        <v>₹5001 — ₹10000</v>
      </c>
      <c r="H1300" s="1">
        <v>0.33</v>
      </c>
      <c r="I1300" s="7">
        <f>((F1300-E1300)/F1300)*100</f>
        <v>33.335887807494828</v>
      </c>
      <c r="J1300" s="19" t="str">
        <f>VLOOKUP(Table1[[#This Row],[Calc. %Discount]],$Q$15:$R$22,2)</f>
        <v>26 — 40%</v>
      </c>
      <c r="K1300" s="6">
        <v>4.3</v>
      </c>
      <c r="L1300" s="6">
        <f>MROUND(Table1[[#This Row],[Rating]], 0.5)</f>
        <v>4.5</v>
      </c>
      <c r="M1300" s="10">
        <v>5891</v>
      </c>
      <c r="N1300" s="5">
        <f>F1300*M1300</f>
        <v>76871659</v>
      </c>
      <c r="O1300" s="7">
        <f>(Table1[[#This Row],[Rating]]*Table1[[#This Row],[Rating Count]])/(MAX(Table1[Rating Count]))</f>
        <v>5.9327638984198065E-2</v>
      </c>
      <c r="P1300"/>
    </row>
    <row r="1301" spans="1:16" x14ac:dyDescent="0.25">
      <c r="A1301" s="15">
        <v>1414</v>
      </c>
      <c r="B1301" t="s">
        <v>12502</v>
      </c>
      <c r="C1301" t="s">
        <v>12503</v>
      </c>
      <c r="D1301" t="s">
        <v>13124</v>
      </c>
      <c r="E1301" s="5">
        <v>3041.67</v>
      </c>
      <c r="F1301" s="5">
        <v>5999</v>
      </c>
      <c r="G1301" s="5" t="str">
        <f>VLOOKUP(Table1[[#This Row],[Discounted Price]],$Q$5:$R$10,2)</f>
        <v>₹1000 — ₹5000</v>
      </c>
      <c r="H1301" s="1">
        <v>0.49</v>
      </c>
      <c r="I1301" s="7">
        <f>((F1301-E1301)/F1301)*100</f>
        <v>49.297049508251369</v>
      </c>
      <c r="J1301" s="19" t="str">
        <f>VLOOKUP(Table1[[#This Row],[Calc. %Discount]],$Q$15:$R$22,2)</f>
        <v>41 — 55%</v>
      </c>
      <c r="K1301" s="6">
        <v>4</v>
      </c>
      <c r="L1301" s="6">
        <f>MROUND(Table1[[#This Row],[Rating]], 0.5)</f>
        <v>4</v>
      </c>
      <c r="M1301" s="10">
        <v>777</v>
      </c>
      <c r="N1301" s="5">
        <f>F1301*M1301</f>
        <v>4661223</v>
      </c>
      <c r="O1301" s="7">
        <f>(Table1[[#This Row],[Rating]]*Table1[[#This Row],[Rating Count]])/(MAX(Table1[Rating Count]))</f>
        <v>7.2791487986359794E-3</v>
      </c>
      <c r="P1301"/>
    </row>
    <row r="1302" spans="1:16" x14ac:dyDescent="0.25">
      <c r="A1302" s="15">
        <v>1415</v>
      </c>
      <c r="B1302" t="s">
        <v>12512</v>
      </c>
      <c r="C1302" t="s">
        <v>12513</v>
      </c>
      <c r="D1302" t="s">
        <v>13124</v>
      </c>
      <c r="E1302" s="5">
        <v>1745</v>
      </c>
      <c r="F1302" s="5">
        <v>2400</v>
      </c>
      <c r="G1302" s="5" t="str">
        <f>VLOOKUP(Table1[[#This Row],[Discounted Price]],$Q$5:$R$10,2)</f>
        <v>₹1000 — ₹5000</v>
      </c>
      <c r="H1302" s="1">
        <v>0.27</v>
      </c>
      <c r="I1302" s="7">
        <f>((F1302-E1302)/F1302)*100</f>
        <v>27.291666666666664</v>
      </c>
      <c r="J1302" s="19" t="str">
        <f>VLOOKUP(Table1[[#This Row],[Calc. %Discount]],$Q$15:$R$22,2)</f>
        <v>26 — 40%</v>
      </c>
      <c r="K1302" s="6">
        <v>4.2</v>
      </c>
      <c r="L1302" s="6">
        <f>MROUND(Table1[[#This Row],[Rating]], 0.5)</f>
        <v>4</v>
      </c>
      <c r="M1302" s="10">
        <v>14160</v>
      </c>
      <c r="N1302" s="5">
        <f>F1302*M1302</f>
        <v>33984000</v>
      </c>
      <c r="O1302" s="7">
        <f>(Table1[[#This Row],[Rating]]*Table1[[#This Row],[Rating Count]])/(MAX(Table1[Rating Count]))</f>
        <v>0.13928749593065604</v>
      </c>
      <c r="P1302"/>
    </row>
    <row r="1303" spans="1:16" x14ac:dyDescent="0.25">
      <c r="A1303" s="15">
        <v>1416</v>
      </c>
      <c r="B1303" t="s">
        <v>12522</v>
      </c>
      <c r="C1303" t="s">
        <v>12523</v>
      </c>
      <c r="D1303" t="s">
        <v>13124</v>
      </c>
      <c r="E1303" s="5">
        <v>3180</v>
      </c>
      <c r="F1303" s="5">
        <v>5295</v>
      </c>
      <c r="G1303" s="5" t="str">
        <f>VLOOKUP(Table1[[#This Row],[Discounted Price]],$Q$5:$R$10,2)</f>
        <v>₹1000 — ₹5000</v>
      </c>
      <c r="H1303" s="1">
        <v>0.4</v>
      </c>
      <c r="I1303" s="7">
        <f>((F1303-E1303)/F1303)*100</f>
        <v>39.943342776203963</v>
      </c>
      <c r="J1303" s="19" t="str">
        <f>VLOOKUP(Table1[[#This Row],[Calc. %Discount]],$Q$15:$R$22,2)</f>
        <v>26 — 40%</v>
      </c>
      <c r="K1303" s="6">
        <v>4.2</v>
      </c>
      <c r="L1303" s="6">
        <f>MROUND(Table1[[#This Row],[Rating]], 0.5)</f>
        <v>4</v>
      </c>
      <c r="M1303" s="10">
        <v>6919</v>
      </c>
      <c r="N1303" s="5">
        <f>F1303*M1303</f>
        <v>36636105</v>
      </c>
      <c r="O1303" s="7">
        <f>(Table1[[#This Row],[Rating]]*Table1[[#This Row],[Rating Count]])/(MAX(Table1[Rating Count]))</f>
        <v>6.8060041267246407E-2</v>
      </c>
      <c r="P1303"/>
    </row>
    <row r="1304" spans="1:16" x14ac:dyDescent="0.25">
      <c r="A1304" s="15">
        <v>1417</v>
      </c>
      <c r="B1304" t="s">
        <v>12532</v>
      </c>
      <c r="C1304" t="s">
        <v>12533</v>
      </c>
      <c r="D1304" t="s">
        <v>13124</v>
      </c>
      <c r="E1304" s="5">
        <v>4999</v>
      </c>
      <c r="F1304" s="5">
        <v>24999</v>
      </c>
      <c r="G1304" s="5" t="str">
        <f>VLOOKUP(Table1[[#This Row],[Discounted Price]],$Q$5:$R$10,2)</f>
        <v>₹1000 — ₹5000</v>
      </c>
      <c r="H1304" s="1">
        <v>0.8</v>
      </c>
      <c r="I1304" s="7">
        <f>((F1304-E1304)/F1304)*100</f>
        <v>80.003200128005119</v>
      </c>
      <c r="J1304" s="19" t="str">
        <f>VLOOKUP(Table1[[#This Row],[Calc. %Discount]],$Q$15:$R$22,2)</f>
        <v>71 — 85%</v>
      </c>
      <c r="K1304" s="6">
        <v>4.5</v>
      </c>
      <c r="L1304" s="6">
        <f>MROUND(Table1[[#This Row],[Rating]], 0.5)</f>
        <v>4.5</v>
      </c>
      <c r="M1304" s="10">
        <v>287</v>
      </c>
      <c r="N1304" s="5">
        <f>F1304*M1304</f>
        <v>7174713</v>
      </c>
      <c r="O1304" s="7">
        <f>(Table1[[#This Row],[Rating]]*Table1[[#This Row],[Rating Count]])/(MAX(Table1[Rating Count]))</f>
        <v>3.0247814264602211E-3</v>
      </c>
      <c r="P1304"/>
    </row>
    <row r="1305" spans="1:16" x14ac:dyDescent="0.25">
      <c r="A1305" s="15">
        <v>1418</v>
      </c>
      <c r="B1305" t="s">
        <v>12542</v>
      </c>
      <c r="C1305" t="s">
        <v>12543</v>
      </c>
      <c r="D1305" t="s">
        <v>13124</v>
      </c>
      <c r="E1305" s="5">
        <v>390</v>
      </c>
      <c r="F1305" s="5">
        <v>799</v>
      </c>
      <c r="G1305" s="5" t="str">
        <f>VLOOKUP(Table1[[#This Row],[Discounted Price]],$Q$5:$R$10,2)</f>
        <v>&lt;₹1000</v>
      </c>
      <c r="H1305" s="1">
        <v>0.51</v>
      </c>
      <c r="I1305" s="7">
        <f>((F1305-E1305)/F1305)*100</f>
        <v>51.188986232790988</v>
      </c>
      <c r="J1305" s="19" t="str">
        <f>VLOOKUP(Table1[[#This Row],[Calc. %Discount]],$Q$15:$R$22,2)</f>
        <v>41 — 55%</v>
      </c>
      <c r="K1305" s="6">
        <v>3.8</v>
      </c>
      <c r="L1305" s="6">
        <f>MROUND(Table1[[#This Row],[Rating]], 0.5)</f>
        <v>4</v>
      </c>
      <c r="M1305" s="10">
        <v>287</v>
      </c>
      <c r="N1305" s="5">
        <f>F1305*M1305</f>
        <v>229313</v>
      </c>
      <c r="O1305" s="7">
        <f>(Table1[[#This Row],[Rating]]*Table1[[#This Row],[Rating Count]])/(MAX(Table1[Rating Count]))</f>
        <v>2.5542598712330754E-3</v>
      </c>
      <c r="P1305"/>
    </row>
    <row r="1306" spans="1:16" x14ac:dyDescent="0.25">
      <c r="A1306" s="15">
        <v>1419</v>
      </c>
      <c r="B1306" t="s">
        <v>12552</v>
      </c>
      <c r="C1306" t="s">
        <v>12553</v>
      </c>
      <c r="D1306" t="s">
        <v>13124</v>
      </c>
      <c r="E1306" s="5">
        <v>1999</v>
      </c>
      <c r="F1306" s="5">
        <v>2999</v>
      </c>
      <c r="G1306" s="5" t="str">
        <f>VLOOKUP(Table1[[#This Row],[Discounted Price]],$Q$5:$R$10,2)</f>
        <v>₹1000 — ₹5000</v>
      </c>
      <c r="H1306" s="1">
        <v>0.33</v>
      </c>
      <c r="I1306" s="7">
        <f>((F1306-E1306)/F1306)*100</f>
        <v>33.344448149383126</v>
      </c>
      <c r="J1306" s="19" t="str">
        <f>VLOOKUP(Table1[[#This Row],[Calc. %Discount]],$Q$15:$R$22,2)</f>
        <v>26 — 40%</v>
      </c>
      <c r="K1306" s="6">
        <v>4.4000000000000004</v>
      </c>
      <c r="L1306" s="6">
        <f>MROUND(Table1[[#This Row],[Rating]], 0.5)</f>
        <v>4.5</v>
      </c>
      <c r="M1306" s="10">
        <v>388</v>
      </c>
      <c r="N1306" s="5">
        <f>F1306*M1306</f>
        <v>1163612</v>
      </c>
      <c r="O1306" s="7">
        <f>(Table1[[#This Row],[Rating]]*Table1[[#This Row],[Rating Count]])/(MAX(Table1[Rating Count]))</f>
        <v>3.9983792886201233E-3</v>
      </c>
      <c r="P1306"/>
    </row>
    <row r="1307" spans="1:16" x14ac:dyDescent="0.25">
      <c r="A1307" s="15">
        <v>1420</v>
      </c>
      <c r="B1307" t="s">
        <v>12563</v>
      </c>
      <c r="C1307" t="s">
        <v>12564</v>
      </c>
      <c r="D1307" t="s">
        <v>13124</v>
      </c>
      <c r="E1307" s="5">
        <v>1624</v>
      </c>
      <c r="F1307" s="5">
        <v>2495</v>
      </c>
      <c r="G1307" s="5" t="str">
        <f>VLOOKUP(Table1[[#This Row],[Discounted Price]],$Q$5:$R$10,2)</f>
        <v>₹1000 — ₹5000</v>
      </c>
      <c r="H1307" s="1">
        <v>0.35</v>
      </c>
      <c r="I1307" s="7">
        <f>((F1307-E1307)/F1307)*100</f>
        <v>34.909819639278552</v>
      </c>
      <c r="J1307" s="19" t="str">
        <f>VLOOKUP(Table1[[#This Row],[Calc. %Discount]],$Q$15:$R$22,2)</f>
        <v>26 — 40%</v>
      </c>
      <c r="K1307" s="6">
        <v>4.0999999999999996</v>
      </c>
      <c r="L1307" s="6">
        <f>MROUND(Table1[[#This Row],[Rating]], 0.5)</f>
        <v>4</v>
      </c>
      <c r="M1307" s="10">
        <v>827</v>
      </c>
      <c r="N1307" s="5">
        <f>F1307*M1307</f>
        <v>2063365</v>
      </c>
      <c r="O1307" s="7">
        <f>(Table1[[#This Row],[Rating]]*Table1[[#This Row],[Rating Count]])/(MAX(Table1[Rating Count]))</f>
        <v>7.9412515545479456E-3</v>
      </c>
      <c r="P1307"/>
    </row>
    <row r="1308" spans="1:16" x14ac:dyDescent="0.25">
      <c r="A1308" s="15">
        <v>1421</v>
      </c>
      <c r="B1308" t="s">
        <v>12573</v>
      </c>
      <c r="C1308" t="s">
        <v>12574</v>
      </c>
      <c r="D1308" t="s">
        <v>13124</v>
      </c>
      <c r="E1308" s="5">
        <v>184</v>
      </c>
      <c r="F1308" s="5">
        <v>450</v>
      </c>
      <c r="G1308" s="5" t="str">
        <f>VLOOKUP(Table1[[#This Row],[Discounted Price]],$Q$5:$R$10,2)</f>
        <v>&lt;₹1000</v>
      </c>
      <c r="H1308" s="1">
        <v>0.59</v>
      </c>
      <c r="I1308" s="7">
        <f>((F1308-E1308)/F1308)*100</f>
        <v>59.111111111111114</v>
      </c>
      <c r="J1308" s="19" t="str">
        <f>VLOOKUP(Table1[[#This Row],[Calc. %Discount]],$Q$15:$R$22,2)</f>
        <v>56 — 70%</v>
      </c>
      <c r="K1308" s="6">
        <v>4.2</v>
      </c>
      <c r="L1308" s="6">
        <f>MROUND(Table1[[#This Row],[Rating]], 0.5)</f>
        <v>4</v>
      </c>
      <c r="M1308" s="10">
        <v>4971</v>
      </c>
      <c r="N1308" s="5">
        <f>F1308*M1308</f>
        <v>2236950</v>
      </c>
      <c r="O1308" s="7">
        <f>(Table1[[#This Row],[Rating]]*Table1[[#This Row],[Rating Count]])/(MAX(Table1[Rating Count]))</f>
        <v>4.8898173889215482E-2</v>
      </c>
      <c r="P1308"/>
    </row>
    <row r="1309" spans="1:16" x14ac:dyDescent="0.25">
      <c r="A1309" s="15">
        <v>1422</v>
      </c>
      <c r="B1309" t="s">
        <v>12583</v>
      </c>
      <c r="C1309" t="s">
        <v>12584</v>
      </c>
      <c r="D1309" t="s">
        <v>13124</v>
      </c>
      <c r="E1309" s="5">
        <v>445</v>
      </c>
      <c r="F1309" s="5">
        <v>999</v>
      </c>
      <c r="G1309" s="5" t="str">
        <f>VLOOKUP(Table1[[#This Row],[Discounted Price]],$Q$5:$R$10,2)</f>
        <v>&lt;₹1000</v>
      </c>
      <c r="H1309" s="1">
        <v>0.55000000000000004</v>
      </c>
      <c r="I1309" s="7">
        <f>((F1309-E1309)/F1309)*100</f>
        <v>55.455455455455457</v>
      </c>
      <c r="J1309" s="19" t="str">
        <f>VLOOKUP(Table1[[#This Row],[Calc. %Discount]],$Q$15:$R$22,2)</f>
        <v>41 — 55%</v>
      </c>
      <c r="K1309" s="6">
        <v>4.3</v>
      </c>
      <c r="L1309" s="6">
        <f>MROUND(Table1[[#This Row],[Rating]], 0.5)</f>
        <v>4.5</v>
      </c>
      <c r="M1309" s="10">
        <v>229</v>
      </c>
      <c r="N1309" s="5">
        <f>F1309*M1309</f>
        <v>228771</v>
      </c>
      <c r="O1309" s="7">
        <f>(Table1[[#This Row],[Rating]]*Table1[[#This Row],[Rating Count]])/(MAX(Table1[Rating Count]))</f>
        <v>2.3062348204687414E-3</v>
      </c>
      <c r="P1309"/>
    </row>
    <row r="1310" spans="1:16" x14ac:dyDescent="0.25">
      <c r="A1310" s="15">
        <v>1423</v>
      </c>
      <c r="B1310" t="s">
        <v>12593</v>
      </c>
      <c r="C1310" t="s">
        <v>12594</v>
      </c>
      <c r="D1310" t="s">
        <v>13124</v>
      </c>
      <c r="E1310" s="5">
        <v>699</v>
      </c>
      <c r="F1310" s="5">
        <v>1690</v>
      </c>
      <c r="G1310" s="5" t="str">
        <f>VLOOKUP(Table1[[#This Row],[Discounted Price]],$Q$5:$R$10,2)</f>
        <v>&lt;₹1000</v>
      </c>
      <c r="H1310" s="1">
        <v>0.59</v>
      </c>
      <c r="I1310" s="7">
        <f>((F1310-E1310)/F1310)*100</f>
        <v>58.639053254437869</v>
      </c>
      <c r="J1310" s="19" t="str">
        <f>VLOOKUP(Table1[[#This Row],[Calc. %Discount]],$Q$15:$R$22,2)</f>
        <v>56 — 70%</v>
      </c>
      <c r="K1310" s="6">
        <v>4.0999999999999996</v>
      </c>
      <c r="L1310" s="6">
        <f>MROUND(Table1[[#This Row],[Rating]], 0.5)</f>
        <v>4</v>
      </c>
      <c r="M1310" s="10">
        <v>3524</v>
      </c>
      <c r="N1310" s="5">
        <f>F1310*M1310</f>
        <v>5955560</v>
      </c>
      <c r="O1310" s="7">
        <f>(Table1[[#This Row],[Rating]]*Table1[[#This Row],[Rating Count]])/(MAX(Table1[Rating Count]))</f>
        <v>3.3839142053478793E-2</v>
      </c>
      <c r="P1310"/>
    </row>
    <row r="1311" spans="1:16" x14ac:dyDescent="0.25">
      <c r="A1311" s="15">
        <v>1424</v>
      </c>
      <c r="B1311" t="s">
        <v>12604</v>
      </c>
      <c r="C1311" t="s">
        <v>12605</v>
      </c>
      <c r="D1311" t="s">
        <v>13124</v>
      </c>
      <c r="E1311" s="5">
        <v>1601</v>
      </c>
      <c r="F1311" s="5">
        <v>3890</v>
      </c>
      <c r="G1311" s="5" t="str">
        <f>VLOOKUP(Table1[[#This Row],[Discounted Price]],$Q$5:$R$10,2)</f>
        <v>₹1000 — ₹5000</v>
      </c>
      <c r="H1311" s="1">
        <v>0.59</v>
      </c>
      <c r="I1311" s="7">
        <f>((F1311-E1311)/F1311)*100</f>
        <v>58.843187660668384</v>
      </c>
      <c r="J1311" s="19" t="str">
        <f>VLOOKUP(Table1[[#This Row],[Calc. %Discount]],$Q$15:$R$22,2)</f>
        <v>56 — 70%</v>
      </c>
      <c r="K1311" s="6">
        <v>4.2</v>
      </c>
      <c r="L1311" s="6">
        <f>MROUND(Table1[[#This Row],[Rating]], 0.5)</f>
        <v>4</v>
      </c>
      <c r="M1311" s="10">
        <v>156</v>
      </c>
      <c r="N1311" s="5">
        <f>F1311*M1311</f>
        <v>606840</v>
      </c>
      <c r="O1311" s="7">
        <f>(Table1[[#This Row],[Rating]]*Table1[[#This Row],[Rating Count]])/(MAX(Table1[Rating Count]))</f>
        <v>1.5345232602529903E-3</v>
      </c>
      <c r="P1311"/>
    </row>
    <row r="1312" spans="1:16" x14ac:dyDescent="0.25">
      <c r="A1312" s="15">
        <v>1425</v>
      </c>
      <c r="B1312" t="s">
        <v>12614</v>
      </c>
      <c r="C1312" t="s">
        <v>12615</v>
      </c>
      <c r="D1312" t="s">
        <v>13124</v>
      </c>
      <c r="E1312" s="5">
        <v>231</v>
      </c>
      <c r="F1312" s="5">
        <v>260</v>
      </c>
      <c r="G1312" s="5" t="str">
        <f>VLOOKUP(Table1[[#This Row],[Discounted Price]],$Q$5:$R$10,2)</f>
        <v>&lt;₹1000</v>
      </c>
      <c r="H1312" s="1">
        <v>0.11</v>
      </c>
      <c r="I1312" s="7">
        <f>((F1312-E1312)/F1312)*100</f>
        <v>11.153846153846155</v>
      </c>
      <c r="J1312" s="19" t="str">
        <f>VLOOKUP(Table1[[#This Row],[Calc. %Discount]],$Q$15:$R$22,2)</f>
        <v>11 — 25%</v>
      </c>
      <c r="K1312" s="6">
        <v>4.0999999999999996</v>
      </c>
      <c r="L1312" s="6">
        <f>MROUND(Table1[[#This Row],[Rating]], 0.5)</f>
        <v>4</v>
      </c>
      <c r="M1312" s="10">
        <v>490</v>
      </c>
      <c r="N1312" s="5">
        <f>F1312*M1312</f>
        <v>127400</v>
      </c>
      <c r="O1312" s="7">
        <f>(Table1[[#This Row],[Rating]]*Table1[[#This Row],[Rating Count]])/(MAX(Table1[Rating Count]))</f>
        <v>4.7052155522714547E-3</v>
      </c>
      <c r="P1312"/>
    </row>
    <row r="1313" spans="1:16" x14ac:dyDescent="0.25">
      <c r="A1313" s="15">
        <v>1426</v>
      </c>
      <c r="B1313" t="s">
        <v>12623</v>
      </c>
      <c r="C1313" t="s">
        <v>12624</v>
      </c>
      <c r="D1313" t="s">
        <v>13124</v>
      </c>
      <c r="E1313" s="5">
        <v>369</v>
      </c>
      <c r="F1313" s="5">
        <v>599</v>
      </c>
      <c r="G1313" s="5" t="str">
        <f>VLOOKUP(Table1[[#This Row],[Discounted Price]],$Q$5:$R$10,2)</f>
        <v>&lt;₹1000</v>
      </c>
      <c r="H1313" s="1">
        <v>0.38</v>
      </c>
      <c r="I1313" s="7">
        <f>((F1313-E1313)/F1313)*100</f>
        <v>38.397328881469114</v>
      </c>
      <c r="J1313" s="19" t="str">
        <f>VLOOKUP(Table1[[#This Row],[Calc. %Discount]],$Q$15:$R$22,2)</f>
        <v>26 — 40%</v>
      </c>
      <c r="K1313" s="6">
        <v>3.9</v>
      </c>
      <c r="L1313" s="6">
        <f>MROUND(Table1[[#This Row],[Rating]], 0.5)</f>
        <v>4</v>
      </c>
      <c r="M1313" s="10">
        <v>82</v>
      </c>
      <c r="N1313" s="5">
        <f>F1313*M1313</f>
        <v>49118</v>
      </c>
      <c r="O1313" s="7">
        <f>(Table1[[#This Row],[Rating]]*Table1[[#This Row],[Rating Count]])/(MAX(Table1[Rating Count]))</f>
        <v>7.489934960758643E-4</v>
      </c>
      <c r="P1313"/>
    </row>
    <row r="1314" spans="1:16" x14ac:dyDescent="0.25">
      <c r="A1314" s="15">
        <v>1427</v>
      </c>
      <c r="B1314" t="s">
        <v>12633</v>
      </c>
      <c r="C1314" t="s">
        <v>12634</v>
      </c>
      <c r="D1314" t="s">
        <v>13124</v>
      </c>
      <c r="E1314" s="5">
        <v>809</v>
      </c>
      <c r="F1314" s="5">
        <v>1950</v>
      </c>
      <c r="G1314" s="5" t="str">
        <f>VLOOKUP(Table1[[#This Row],[Discounted Price]],$Q$5:$R$10,2)</f>
        <v>&lt;₹1000</v>
      </c>
      <c r="H1314" s="1">
        <v>0.59</v>
      </c>
      <c r="I1314" s="7">
        <f>((F1314-E1314)/F1314)*100</f>
        <v>58.512820512820518</v>
      </c>
      <c r="J1314" s="19" t="str">
        <f>VLOOKUP(Table1[[#This Row],[Calc. %Discount]],$Q$15:$R$22,2)</f>
        <v>56 — 70%</v>
      </c>
      <c r="K1314" s="6">
        <v>3.9</v>
      </c>
      <c r="L1314" s="6">
        <f>MROUND(Table1[[#This Row],[Rating]], 0.5)</f>
        <v>4</v>
      </c>
      <c r="M1314" s="10">
        <v>710</v>
      </c>
      <c r="N1314" s="5">
        <f>F1314*M1314</f>
        <v>1384500</v>
      </c>
      <c r="O1314" s="7">
        <f>(Table1[[#This Row],[Rating]]*Table1[[#This Row],[Rating Count]])/(MAX(Table1[Rating Count]))</f>
        <v>6.4851875879739472E-3</v>
      </c>
      <c r="P1314"/>
    </row>
    <row r="1315" spans="1:16" x14ac:dyDescent="0.25">
      <c r="A1315" s="15">
        <v>1428</v>
      </c>
      <c r="B1315" t="s">
        <v>12643</v>
      </c>
      <c r="C1315" t="s">
        <v>12644</v>
      </c>
      <c r="D1315" t="s">
        <v>13124</v>
      </c>
      <c r="E1315" s="5">
        <v>1199</v>
      </c>
      <c r="F1315" s="5">
        <v>2990</v>
      </c>
      <c r="G1315" s="5" t="str">
        <f>VLOOKUP(Table1[[#This Row],[Discounted Price]],$Q$5:$R$10,2)</f>
        <v>₹1000 — ₹5000</v>
      </c>
      <c r="H1315" s="1">
        <v>0.6</v>
      </c>
      <c r="I1315" s="7">
        <f>((F1315-E1315)/F1315)*100</f>
        <v>59.899665551839462</v>
      </c>
      <c r="J1315" s="19" t="str">
        <f>VLOOKUP(Table1[[#This Row],[Calc. %Discount]],$Q$15:$R$22,2)</f>
        <v>56 — 70%</v>
      </c>
      <c r="K1315" s="6">
        <v>3.8</v>
      </c>
      <c r="L1315" s="6">
        <f>MROUND(Table1[[#This Row],[Rating]], 0.5)</f>
        <v>4</v>
      </c>
      <c r="M1315" s="10">
        <v>133</v>
      </c>
      <c r="N1315" s="5">
        <f>F1315*M1315</f>
        <v>397670</v>
      </c>
      <c r="O1315" s="7">
        <f>(Table1[[#This Row],[Rating]]*Table1[[#This Row],[Rating Count]])/(MAX(Table1[Rating Count]))</f>
        <v>1.1836814037421569E-3</v>
      </c>
      <c r="P1315"/>
    </row>
    <row r="1316" spans="1:16" x14ac:dyDescent="0.25">
      <c r="A1316" s="15">
        <v>1429</v>
      </c>
      <c r="B1316" t="s">
        <v>12653</v>
      </c>
      <c r="C1316" t="s">
        <v>12654</v>
      </c>
      <c r="D1316" t="s">
        <v>13124</v>
      </c>
      <c r="E1316" s="5">
        <v>6120</v>
      </c>
      <c r="F1316" s="5">
        <v>8073</v>
      </c>
      <c r="G1316" s="5" t="str">
        <f>VLOOKUP(Table1[[#This Row],[Discounted Price]],$Q$5:$R$10,2)</f>
        <v>₹5001 — ₹10000</v>
      </c>
      <c r="H1316" s="1">
        <v>0.24</v>
      </c>
      <c r="I1316" s="7">
        <f>((F1316-E1316)/F1316)*100</f>
        <v>24.191750278706799</v>
      </c>
      <c r="J1316" s="19" t="str">
        <f>VLOOKUP(Table1[[#This Row],[Calc. %Discount]],$Q$15:$R$22,2)</f>
        <v>11 — 25%</v>
      </c>
      <c r="K1316" s="6">
        <v>4.5999999999999996</v>
      </c>
      <c r="L1316" s="6">
        <f>MROUND(Table1[[#This Row],[Rating]], 0.5)</f>
        <v>4.5</v>
      </c>
      <c r="M1316" s="10">
        <v>2751</v>
      </c>
      <c r="N1316" s="5">
        <f>F1316*M1316</f>
        <v>22208823</v>
      </c>
      <c r="O1316" s="7">
        <f>(Table1[[#This Row],[Rating]]*Table1[[#This Row],[Rating Count]])/(MAX(Table1[Rating Count]))</f>
        <v>2.9637939635527303E-2</v>
      </c>
      <c r="P1316"/>
    </row>
    <row r="1317" spans="1:16" x14ac:dyDescent="0.25">
      <c r="A1317" s="15">
        <v>1430</v>
      </c>
      <c r="B1317" t="s">
        <v>12663</v>
      </c>
      <c r="C1317" t="s">
        <v>12664</v>
      </c>
      <c r="D1317" t="s">
        <v>13124</v>
      </c>
      <c r="E1317" s="5">
        <v>1799</v>
      </c>
      <c r="F1317" s="5">
        <v>2599</v>
      </c>
      <c r="G1317" s="5" t="str">
        <f>VLOOKUP(Table1[[#This Row],[Discounted Price]],$Q$5:$R$10,2)</f>
        <v>₹1000 — ₹5000</v>
      </c>
      <c r="H1317" s="1">
        <v>0.31</v>
      </c>
      <c r="I1317" s="7">
        <f>((F1317-E1317)/F1317)*100</f>
        <v>30.781069642170067</v>
      </c>
      <c r="J1317" s="19" t="str">
        <f>VLOOKUP(Table1[[#This Row],[Calc. %Discount]],$Q$15:$R$22,2)</f>
        <v>26 — 40%</v>
      </c>
      <c r="K1317" s="6">
        <v>3.6</v>
      </c>
      <c r="L1317" s="6">
        <f>MROUND(Table1[[#This Row],[Rating]], 0.5)</f>
        <v>3.5</v>
      </c>
      <c r="M1317" s="10">
        <v>771</v>
      </c>
      <c r="N1317" s="5">
        <f>F1317*M1317</f>
        <v>2003829</v>
      </c>
      <c r="O1317" s="7">
        <f>(Table1[[#This Row],[Rating]]*Table1[[#This Row],[Rating Count]])/(MAX(Table1[Rating Count]))</f>
        <v>6.5006452398629422E-3</v>
      </c>
      <c r="P1317"/>
    </row>
    <row r="1318" spans="1:16" x14ac:dyDescent="0.25">
      <c r="A1318" s="15">
        <v>1431</v>
      </c>
      <c r="B1318" t="s">
        <v>12673</v>
      </c>
      <c r="C1318" t="s">
        <v>12674</v>
      </c>
      <c r="D1318" t="s">
        <v>13124</v>
      </c>
      <c r="E1318" s="5">
        <v>18999</v>
      </c>
      <c r="F1318" s="5">
        <v>29999</v>
      </c>
      <c r="G1318" s="5" t="str">
        <f>VLOOKUP(Table1[[#This Row],[Discounted Price]],$Q$5:$R$10,2)</f>
        <v>₹10001 — ₹25000</v>
      </c>
      <c r="H1318" s="1">
        <v>0.37</v>
      </c>
      <c r="I1318" s="7">
        <f>((F1318-E1318)/F1318)*100</f>
        <v>36.66788892963099</v>
      </c>
      <c r="J1318" s="19" t="str">
        <f>VLOOKUP(Table1[[#This Row],[Calc. %Discount]],$Q$15:$R$22,2)</f>
        <v>26 — 40%</v>
      </c>
      <c r="K1318" s="6">
        <v>4.0999999999999996</v>
      </c>
      <c r="L1318" s="6">
        <f>MROUND(Table1[[#This Row],[Rating]], 0.5)</f>
        <v>4</v>
      </c>
      <c r="M1318" s="10">
        <v>2536</v>
      </c>
      <c r="N1318" s="5">
        <f>F1318*M1318</f>
        <v>76077464</v>
      </c>
      <c r="O1318" s="7">
        <f>(Table1[[#This Row],[Rating]]*Table1[[#This Row],[Rating Count]])/(MAX(Table1[Rating Count]))</f>
        <v>2.4351891103184507E-2</v>
      </c>
      <c r="P1318"/>
    </row>
    <row r="1319" spans="1:16" x14ac:dyDescent="0.25">
      <c r="A1319" s="15">
        <v>1432</v>
      </c>
      <c r="B1319" t="s">
        <v>12683</v>
      </c>
      <c r="C1319" t="s">
        <v>12684</v>
      </c>
      <c r="D1319" t="s">
        <v>13124</v>
      </c>
      <c r="E1319" s="5">
        <v>1999</v>
      </c>
      <c r="F1319" s="5">
        <v>2360</v>
      </c>
      <c r="G1319" s="5" t="str">
        <f>VLOOKUP(Table1[[#This Row],[Discounted Price]],$Q$5:$R$10,2)</f>
        <v>₹1000 — ₹5000</v>
      </c>
      <c r="H1319" s="1">
        <v>0.15</v>
      </c>
      <c r="I1319" s="7">
        <f>((F1319-E1319)/F1319)*100</f>
        <v>15.296610169491526</v>
      </c>
      <c r="J1319" s="19" t="str">
        <f>VLOOKUP(Table1[[#This Row],[Calc. %Discount]],$Q$15:$R$22,2)</f>
        <v>11 — 25%</v>
      </c>
      <c r="K1319" s="6">
        <v>4.2</v>
      </c>
      <c r="L1319" s="6">
        <f>MROUND(Table1[[#This Row],[Rating]], 0.5)</f>
        <v>4</v>
      </c>
      <c r="M1319" s="10">
        <v>7801</v>
      </c>
      <c r="N1319" s="5">
        <f>F1319*M1319</f>
        <v>18410360</v>
      </c>
      <c r="O1319" s="7">
        <f>(Table1[[#This Row],[Rating]]*Table1[[#This Row],[Rating Count]])/(MAX(Table1[Rating Count]))</f>
        <v>7.6735999700215232E-2</v>
      </c>
      <c r="P1319"/>
    </row>
    <row r="1320" spans="1:16" x14ac:dyDescent="0.25">
      <c r="A1320" s="15">
        <v>1433</v>
      </c>
      <c r="B1320" t="s">
        <v>12693</v>
      </c>
      <c r="C1320" t="s">
        <v>12694</v>
      </c>
      <c r="D1320" t="s">
        <v>13124</v>
      </c>
      <c r="E1320" s="5">
        <v>5999</v>
      </c>
      <c r="F1320" s="5">
        <v>11495</v>
      </c>
      <c r="G1320" s="5" t="str">
        <f>VLOOKUP(Table1[[#This Row],[Discounted Price]],$Q$5:$R$10,2)</f>
        <v>₹5001 — ₹10000</v>
      </c>
      <c r="H1320" s="1">
        <v>0.48</v>
      </c>
      <c r="I1320" s="7">
        <f>((F1320-E1320)/F1320)*100</f>
        <v>47.812092214006093</v>
      </c>
      <c r="J1320" s="19" t="str">
        <f>VLOOKUP(Table1[[#This Row],[Calc. %Discount]],$Q$15:$R$22,2)</f>
        <v>41 — 55%</v>
      </c>
      <c r="K1320" s="6">
        <v>4.3</v>
      </c>
      <c r="L1320" s="6">
        <f>MROUND(Table1[[#This Row],[Rating]], 0.5)</f>
        <v>4.5</v>
      </c>
      <c r="M1320" s="10">
        <v>534</v>
      </c>
      <c r="N1320" s="5">
        <f>F1320*M1320</f>
        <v>6138330</v>
      </c>
      <c r="O1320" s="7">
        <f>(Table1[[#This Row],[Rating]]*Table1[[#This Row],[Rating Count]])/(MAX(Table1[Rating Count]))</f>
        <v>5.3778576162895539E-3</v>
      </c>
      <c r="P1320"/>
    </row>
    <row r="1321" spans="1:16" x14ac:dyDescent="0.25">
      <c r="A1321" s="15">
        <v>1434</v>
      </c>
      <c r="B1321" t="s">
        <v>12704</v>
      </c>
      <c r="C1321" t="s">
        <v>12705</v>
      </c>
      <c r="D1321" t="s">
        <v>13124</v>
      </c>
      <c r="E1321" s="5">
        <v>2599</v>
      </c>
      <c r="F1321" s="5">
        <v>4780</v>
      </c>
      <c r="G1321" s="5" t="str">
        <f>VLOOKUP(Table1[[#This Row],[Discounted Price]],$Q$5:$R$10,2)</f>
        <v>₹1000 — ₹5000</v>
      </c>
      <c r="H1321" s="1">
        <v>0.46</v>
      </c>
      <c r="I1321" s="7">
        <f>((F1321-E1321)/F1321)*100</f>
        <v>45.627615062761507</v>
      </c>
      <c r="J1321" s="19" t="str">
        <f>VLOOKUP(Table1[[#This Row],[Calc. %Discount]],$Q$15:$R$22,2)</f>
        <v>41 — 55%</v>
      </c>
      <c r="K1321" s="6">
        <v>3.9</v>
      </c>
      <c r="L1321" s="6">
        <f>MROUND(Table1[[#This Row],[Rating]], 0.5)</f>
        <v>4</v>
      </c>
      <c r="M1321" s="10">
        <v>898</v>
      </c>
      <c r="N1321" s="5">
        <f>F1321*M1321</f>
        <v>4292440</v>
      </c>
      <c r="O1321" s="7">
        <f>(Table1[[#This Row],[Rating]]*Table1[[#This Row],[Rating Count]])/(MAX(Table1[Rating Count]))</f>
        <v>8.2023921887332454E-3</v>
      </c>
      <c r="P1321"/>
    </row>
    <row r="1322" spans="1:16" x14ac:dyDescent="0.25">
      <c r="A1322" s="15">
        <v>1435</v>
      </c>
      <c r="B1322" t="s">
        <v>12714</v>
      </c>
      <c r="C1322" t="s">
        <v>12715</v>
      </c>
      <c r="D1322" t="s">
        <v>13124</v>
      </c>
      <c r="E1322" s="5">
        <v>1199</v>
      </c>
      <c r="F1322" s="5">
        <v>2400</v>
      </c>
      <c r="G1322" s="5" t="str">
        <f>VLOOKUP(Table1[[#This Row],[Discounted Price]],$Q$5:$R$10,2)</f>
        <v>₹1000 — ₹5000</v>
      </c>
      <c r="H1322" s="1">
        <v>0.5</v>
      </c>
      <c r="I1322" s="7">
        <f>((F1322-E1322)/F1322)*100</f>
        <v>50.041666666666664</v>
      </c>
      <c r="J1322" s="19" t="str">
        <f>VLOOKUP(Table1[[#This Row],[Calc. %Discount]],$Q$15:$R$22,2)</f>
        <v>41 — 55%</v>
      </c>
      <c r="K1322" s="6">
        <v>3.9</v>
      </c>
      <c r="L1322" s="6">
        <f>MROUND(Table1[[#This Row],[Rating]], 0.5)</f>
        <v>4</v>
      </c>
      <c r="M1322" s="10">
        <v>1202</v>
      </c>
      <c r="N1322" s="5">
        <f>F1322*M1322</f>
        <v>2884800</v>
      </c>
      <c r="O1322" s="7">
        <f>(Table1[[#This Row],[Rating]]*Table1[[#This Row],[Rating Count]])/(MAX(Table1[Rating Count]))</f>
        <v>1.0979148564429133E-2</v>
      </c>
      <c r="P1322"/>
    </row>
    <row r="1323" spans="1:16" x14ac:dyDescent="0.25">
      <c r="A1323" s="15">
        <v>1436</v>
      </c>
      <c r="B1323" t="s">
        <v>12724</v>
      </c>
      <c r="C1323" t="s">
        <v>12725</v>
      </c>
      <c r="D1323" t="s">
        <v>13124</v>
      </c>
      <c r="E1323" s="5">
        <v>219</v>
      </c>
      <c r="F1323" s="5">
        <v>249</v>
      </c>
      <c r="G1323" s="5" t="str">
        <f>VLOOKUP(Table1[[#This Row],[Discounted Price]],$Q$5:$R$10,2)</f>
        <v>&lt;₹1000</v>
      </c>
      <c r="H1323" s="1">
        <v>0.12</v>
      </c>
      <c r="I1323" s="7">
        <f>((F1323-E1323)/F1323)*100</f>
        <v>12.048192771084338</v>
      </c>
      <c r="J1323" s="19" t="str">
        <f>VLOOKUP(Table1[[#This Row],[Calc. %Discount]],$Q$15:$R$22,2)</f>
        <v>11 — 25%</v>
      </c>
      <c r="K1323" s="6">
        <v>4</v>
      </c>
      <c r="L1323" s="6">
        <f>MROUND(Table1[[#This Row],[Rating]], 0.5)</f>
        <v>4</v>
      </c>
      <c r="M1323" s="10">
        <v>1108</v>
      </c>
      <c r="N1323" s="5">
        <f>F1323*M1323</f>
        <v>275892</v>
      </c>
      <c r="O1323" s="7">
        <f>(Table1[[#This Row],[Rating]]*Table1[[#This Row],[Rating Count]])/(MAX(Table1[Rating Count]))</f>
        <v>1.0380047450307163E-2</v>
      </c>
      <c r="P1323"/>
    </row>
    <row r="1324" spans="1:16" x14ac:dyDescent="0.25">
      <c r="A1324" s="15">
        <v>1437</v>
      </c>
      <c r="B1324" t="s">
        <v>12734</v>
      </c>
      <c r="C1324" t="s">
        <v>12735</v>
      </c>
      <c r="D1324" t="s">
        <v>13124</v>
      </c>
      <c r="E1324" s="5">
        <v>799</v>
      </c>
      <c r="F1324" s="5">
        <v>1199</v>
      </c>
      <c r="G1324" s="5" t="str">
        <f>VLOOKUP(Table1[[#This Row],[Discounted Price]],$Q$5:$R$10,2)</f>
        <v>&lt;₹1000</v>
      </c>
      <c r="H1324" s="1">
        <v>0.33</v>
      </c>
      <c r="I1324" s="7">
        <f>((F1324-E1324)/F1324)*100</f>
        <v>33.361134278565466</v>
      </c>
      <c r="J1324" s="19" t="str">
        <f>VLOOKUP(Table1[[#This Row],[Calc. %Discount]],$Q$15:$R$22,2)</f>
        <v>26 — 40%</v>
      </c>
      <c r="K1324" s="6">
        <v>4.4000000000000004</v>
      </c>
      <c r="L1324" s="6">
        <f>MROUND(Table1[[#This Row],[Rating]], 0.5)</f>
        <v>4.5</v>
      </c>
      <c r="M1324" s="10">
        <v>17</v>
      </c>
      <c r="N1324" s="5">
        <f>F1324*M1324</f>
        <v>20383</v>
      </c>
      <c r="O1324" s="7">
        <f>(Table1[[#This Row],[Rating]]*Table1[[#This Row],[Rating Count]])/(MAX(Table1[Rating Count]))</f>
        <v>1.7518672140861367E-4</v>
      </c>
      <c r="P1324"/>
    </row>
    <row r="1325" spans="1:16" x14ac:dyDescent="0.25">
      <c r="A1325" s="15">
        <v>1438</v>
      </c>
      <c r="B1325" t="s">
        <v>12742</v>
      </c>
      <c r="C1325" t="s">
        <v>12743</v>
      </c>
      <c r="D1325" t="s">
        <v>13124</v>
      </c>
      <c r="E1325" s="5">
        <v>6199</v>
      </c>
      <c r="F1325" s="5">
        <v>10999</v>
      </c>
      <c r="G1325" s="5" t="str">
        <f>VLOOKUP(Table1[[#This Row],[Discounted Price]],$Q$5:$R$10,2)</f>
        <v>₹5001 — ₹10000</v>
      </c>
      <c r="H1325" s="1">
        <v>0.44</v>
      </c>
      <c r="I1325" s="7">
        <f>((F1325-E1325)/F1325)*100</f>
        <v>43.640330939176287</v>
      </c>
      <c r="J1325" s="19" t="str">
        <f>VLOOKUP(Table1[[#This Row],[Calc. %Discount]],$Q$15:$R$22,2)</f>
        <v>41 — 55%</v>
      </c>
      <c r="K1325" s="6">
        <v>4.2</v>
      </c>
      <c r="L1325" s="6">
        <f>MROUND(Table1[[#This Row],[Rating]], 0.5)</f>
        <v>4</v>
      </c>
      <c r="M1325" s="10">
        <v>10429</v>
      </c>
      <c r="N1325" s="5">
        <f>F1325*M1325</f>
        <v>114708571</v>
      </c>
      <c r="O1325" s="7">
        <f>(Table1[[#This Row],[Rating]]*Table1[[#This Row],[Rating Count]])/(MAX(Table1[Rating Count]))</f>
        <v>0.1025868146229387</v>
      </c>
      <c r="P1325"/>
    </row>
    <row r="1326" spans="1:16" x14ac:dyDescent="0.25">
      <c r="A1326" s="15">
        <v>1439</v>
      </c>
      <c r="B1326" t="s">
        <v>12752</v>
      </c>
      <c r="C1326" t="s">
        <v>12753</v>
      </c>
      <c r="D1326" t="s">
        <v>13124</v>
      </c>
      <c r="E1326" s="5">
        <v>6790</v>
      </c>
      <c r="F1326" s="5">
        <v>10995</v>
      </c>
      <c r="G1326" s="5" t="str">
        <f>VLOOKUP(Table1[[#This Row],[Discounted Price]],$Q$5:$R$10,2)</f>
        <v>₹5001 — ₹10000</v>
      </c>
      <c r="H1326" s="1">
        <v>0.38</v>
      </c>
      <c r="I1326" s="7">
        <f>((F1326-E1326)/F1326)*100</f>
        <v>38.244656662119148</v>
      </c>
      <c r="J1326" s="19" t="str">
        <f>VLOOKUP(Table1[[#This Row],[Calc. %Discount]],$Q$15:$R$22,2)</f>
        <v>26 — 40%</v>
      </c>
      <c r="K1326" s="6">
        <v>4.5</v>
      </c>
      <c r="L1326" s="6">
        <f>MROUND(Table1[[#This Row],[Rating]], 0.5)</f>
        <v>4.5</v>
      </c>
      <c r="M1326" s="10">
        <v>3192</v>
      </c>
      <c r="N1326" s="5">
        <f>F1326*M1326</f>
        <v>35096040</v>
      </c>
      <c r="O1326" s="7">
        <f>(Table1[[#This Row],[Rating]]*Table1[[#This Row],[Rating Count]])/(MAX(Table1[Rating Count]))</f>
        <v>3.3641471474777092E-2</v>
      </c>
      <c r="P1326"/>
    </row>
    <row r="1327" spans="1:16" x14ac:dyDescent="0.25">
      <c r="A1327" s="15">
        <v>1440</v>
      </c>
      <c r="B1327" t="s">
        <v>12762</v>
      </c>
      <c r="C1327" t="s">
        <v>12763</v>
      </c>
      <c r="D1327" t="s">
        <v>13124</v>
      </c>
      <c r="E1327" s="5">
        <v>1982.84</v>
      </c>
      <c r="F1327" s="5">
        <v>3300</v>
      </c>
      <c r="G1327" s="5" t="str">
        <f>VLOOKUP(Table1[[#This Row],[Discounted Price]],$Q$5:$R$10,2)</f>
        <v>₹1000 — ₹5000</v>
      </c>
      <c r="H1327" s="1">
        <v>0.4</v>
      </c>
      <c r="I1327" s="7">
        <f>((F1327-E1327)/F1327)*100</f>
        <v>39.913939393939394</v>
      </c>
      <c r="J1327" s="19" t="str">
        <f>VLOOKUP(Table1[[#This Row],[Calc. %Discount]],$Q$15:$R$22,2)</f>
        <v>26 — 40%</v>
      </c>
      <c r="K1327" s="6">
        <v>4.0999999999999996</v>
      </c>
      <c r="L1327" s="6">
        <f>MROUND(Table1[[#This Row],[Rating]], 0.5)</f>
        <v>4</v>
      </c>
      <c r="M1327" s="10">
        <v>5873</v>
      </c>
      <c r="N1327" s="5">
        <f>F1327*M1327</f>
        <v>19380900</v>
      </c>
      <c r="O1327" s="7">
        <f>(Table1[[#This Row],[Rating]]*Table1[[#This Row],[Rating Count]])/(MAX(Table1[Rating Count]))</f>
        <v>5.6395369262225013E-2</v>
      </c>
      <c r="P1327"/>
    </row>
    <row r="1328" spans="1:16" x14ac:dyDescent="0.25">
      <c r="A1328" s="15">
        <v>1441</v>
      </c>
      <c r="B1328" t="s">
        <v>12773</v>
      </c>
      <c r="C1328" t="s">
        <v>12774</v>
      </c>
      <c r="D1328" t="s">
        <v>13124</v>
      </c>
      <c r="E1328" s="5">
        <v>199</v>
      </c>
      <c r="F1328" s="5">
        <v>400</v>
      </c>
      <c r="G1328" s="5" t="str">
        <f>VLOOKUP(Table1[[#This Row],[Discounted Price]],$Q$5:$R$10,2)</f>
        <v>&lt;₹1000</v>
      </c>
      <c r="H1328" s="1">
        <v>0.5</v>
      </c>
      <c r="I1328" s="7">
        <f>((F1328-E1328)/F1328)*100</f>
        <v>50.249999999999993</v>
      </c>
      <c r="J1328" s="19" t="str">
        <f>VLOOKUP(Table1[[#This Row],[Calc. %Discount]],$Q$15:$R$22,2)</f>
        <v>41 — 55%</v>
      </c>
      <c r="K1328" s="6">
        <v>4.0999999999999996</v>
      </c>
      <c r="L1328" s="6">
        <f>MROUND(Table1[[#This Row],[Rating]], 0.5)</f>
        <v>4</v>
      </c>
      <c r="M1328" s="10">
        <v>1379</v>
      </c>
      <c r="N1328" s="5">
        <f>F1328*M1328</f>
        <v>551600</v>
      </c>
      <c r="O1328" s="7">
        <f>(Table1[[#This Row],[Rating]]*Table1[[#This Row],[Rating Count]])/(MAX(Table1[Rating Count]))</f>
        <v>1.3241820911392524E-2</v>
      </c>
      <c r="P1328"/>
    </row>
    <row r="1329" spans="1:16" x14ac:dyDescent="0.25">
      <c r="A1329" s="15">
        <v>1442</v>
      </c>
      <c r="B1329" t="s">
        <v>12783</v>
      </c>
      <c r="C1329" t="s">
        <v>12784</v>
      </c>
      <c r="D1329" t="s">
        <v>13124</v>
      </c>
      <c r="E1329" s="5">
        <v>1180</v>
      </c>
      <c r="F1329" s="5">
        <v>1440</v>
      </c>
      <c r="G1329" s="5" t="str">
        <f>VLOOKUP(Table1[[#This Row],[Discounted Price]],$Q$5:$R$10,2)</f>
        <v>₹1000 — ₹5000</v>
      </c>
      <c r="H1329" s="1">
        <v>0.18</v>
      </c>
      <c r="I1329" s="7">
        <f>((F1329-E1329)/F1329)*100</f>
        <v>18.055555555555554</v>
      </c>
      <c r="J1329" s="19" t="str">
        <f>VLOOKUP(Table1[[#This Row],[Calc. %Discount]],$Q$15:$R$22,2)</f>
        <v>11 — 25%</v>
      </c>
      <c r="K1329" s="6">
        <v>4.2</v>
      </c>
      <c r="L1329" s="6">
        <f>MROUND(Table1[[#This Row],[Rating]], 0.5)</f>
        <v>4</v>
      </c>
      <c r="M1329" s="10">
        <v>1527</v>
      </c>
      <c r="N1329" s="5">
        <f>F1329*M1329</f>
        <v>2198880</v>
      </c>
      <c r="O1329" s="7">
        <f>(Table1[[#This Row],[Rating]]*Table1[[#This Row],[Rating Count]])/(MAX(Table1[Rating Count]))</f>
        <v>1.5020621912861002E-2</v>
      </c>
      <c r="P1329"/>
    </row>
    <row r="1330" spans="1:16" x14ac:dyDescent="0.25">
      <c r="A1330" s="15">
        <v>1443</v>
      </c>
      <c r="B1330" t="s">
        <v>12793</v>
      </c>
      <c r="C1330" t="s">
        <v>12794</v>
      </c>
      <c r="D1330" t="s">
        <v>13124</v>
      </c>
      <c r="E1330" s="5">
        <v>2199</v>
      </c>
      <c r="F1330" s="5">
        <v>3045</v>
      </c>
      <c r="G1330" s="5" t="str">
        <f>VLOOKUP(Table1[[#This Row],[Discounted Price]],$Q$5:$R$10,2)</f>
        <v>₹1000 — ₹5000</v>
      </c>
      <c r="H1330" s="1">
        <v>0.28000000000000003</v>
      </c>
      <c r="I1330" s="7">
        <f>((F1330-E1330)/F1330)*100</f>
        <v>27.783251231527096</v>
      </c>
      <c r="J1330" s="19" t="str">
        <f>VLOOKUP(Table1[[#This Row],[Calc. %Discount]],$Q$15:$R$22,2)</f>
        <v>26 — 40%</v>
      </c>
      <c r="K1330" s="6">
        <v>4.2</v>
      </c>
      <c r="L1330" s="6">
        <f>MROUND(Table1[[#This Row],[Rating]], 0.5)</f>
        <v>4</v>
      </c>
      <c r="M1330" s="10">
        <v>2686</v>
      </c>
      <c r="N1330" s="5">
        <f>F1330*M1330</f>
        <v>8178870</v>
      </c>
      <c r="O1330" s="7">
        <f>(Table1[[#This Row],[Rating]]*Table1[[#This Row],[Rating Count]])/(MAX(Table1[Rating Count]))</f>
        <v>2.6421342801535463E-2</v>
      </c>
      <c r="P1330"/>
    </row>
    <row r="1331" spans="1:16" x14ac:dyDescent="0.25">
      <c r="A1331" s="15">
        <v>1444</v>
      </c>
      <c r="B1331" t="s">
        <v>12803</v>
      </c>
      <c r="C1331" t="s">
        <v>12804</v>
      </c>
      <c r="D1331" t="s">
        <v>13124</v>
      </c>
      <c r="E1331" s="5">
        <v>2999</v>
      </c>
      <c r="F1331" s="5">
        <v>3595</v>
      </c>
      <c r="G1331" s="5" t="str">
        <f>VLOOKUP(Table1[[#This Row],[Discounted Price]],$Q$5:$R$10,2)</f>
        <v>₹1000 — ₹5000</v>
      </c>
      <c r="H1331" s="1">
        <v>0.17</v>
      </c>
      <c r="I1331" s="7">
        <f>((F1331-E1331)/F1331)*100</f>
        <v>16.578581363004172</v>
      </c>
      <c r="J1331" s="19" t="str">
        <f>VLOOKUP(Table1[[#This Row],[Calc. %Discount]],$Q$15:$R$22,2)</f>
        <v>11 — 25%</v>
      </c>
      <c r="K1331" s="6">
        <v>4</v>
      </c>
      <c r="L1331" s="6">
        <f>MROUND(Table1[[#This Row],[Rating]], 0.5)</f>
        <v>4</v>
      </c>
      <c r="M1331" s="10">
        <v>178</v>
      </c>
      <c r="N1331" s="5">
        <f>F1331*M1331</f>
        <v>639910</v>
      </c>
      <c r="O1331" s="7">
        <f>(Table1[[#This Row],[Rating]]*Table1[[#This Row],[Rating Count]])/(MAX(Table1[Rating Count]))</f>
        <v>1.6675527492370711E-3</v>
      </c>
      <c r="P1331"/>
    </row>
    <row r="1332" spans="1:16" x14ac:dyDescent="0.25">
      <c r="A1332" s="15">
        <v>1445</v>
      </c>
      <c r="B1332" t="s">
        <v>12813</v>
      </c>
      <c r="C1332" t="s">
        <v>12814</v>
      </c>
      <c r="D1332" t="s">
        <v>13124</v>
      </c>
      <c r="E1332" s="5">
        <v>253</v>
      </c>
      <c r="F1332" s="5">
        <v>500</v>
      </c>
      <c r="G1332" s="5" t="str">
        <f>VLOOKUP(Table1[[#This Row],[Discounted Price]],$Q$5:$R$10,2)</f>
        <v>&lt;₹1000</v>
      </c>
      <c r="H1332" s="1">
        <v>0.49</v>
      </c>
      <c r="I1332" s="7">
        <f>((F1332-E1332)/F1332)*100</f>
        <v>49.4</v>
      </c>
      <c r="J1332" s="19" t="str">
        <f>VLOOKUP(Table1[[#This Row],[Calc. %Discount]],$Q$15:$R$22,2)</f>
        <v>41 — 55%</v>
      </c>
      <c r="K1332" s="6">
        <v>4.3</v>
      </c>
      <c r="L1332" s="6">
        <f>MROUND(Table1[[#This Row],[Rating]], 0.5)</f>
        <v>4.5</v>
      </c>
      <c r="M1332" s="10">
        <v>2664</v>
      </c>
      <c r="N1332" s="5">
        <f>F1332*M1332</f>
        <v>1332000</v>
      </c>
      <c r="O1332" s="7">
        <f>(Table1[[#This Row],[Rating]]*Table1[[#This Row],[Rating Count]])/(MAX(Table1[Rating Count]))</f>
        <v>2.6828862714972607E-2</v>
      </c>
      <c r="P1332"/>
    </row>
    <row r="1333" spans="1:16" x14ac:dyDescent="0.25">
      <c r="A1333" s="15">
        <v>1446</v>
      </c>
      <c r="B1333" t="s">
        <v>12824</v>
      </c>
      <c r="C1333" t="s">
        <v>12825</v>
      </c>
      <c r="D1333" t="s">
        <v>13124</v>
      </c>
      <c r="E1333" s="5">
        <v>499</v>
      </c>
      <c r="F1333" s="5">
        <v>799</v>
      </c>
      <c r="G1333" s="5" t="str">
        <f>VLOOKUP(Table1[[#This Row],[Discounted Price]],$Q$5:$R$10,2)</f>
        <v>&lt;₹1000</v>
      </c>
      <c r="H1333" s="1">
        <v>0.38</v>
      </c>
      <c r="I1333" s="7">
        <f>((F1333-E1333)/F1333)*100</f>
        <v>37.546933667083856</v>
      </c>
      <c r="J1333" s="19" t="str">
        <f>VLOOKUP(Table1[[#This Row],[Calc. %Discount]],$Q$15:$R$22,2)</f>
        <v>26 — 40%</v>
      </c>
      <c r="K1333" s="6">
        <v>3.6</v>
      </c>
      <c r="L1333" s="6">
        <f>MROUND(Table1[[#This Row],[Rating]], 0.5)</f>
        <v>3.5</v>
      </c>
      <c r="M1333" s="10">
        <v>212</v>
      </c>
      <c r="N1333" s="5">
        <f>F1333*M1333</f>
        <v>169388</v>
      </c>
      <c r="O1333" s="7">
        <f>(Table1[[#This Row],[Rating]]*Table1[[#This Row],[Rating Count]])/(MAX(Table1[Rating Count]))</f>
        <v>1.7874666548001864E-3</v>
      </c>
      <c r="P1333"/>
    </row>
    <row r="1334" spans="1:16" x14ac:dyDescent="0.25">
      <c r="A1334" s="15">
        <v>1447</v>
      </c>
      <c r="B1334" t="s">
        <v>12834</v>
      </c>
      <c r="C1334" t="s">
        <v>12835</v>
      </c>
      <c r="D1334" t="s">
        <v>13124</v>
      </c>
      <c r="E1334" s="5">
        <v>1149</v>
      </c>
      <c r="F1334" s="5">
        <v>1899</v>
      </c>
      <c r="G1334" s="5" t="str">
        <f>VLOOKUP(Table1[[#This Row],[Discounted Price]],$Q$5:$R$10,2)</f>
        <v>₹1000 — ₹5000</v>
      </c>
      <c r="H1334" s="1">
        <v>0.39</v>
      </c>
      <c r="I1334" s="7">
        <f>((F1334-E1334)/F1334)*100</f>
        <v>39.494470774091624</v>
      </c>
      <c r="J1334" s="19" t="str">
        <f>VLOOKUP(Table1[[#This Row],[Calc. %Discount]],$Q$15:$R$22,2)</f>
        <v>26 — 40%</v>
      </c>
      <c r="K1334" s="6">
        <v>3.5</v>
      </c>
      <c r="L1334" s="6">
        <f>MROUND(Table1[[#This Row],[Rating]], 0.5)</f>
        <v>3.5</v>
      </c>
      <c r="M1334" s="10">
        <v>24</v>
      </c>
      <c r="N1334" s="5">
        <f>F1334*M1334</f>
        <v>45576</v>
      </c>
      <c r="O1334" s="7">
        <f>(Table1[[#This Row],[Rating]]*Table1[[#This Row],[Rating Count]])/(MAX(Table1[Rating Count]))</f>
        <v>1.9673375131448593E-4</v>
      </c>
      <c r="P1334"/>
    </row>
    <row r="1335" spans="1:16" x14ac:dyDescent="0.25">
      <c r="A1335" s="15">
        <v>1448</v>
      </c>
      <c r="B1335" t="s">
        <v>12844</v>
      </c>
      <c r="C1335" t="s">
        <v>12845</v>
      </c>
      <c r="D1335" t="s">
        <v>13124</v>
      </c>
      <c r="E1335" s="5">
        <v>457</v>
      </c>
      <c r="F1335" s="5">
        <v>799</v>
      </c>
      <c r="G1335" s="5" t="str">
        <f>VLOOKUP(Table1[[#This Row],[Discounted Price]],$Q$5:$R$10,2)</f>
        <v>&lt;₹1000</v>
      </c>
      <c r="H1335" s="1">
        <v>0.43</v>
      </c>
      <c r="I1335" s="7">
        <f>((F1335-E1335)/F1335)*100</f>
        <v>42.803504380475594</v>
      </c>
      <c r="J1335" s="19" t="str">
        <f>VLOOKUP(Table1[[#This Row],[Calc. %Discount]],$Q$15:$R$22,2)</f>
        <v>41 — 55%</v>
      </c>
      <c r="K1335" s="6">
        <v>4.3</v>
      </c>
      <c r="L1335" s="6">
        <f>MROUND(Table1[[#This Row],[Rating]], 0.5)</f>
        <v>4.5</v>
      </c>
      <c r="M1335" s="10">
        <v>1868</v>
      </c>
      <c r="N1335" s="5">
        <f>F1335*M1335</f>
        <v>1492532</v>
      </c>
      <c r="O1335" s="7">
        <f>(Table1[[#This Row],[Rating]]*Table1[[#This Row],[Rating Count]])/(MAX(Table1[Rating Count]))</f>
        <v>1.8812430762600914E-2</v>
      </c>
      <c r="P1335"/>
    </row>
    <row r="1336" spans="1:16" x14ac:dyDescent="0.25">
      <c r="A1336" s="15">
        <v>1449</v>
      </c>
      <c r="B1336" t="s">
        <v>12854</v>
      </c>
      <c r="C1336" t="s">
        <v>12855</v>
      </c>
      <c r="D1336" t="s">
        <v>13124</v>
      </c>
      <c r="E1336" s="5">
        <v>229</v>
      </c>
      <c r="F1336" s="5">
        <v>399</v>
      </c>
      <c r="G1336" s="5" t="str">
        <f>VLOOKUP(Table1[[#This Row],[Discounted Price]],$Q$5:$R$10,2)</f>
        <v>&lt;₹1000</v>
      </c>
      <c r="H1336" s="1">
        <v>0.43</v>
      </c>
      <c r="I1336" s="7">
        <f>((F1336-E1336)/F1336)*100</f>
        <v>42.606516290726816</v>
      </c>
      <c r="J1336" s="19" t="str">
        <f>VLOOKUP(Table1[[#This Row],[Calc. %Discount]],$Q$15:$R$22,2)</f>
        <v>41 — 55%</v>
      </c>
      <c r="K1336" s="6">
        <v>3.6</v>
      </c>
      <c r="L1336" s="6">
        <f>MROUND(Table1[[#This Row],[Rating]], 0.5)</f>
        <v>3.5</v>
      </c>
      <c r="M1336" s="10">
        <v>451</v>
      </c>
      <c r="N1336" s="5">
        <f>F1336*M1336</f>
        <v>179949</v>
      </c>
      <c r="O1336" s="7">
        <f>(Table1[[#This Row],[Rating]]*Table1[[#This Row],[Rating Count]])/(MAX(Table1[Rating Count]))</f>
        <v>3.8025823646928498E-3</v>
      </c>
      <c r="P1336"/>
    </row>
    <row r="1337" spans="1:16" x14ac:dyDescent="0.25">
      <c r="A1337" s="15">
        <v>1450</v>
      </c>
      <c r="B1337" t="s">
        <v>12864</v>
      </c>
      <c r="C1337" t="s">
        <v>12865</v>
      </c>
      <c r="D1337" t="s">
        <v>13124</v>
      </c>
      <c r="E1337" s="5">
        <v>199</v>
      </c>
      <c r="F1337" s="5">
        <v>699</v>
      </c>
      <c r="G1337" s="5" t="str">
        <f>VLOOKUP(Table1[[#This Row],[Discounted Price]],$Q$5:$R$10,2)</f>
        <v>&lt;₹1000</v>
      </c>
      <c r="H1337" s="1">
        <v>0.72</v>
      </c>
      <c r="I1337" s="7">
        <f>((F1337-E1337)/F1337)*100</f>
        <v>71.530758226037193</v>
      </c>
      <c r="J1337" s="19" t="str">
        <f>VLOOKUP(Table1[[#This Row],[Calc. %Discount]],$Q$15:$R$22,2)</f>
        <v>71 — 85%</v>
      </c>
      <c r="K1337" s="6">
        <v>2.9</v>
      </c>
      <c r="L1337" s="6">
        <f>MROUND(Table1[[#This Row],[Rating]], 0.5)</f>
        <v>3</v>
      </c>
      <c r="M1337" s="10">
        <v>159</v>
      </c>
      <c r="N1337" s="5">
        <f>F1337*M1337</f>
        <v>111141</v>
      </c>
      <c r="O1337" s="7">
        <f>(Table1[[#This Row],[Rating]]*Table1[[#This Row],[Rating Count]])/(MAX(Table1[Rating Count]))</f>
        <v>1.0799277706084458E-3</v>
      </c>
      <c r="P1337"/>
    </row>
    <row r="1338" spans="1:16" x14ac:dyDescent="0.25">
      <c r="A1338" s="15">
        <v>1451</v>
      </c>
      <c r="B1338" t="s">
        <v>12874</v>
      </c>
      <c r="C1338" t="s">
        <v>12875</v>
      </c>
      <c r="D1338" t="s">
        <v>13124</v>
      </c>
      <c r="E1338" s="5">
        <v>899</v>
      </c>
      <c r="F1338" s="5">
        <v>1999</v>
      </c>
      <c r="G1338" s="5" t="str">
        <f>VLOOKUP(Table1[[#This Row],[Discounted Price]],$Q$5:$R$10,2)</f>
        <v>&lt;₹1000</v>
      </c>
      <c r="H1338" s="1">
        <v>0.55000000000000004</v>
      </c>
      <c r="I1338" s="7">
        <f>((F1338-E1338)/F1338)*100</f>
        <v>55.027513756878442</v>
      </c>
      <c r="J1338" s="19" t="str">
        <f>VLOOKUP(Table1[[#This Row],[Calc. %Discount]],$Q$15:$R$22,2)</f>
        <v>41 — 55%</v>
      </c>
      <c r="K1338" s="6">
        <v>4.2</v>
      </c>
      <c r="L1338" s="6">
        <f>MROUND(Table1[[#This Row],[Rating]], 0.5)</f>
        <v>4</v>
      </c>
      <c r="M1338" s="10">
        <v>39</v>
      </c>
      <c r="N1338" s="5">
        <f>F1338*M1338</f>
        <v>77961</v>
      </c>
      <c r="O1338" s="7">
        <f>(Table1[[#This Row],[Rating]]*Table1[[#This Row],[Rating Count]])/(MAX(Table1[Rating Count]))</f>
        <v>3.8363081506324756E-4</v>
      </c>
      <c r="P1338"/>
    </row>
    <row r="1339" spans="1:16" x14ac:dyDescent="0.25">
      <c r="A1339" s="15">
        <v>1452</v>
      </c>
      <c r="B1339" t="s">
        <v>12884</v>
      </c>
      <c r="C1339" t="s">
        <v>12885</v>
      </c>
      <c r="D1339" t="s">
        <v>13124</v>
      </c>
      <c r="E1339" s="5">
        <v>1499</v>
      </c>
      <c r="F1339" s="5">
        <v>2199</v>
      </c>
      <c r="G1339" s="5" t="str">
        <f>VLOOKUP(Table1[[#This Row],[Discounted Price]],$Q$5:$R$10,2)</f>
        <v>₹1000 — ₹5000</v>
      </c>
      <c r="H1339" s="1">
        <v>0.32</v>
      </c>
      <c r="I1339" s="7">
        <f>((F1339-E1339)/F1339)*100</f>
        <v>31.832651205093228</v>
      </c>
      <c r="J1339" s="19" t="str">
        <f>VLOOKUP(Table1[[#This Row],[Calc. %Discount]],$Q$15:$R$22,2)</f>
        <v>26 — 40%</v>
      </c>
      <c r="K1339" s="6">
        <v>4.4000000000000004</v>
      </c>
      <c r="L1339" s="6">
        <f>MROUND(Table1[[#This Row],[Rating]], 0.5)</f>
        <v>4.5</v>
      </c>
      <c r="M1339" s="10">
        <v>6531</v>
      </c>
      <c r="N1339" s="5">
        <f>F1339*M1339</f>
        <v>14361669</v>
      </c>
      <c r="O1339" s="7">
        <f>(Table1[[#This Row],[Rating]]*Table1[[#This Row],[Rating Count]])/(MAX(Table1[Rating Count]))</f>
        <v>6.7302616324685635E-2</v>
      </c>
      <c r="P1339"/>
    </row>
    <row r="1340" spans="1:16" x14ac:dyDescent="0.25">
      <c r="A1340" s="15">
        <v>1453</v>
      </c>
      <c r="B1340" t="s">
        <v>12894</v>
      </c>
      <c r="C1340" t="s">
        <v>12895</v>
      </c>
      <c r="D1340" t="s">
        <v>13124</v>
      </c>
      <c r="E1340" s="5">
        <v>426</v>
      </c>
      <c r="F1340" s="5">
        <v>999</v>
      </c>
      <c r="G1340" s="5" t="str">
        <f>VLOOKUP(Table1[[#This Row],[Discounted Price]],$Q$5:$R$10,2)</f>
        <v>&lt;₹1000</v>
      </c>
      <c r="H1340" s="1">
        <v>0.56999999999999995</v>
      </c>
      <c r="I1340" s="7">
        <f>((F1340-E1340)/F1340)*100</f>
        <v>57.357357357357351</v>
      </c>
      <c r="J1340" s="19" t="str">
        <f>VLOOKUP(Table1[[#This Row],[Calc. %Discount]],$Q$15:$R$22,2)</f>
        <v>56 — 70%</v>
      </c>
      <c r="K1340" s="6">
        <v>4.0999999999999996</v>
      </c>
      <c r="L1340" s="6">
        <f>MROUND(Table1[[#This Row],[Rating]], 0.5)</f>
        <v>4</v>
      </c>
      <c r="M1340" s="10">
        <v>222</v>
      </c>
      <c r="N1340" s="5">
        <f>F1340*M1340</f>
        <v>221778</v>
      </c>
      <c r="O1340" s="7">
        <f>(Table1[[#This Row],[Rating]]*Table1[[#This Row],[Rating Count]])/(MAX(Table1[Rating Count]))</f>
        <v>2.1317507196005367E-3</v>
      </c>
      <c r="P1340"/>
    </row>
    <row r="1341" spans="1:16" x14ac:dyDescent="0.25">
      <c r="A1341" s="15">
        <v>1454</v>
      </c>
      <c r="B1341" t="s">
        <v>12904</v>
      </c>
      <c r="C1341" t="s">
        <v>12905</v>
      </c>
      <c r="D1341" t="s">
        <v>13124</v>
      </c>
      <c r="E1341" s="5">
        <v>2320</v>
      </c>
      <c r="F1341" s="5">
        <v>3290</v>
      </c>
      <c r="G1341" s="5" t="str">
        <f>VLOOKUP(Table1[[#This Row],[Discounted Price]],$Q$5:$R$10,2)</f>
        <v>₹1000 — ₹5000</v>
      </c>
      <c r="H1341" s="1">
        <v>0.28999999999999998</v>
      </c>
      <c r="I1341" s="7">
        <f>((F1341-E1341)/F1341)*100</f>
        <v>29.483282674772038</v>
      </c>
      <c r="J1341" s="19" t="str">
        <f>VLOOKUP(Table1[[#This Row],[Calc. %Discount]],$Q$15:$R$22,2)</f>
        <v>26 — 40%</v>
      </c>
      <c r="K1341" s="6">
        <v>3.8</v>
      </c>
      <c r="L1341" s="6">
        <f>MROUND(Table1[[#This Row],[Rating]], 0.5)</f>
        <v>4</v>
      </c>
      <c r="M1341" s="10">
        <v>195</v>
      </c>
      <c r="N1341" s="5">
        <f>F1341*M1341</f>
        <v>641550</v>
      </c>
      <c r="O1341" s="7">
        <f>(Table1[[#This Row],[Rating]]*Table1[[#This Row],[Rating Count]])/(MAX(Table1[Rating Count]))</f>
        <v>1.7354727348099295E-3</v>
      </c>
      <c r="P1341"/>
    </row>
    <row r="1342" spans="1:16" x14ac:dyDescent="0.25">
      <c r="A1342" s="15">
        <v>1455</v>
      </c>
      <c r="B1342" t="s">
        <v>12914</v>
      </c>
      <c r="C1342" t="s">
        <v>12915</v>
      </c>
      <c r="D1342" t="s">
        <v>13124</v>
      </c>
      <c r="E1342" s="5">
        <v>1563</v>
      </c>
      <c r="F1342" s="5">
        <v>3098</v>
      </c>
      <c r="G1342" s="5" t="str">
        <f>VLOOKUP(Table1[[#This Row],[Discounted Price]],$Q$5:$R$10,2)</f>
        <v>₹1000 — ₹5000</v>
      </c>
      <c r="H1342" s="1">
        <v>0.5</v>
      </c>
      <c r="I1342" s="7">
        <f>((F1342-E1342)/F1342)*100</f>
        <v>49.548095545513235</v>
      </c>
      <c r="J1342" s="19" t="str">
        <f>VLOOKUP(Table1[[#This Row],[Calc. %Discount]],$Q$15:$R$22,2)</f>
        <v>41 — 55%</v>
      </c>
      <c r="K1342" s="6">
        <v>3.5</v>
      </c>
      <c r="L1342" s="6">
        <f>MROUND(Table1[[#This Row],[Rating]], 0.5)</f>
        <v>3.5</v>
      </c>
      <c r="M1342" s="10">
        <v>2283</v>
      </c>
      <c r="N1342" s="5">
        <f>F1342*M1342</f>
        <v>7072734</v>
      </c>
      <c r="O1342" s="7">
        <f>(Table1[[#This Row],[Rating]]*Table1[[#This Row],[Rating Count]])/(MAX(Table1[Rating Count]))</f>
        <v>1.8714298093790473E-2</v>
      </c>
      <c r="P1342"/>
    </row>
    <row r="1343" spans="1:16" x14ac:dyDescent="0.25">
      <c r="A1343" s="15">
        <v>1456</v>
      </c>
      <c r="B1343" t="s">
        <v>12924</v>
      </c>
      <c r="C1343" t="s">
        <v>12925</v>
      </c>
      <c r="D1343" t="s">
        <v>13124</v>
      </c>
      <c r="E1343" s="5">
        <v>3487.77</v>
      </c>
      <c r="F1343" s="5">
        <v>4990</v>
      </c>
      <c r="G1343" s="5" t="str">
        <f>VLOOKUP(Table1[[#This Row],[Discounted Price]],$Q$5:$R$10,2)</f>
        <v>₹1000 — ₹5000</v>
      </c>
      <c r="H1343" s="1">
        <v>0.3</v>
      </c>
      <c r="I1343" s="7">
        <f>((F1343-E1343)/F1343)*100</f>
        <v>30.104809619238477</v>
      </c>
      <c r="J1343" s="19" t="str">
        <f>VLOOKUP(Table1[[#This Row],[Calc. %Discount]],$Q$15:$R$22,2)</f>
        <v>26 — 40%</v>
      </c>
      <c r="K1343" s="6">
        <v>4.0999999999999996</v>
      </c>
      <c r="L1343" s="6">
        <f>MROUND(Table1[[#This Row],[Rating]], 0.5)</f>
        <v>4</v>
      </c>
      <c r="M1343" s="10">
        <v>1127</v>
      </c>
      <c r="N1343" s="5">
        <f>F1343*M1343</f>
        <v>5623730</v>
      </c>
      <c r="O1343" s="7">
        <f>(Table1[[#This Row],[Rating]]*Table1[[#This Row],[Rating Count]])/(MAX(Table1[Rating Count]))</f>
        <v>1.0821995770224347E-2</v>
      </c>
      <c r="P1343"/>
    </row>
    <row r="1344" spans="1:16" x14ac:dyDescent="0.25">
      <c r="A1344" s="15">
        <v>1457</v>
      </c>
      <c r="B1344" t="s">
        <v>12934</v>
      </c>
      <c r="C1344" t="s">
        <v>12935</v>
      </c>
      <c r="D1344" t="s">
        <v>13124</v>
      </c>
      <c r="E1344" s="5">
        <v>498</v>
      </c>
      <c r="F1344" s="5">
        <v>1200</v>
      </c>
      <c r="G1344" s="5" t="str">
        <f>VLOOKUP(Table1[[#This Row],[Discounted Price]],$Q$5:$R$10,2)</f>
        <v>&lt;₹1000</v>
      </c>
      <c r="H1344" s="1">
        <v>0.59</v>
      </c>
      <c r="I1344" s="7">
        <f>((F1344-E1344)/F1344)*100</f>
        <v>58.5</v>
      </c>
      <c r="J1344" s="19" t="str">
        <f>VLOOKUP(Table1[[#This Row],[Calc. %Discount]],$Q$15:$R$22,2)</f>
        <v>56 — 70%</v>
      </c>
      <c r="K1344" s="6">
        <v>3.2</v>
      </c>
      <c r="L1344" s="6">
        <f>MROUND(Table1[[#This Row],[Rating]], 0.5)</f>
        <v>3</v>
      </c>
      <c r="M1344" s="10">
        <v>113</v>
      </c>
      <c r="N1344" s="5">
        <f>F1344*M1344</f>
        <v>135600</v>
      </c>
      <c r="O1344" s="7">
        <f>(Table1[[#This Row],[Rating]]*Table1[[#This Row],[Rating Count]])/(MAX(Table1[Rating Count]))</f>
        <v>8.4689195803950136E-4</v>
      </c>
      <c r="P1344"/>
    </row>
    <row r="1345" spans="1:16" x14ac:dyDescent="0.25">
      <c r="A1345" s="15">
        <v>1458</v>
      </c>
      <c r="B1345" t="s">
        <v>12944</v>
      </c>
      <c r="C1345" t="s">
        <v>12945</v>
      </c>
      <c r="D1345" t="s">
        <v>13124</v>
      </c>
      <c r="E1345" s="5">
        <v>2695</v>
      </c>
      <c r="F1345" s="5">
        <v>2695</v>
      </c>
      <c r="G1345" s="5" t="str">
        <f>VLOOKUP(Table1[[#This Row],[Discounted Price]],$Q$5:$R$10,2)</f>
        <v>₹1000 — ₹5000</v>
      </c>
      <c r="H1345" s="1">
        <v>0</v>
      </c>
      <c r="I1345" s="7">
        <f>((F1345-E1345)/F1345)*100</f>
        <v>0</v>
      </c>
      <c r="J1345" s="19">
        <f>VLOOKUP(Table1[[#This Row],[Calc. %Discount]],$Q$15:$R$22,2)</f>
        <v>0</v>
      </c>
      <c r="K1345" s="6">
        <v>4.4000000000000004</v>
      </c>
      <c r="L1345" s="6">
        <f>MROUND(Table1[[#This Row],[Rating]], 0.5)</f>
        <v>4.5</v>
      </c>
      <c r="M1345" s="10">
        <v>2518</v>
      </c>
      <c r="N1345" s="5">
        <f>F1345*M1345</f>
        <v>6786010</v>
      </c>
      <c r="O1345" s="7">
        <f>(Table1[[#This Row],[Rating]]*Table1[[#This Row],[Rating Count]])/(MAX(Table1[Rating Count]))</f>
        <v>2.5948244970993482E-2</v>
      </c>
      <c r="P1345"/>
    </row>
    <row r="1346" spans="1:16" x14ac:dyDescent="0.25">
      <c r="A1346" s="15">
        <v>1459</v>
      </c>
      <c r="B1346" t="s">
        <v>12954</v>
      </c>
      <c r="C1346" t="s">
        <v>12955</v>
      </c>
      <c r="D1346" t="s">
        <v>13124</v>
      </c>
      <c r="E1346" s="5">
        <v>949</v>
      </c>
      <c r="F1346" s="5">
        <v>2299</v>
      </c>
      <c r="G1346" s="5" t="str">
        <f>VLOOKUP(Table1[[#This Row],[Discounted Price]],$Q$5:$R$10,2)</f>
        <v>&lt;₹1000</v>
      </c>
      <c r="H1346" s="1">
        <v>0.59</v>
      </c>
      <c r="I1346" s="7">
        <f>((F1346-E1346)/F1346)*100</f>
        <v>58.721183123096999</v>
      </c>
      <c r="J1346" s="19" t="str">
        <f>VLOOKUP(Table1[[#This Row],[Calc. %Discount]],$Q$15:$R$22,2)</f>
        <v>56 — 70%</v>
      </c>
      <c r="K1346" s="6">
        <v>3.6</v>
      </c>
      <c r="L1346" s="6">
        <f>MROUND(Table1[[#This Row],[Rating]], 0.5)</f>
        <v>3.5</v>
      </c>
      <c r="M1346" s="10">
        <v>550</v>
      </c>
      <c r="N1346" s="5">
        <f>F1346*M1346</f>
        <v>1264450</v>
      </c>
      <c r="O1346" s="7">
        <f>(Table1[[#This Row],[Rating]]*Table1[[#This Row],[Rating Count]])/(MAX(Table1[Rating Count]))</f>
        <v>4.6372955666985965E-3</v>
      </c>
      <c r="P1346"/>
    </row>
    <row r="1347" spans="1:16" x14ac:dyDescent="0.25">
      <c r="A1347" s="15">
        <v>1460</v>
      </c>
      <c r="B1347" t="s">
        <v>12964</v>
      </c>
      <c r="C1347" t="s">
        <v>12965</v>
      </c>
      <c r="D1347" t="s">
        <v>13124</v>
      </c>
      <c r="E1347" s="5">
        <v>199</v>
      </c>
      <c r="F1347" s="5">
        <v>999</v>
      </c>
      <c r="G1347" s="5" t="str">
        <f>VLOOKUP(Table1[[#This Row],[Discounted Price]],$Q$5:$R$10,2)</f>
        <v>&lt;₹1000</v>
      </c>
      <c r="H1347" s="1">
        <v>0.8</v>
      </c>
      <c r="I1347" s="7">
        <f>((F1347-E1347)/F1347)*100</f>
        <v>80.08008008008008</v>
      </c>
      <c r="J1347" s="19" t="str">
        <f>VLOOKUP(Table1[[#This Row],[Calc. %Discount]],$Q$15:$R$22,2)</f>
        <v>71 — 85%</v>
      </c>
      <c r="K1347" s="6">
        <v>3.1</v>
      </c>
      <c r="L1347" s="6">
        <f>MROUND(Table1[[#This Row],[Rating]], 0.5)</f>
        <v>3</v>
      </c>
      <c r="M1347" s="10">
        <v>2</v>
      </c>
      <c r="N1347" s="5">
        <f>F1347*M1347</f>
        <v>1998</v>
      </c>
      <c r="O1347" s="7">
        <f>(Table1[[#This Row],[Rating]]*Table1[[#This Row],[Rating Count]])/(MAX(Table1[Rating Count]))</f>
        <v>1.4520824501783486E-5</v>
      </c>
      <c r="P1347"/>
    </row>
    <row r="1348" spans="1:16" x14ac:dyDescent="0.25">
      <c r="A1348" s="15">
        <v>1461</v>
      </c>
      <c r="B1348" t="s">
        <v>12974</v>
      </c>
      <c r="C1348" t="s">
        <v>12975</v>
      </c>
      <c r="D1348" t="s">
        <v>13124</v>
      </c>
      <c r="E1348" s="5">
        <v>379</v>
      </c>
      <c r="F1348" s="5">
        <v>919</v>
      </c>
      <c r="G1348" s="5" t="str">
        <f>VLOOKUP(Table1[[#This Row],[Discounted Price]],$Q$5:$R$10,2)</f>
        <v>&lt;₹1000</v>
      </c>
      <c r="H1348" s="1">
        <v>0.59</v>
      </c>
      <c r="I1348" s="7">
        <f>((F1348-E1348)/F1348)*100</f>
        <v>58.759521218715996</v>
      </c>
      <c r="J1348" s="19" t="str">
        <f>VLOOKUP(Table1[[#This Row],[Calc. %Discount]],$Q$15:$R$22,2)</f>
        <v>56 — 70%</v>
      </c>
      <c r="K1348" s="6">
        <v>4</v>
      </c>
      <c r="L1348" s="6">
        <f>MROUND(Table1[[#This Row],[Rating]], 0.5)</f>
        <v>4</v>
      </c>
      <c r="M1348" s="10">
        <v>1090</v>
      </c>
      <c r="N1348" s="5">
        <f>F1348*M1348</f>
        <v>1001710</v>
      </c>
      <c r="O1348" s="7">
        <f>(Table1[[#This Row],[Rating]]*Table1[[#This Row],[Rating Count]])/(MAX(Table1[Rating Count]))</f>
        <v>1.0211418520609031E-2</v>
      </c>
      <c r="P1348"/>
    </row>
    <row r="1349" spans="1:16" x14ac:dyDescent="0.25">
      <c r="A1349" s="15">
        <v>1462</v>
      </c>
      <c r="B1349" t="s">
        <v>12984</v>
      </c>
      <c r="C1349" t="s">
        <v>12985</v>
      </c>
      <c r="D1349" t="s">
        <v>13124</v>
      </c>
      <c r="E1349" s="5">
        <v>2280</v>
      </c>
      <c r="F1349" s="5">
        <v>3045</v>
      </c>
      <c r="G1349" s="5" t="str">
        <f>VLOOKUP(Table1[[#This Row],[Discounted Price]],$Q$5:$R$10,2)</f>
        <v>₹1000 — ₹5000</v>
      </c>
      <c r="H1349" s="1">
        <v>0.25</v>
      </c>
      <c r="I1349" s="7">
        <f>((F1349-E1349)/F1349)*100</f>
        <v>25.123152709359609</v>
      </c>
      <c r="J1349" s="19" t="str">
        <f>VLOOKUP(Table1[[#This Row],[Calc. %Discount]],$Q$15:$R$22,2)</f>
        <v>11 — 25%</v>
      </c>
      <c r="K1349" s="6">
        <v>4.0999999999999996</v>
      </c>
      <c r="L1349" s="6">
        <f>MROUND(Table1[[#This Row],[Rating]], 0.5)</f>
        <v>4</v>
      </c>
      <c r="M1349" s="10">
        <v>4118</v>
      </c>
      <c r="N1349" s="5">
        <f>F1349*M1349</f>
        <v>12539310</v>
      </c>
      <c r="O1349" s="7">
        <f>(Table1[[#This Row],[Rating]]*Table1[[#This Row],[Rating Count]])/(MAX(Table1[Rating Count]))</f>
        <v>3.9543015600518067E-2</v>
      </c>
      <c r="P1349"/>
    </row>
    <row r="1350" spans="1:16" x14ac:dyDescent="0.25">
      <c r="A1350" s="15">
        <v>1463</v>
      </c>
      <c r="B1350" t="s">
        <v>12994</v>
      </c>
      <c r="C1350" t="s">
        <v>12995</v>
      </c>
      <c r="D1350" t="s">
        <v>13124</v>
      </c>
      <c r="E1350" s="5">
        <v>2219</v>
      </c>
      <c r="F1350" s="5">
        <v>3080</v>
      </c>
      <c r="G1350" s="5" t="str">
        <f>VLOOKUP(Table1[[#This Row],[Discounted Price]],$Q$5:$R$10,2)</f>
        <v>₹1000 — ₹5000</v>
      </c>
      <c r="H1350" s="1">
        <v>0.28000000000000003</v>
      </c>
      <c r="I1350" s="7">
        <f>((F1350-E1350)/F1350)*100</f>
        <v>27.954545454545453</v>
      </c>
      <c r="J1350" s="19" t="str">
        <f>VLOOKUP(Table1[[#This Row],[Calc. %Discount]],$Q$15:$R$22,2)</f>
        <v>26 — 40%</v>
      </c>
      <c r="K1350" s="6">
        <v>3.6</v>
      </c>
      <c r="L1350" s="6">
        <f>MROUND(Table1[[#This Row],[Rating]], 0.5)</f>
        <v>3.5</v>
      </c>
      <c r="M1350" s="10">
        <v>468</v>
      </c>
      <c r="N1350" s="5">
        <f>F1350*M1350</f>
        <v>1441440</v>
      </c>
      <c r="O1350" s="7">
        <f>(Table1[[#This Row],[Rating]]*Table1[[#This Row],[Rating Count]])/(MAX(Table1[Rating Count]))</f>
        <v>3.9459169549362601E-3</v>
      </c>
      <c r="P1350"/>
    </row>
    <row r="1351" spans="1:16" x14ac:dyDescent="0.25">
      <c r="A1351" s="15">
        <v>1464</v>
      </c>
      <c r="B1351" t="s">
        <v>13004</v>
      </c>
      <c r="C1351" t="s">
        <v>13005</v>
      </c>
      <c r="D1351" t="s">
        <v>13124</v>
      </c>
      <c r="E1351" s="5">
        <v>1399</v>
      </c>
      <c r="F1351" s="5">
        <v>1890</v>
      </c>
      <c r="G1351" s="5" t="str">
        <f>VLOOKUP(Table1[[#This Row],[Discounted Price]],$Q$5:$R$10,2)</f>
        <v>₹1000 — ₹5000</v>
      </c>
      <c r="H1351" s="1">
        <v>0.26</v>
      </c>
      <c r="I1351" s="7">
        <f>((F1351-E1351)/F1351)*100</f>
        <v>25.978835978835978</v>
      </c>
      <c r="J1351" s="19" t="str">
        <f>VLOOKUP(Table1[[#This Row],[Calc. %Discount]],$Q$15:$R$22,2)</f>
        <v>11 — 25%</v>
      </c>
      <c r="K1351" s="6">
        <v>4</v>
      </c>
      <c r="L1351" s="6">
        <f>MROUND(Table1[[#This Row],[Rating]], 0.5)</f>
        <v>4</v>
      </c>
      <c r="M1351" s="10">
        <v>8031</v>
      </c>
      <c r="N1351" s="5">
        <f>F1351*M1351</f>
        <v>15178590</v>
      </c>
      <c r="O1351" s="7">
        <f>(Table1[[#This Row],[Rating]]*Table1[[#This Row],[Rating Count]])/(MAX(Table1[Rating Count]))</f>
        <v>7.5236607466982686E-2</v>
      </c>
      <c r="P1351"/>
    </row>
    <row r="1352" spans="1:16" x14ac:dyDescent="0.25">
      <c r="A1352" s="15">
        <v>1465</v>
      </c>
      <c r="B1352" t="s">
        <v>13014</v>
      </c>
      <c r="C1352" t="s">
        <v>13015</v>
      </c>
      <c r="D1352" t="s">
        <v>13124</v>
      </c>
      <c r="E1352" s="5">
        <v>2863</v>
      </c>
      <c r="F1352" s="5">
        <v>3690</v>
      </c>
      <c r="G1352" s="5" t="str">
        <f>VLOOKUP(Table1[[#This Row],[Discounted Price]],$Q$5:$R$10,2)</f>
        <v>₹1000 — ₹5000</v>
      </c>
      <c r="H1352" s="1">
        <v>0.22</v>
      </c>
      <c r="I1352" s="7">
        <f>((F1352-E1352)/F1352)*100</f>
        <v>22.411924119241192</v>
      </c>
      <c r="J1352" s="19" t="str">
        <f>VLOOKUP(Table1[[#This Row],[Calc. %Discount]],$Q$15:$R$22,2)</f>
        <v>11 — 25%</v>
      </c>
      <c r="K1352" s="6">
        <v>4.3</v>
      </c>
      <c r="L1352" s="6">
        <f>MROUND(Table1[[#This Row],[Rating]], 0.5)</f>
        <v>4.5</v>
      </c>
      <c r="M1352" s="10">
        <v>6987</v>
      </c>
      <c r="N1352" s="5">
        <f>F1352*M1352</f>
        <v>25782030</v>
      </c>
      <c r="O1352" s="7">
        <f>(Table1[[#This Row],[Rating]]*Table1[[#This Row],[Rating Count]])/(MAX(Table1[Rating Count]))</f>
        <v>7.0365339260327939E-2</v>
      </c>
      <c r="P1352"/>
    </row>
    <row r="1353" spans="1:16" x14ac:dyDescent="0.25">
      <c r="N1353" s="2"/>
    </row>
    <row r="1354" spans="1:16" x14ac:dyDescent="0.25">
      <c r="N1354" s="2"/>
    </row>
    <row r="1355" spans="1:16" x14ac:dyDescent="0.25">
      <c r="N1355" s="2"/>
    </row>
    <row r="1356" spans="1:16" x14ac:dyDescent="0.25">
      <c r="N1356" s="2"/>
    </row>
    <row r="1357" spans="1:16" x14ac:dyDescent="0.25">
      <c r="N1357" s="2"/>
    </row>
    <row r="1358" spans="1:16" x14ac:dyDescent="0.25">
      <c r="N1358" s="2"/>
    </row>
    <row r="1359" spans="1:16" x14ac:dyDescent="0.25">
      <c r="N1359" s="2"/>
    </row>
    <row r="1360" spans="1:16" x14ac:dyDescent="0.25">
      <c r="N1360" s="2"/>
    </row>
    <row r="1361" spans="14:14" x14ac:dyDescent="0.25">
      <c r="N1361" s="2"/>
    </row>
    <row r="1362" spans="14:14" x14ac:dyDescent="0.25">
      <c r="N1362" s="2"/>
    </row>
    <row r="1363" spans="14:14" x14ac:dyDescent="0.25">
      <c r="N1363" s="2"/>
    </row>
    <row r="1364" spans="14:14" x14ac:dyDescent="0.25">
      <c r="N1364" s="2"/>
    </row>
    <row r="1365" spans="14:14" x14ac:dyDescent="0.25">
      <c r="N1365" s="2"/>
    </row>
    <row r="1366" spans="14:14" x14ac:dyDescent="0.25">
      <c r="N1366" s="2"/>
    </row>
    <row r="1367" spans="14:14" x14ac:dyDescent="0.25">
      <c r="N1367" s="2"/>
    </row>
    <row r="1368" spans="14:14" x14ac:dyDescent="0.25">
      <c r="N1368" s="2"/>
    </row>
    <row r="1369" spans="14:14" x14ac:dyDescent="0.25">
      <c r="N1369" s="2"/>
    </row>
    <row r="1370" spans="14:14" x14ac:dyDescent="0.25">
      <c r="N1370" s="2"/>
    </row>
    <row r="1371" spans="14:14" x14ac:dyDescent="0.25">
      <c r="N1371" s="2"/>
    </row>
    <row r="1372" spans="14:14" x14ac:dyDescent="0.25">
      <c r="N1372" s="2"/>
    </row>
    <row r="1373" spans="14:14" x14ac:dyDescent="0.25">
      <c r="N1373" s="2"/>
    </row>
    <row r="1374" spans="14:14" x14ac:dyDescent="0.25">
      <c r="N1374" s="2"/>
    </row>
    <row r="1375" spans="14:14" x14ac:dyDescent="0.25">
      <c r="N1375" s="2"/>
    </row>
    <row r="1376" spans="14:14" x14ac:dyDescent="0.25">
      <c r="N1376" s="2"/>
    </row>
    <row r="1377" spans="14:14" x14ac:dyDescent="0.25">
      <c r="N1377" s="2"/>
    </row>
    <row r="1378" spans="14:14" x14ac:dyDescent="0.25">
      <c r="N1378" s="2"/>
    </row>
    <row r="1379" spans="14:14" x14ac:dyDescent="0.25">
      <c r="N1379" s="2"/>
    </row>
    <row r="1380" spans="14:14" x14ac:dyDescent="0.25">
      <c r="N1380" s="2"/>
    </row>
    <row r="1381" spans="14:14" x14ac:dyDescent="0.25">
      <c r="N1381" s="2"/>
    </row>
    <row r="1382" spans="14:14" x14ac:dyDescent="0.25">
      <c r="N1382" s="2"/>
    </row>
    <row r="1383" spans="14:14" x14ac:dyDescent="0.25">
      <c r="N1383" s="2"/>
    </row>
    <row r="1384" spans="14:14" x14ac:dyDescent="0.25">
      <c r="N1384" s="2"/>
    </row>
    <row r="1385" spans="14:14" x14ac:dyDescent="0.25">
      <c r="N1385" s="2"/>
    </row>
    <row r="1386" spans="14:14" x14ac:dyDescent="0.25">
      <c r="N1386" s="2"/>
    </row>
    <row r="1387" spans="14:14" x14ac:dyDescent="0.25">
      <c r="N1387" s="2"/>
    </row>
    <row r="1388" spans="14:14" x14ac:dyDescent="0.25">
      <c r="N1388" s="2"/>
    </row>
    <row r="1389" spans="14:14" x14ac:dyDescent="0.25">
      <c r="N1389" s="2"/>
    </row>
    <row r="1390" spans="14:14" x14ac:dyDescent="0.25">
      <c r="N1390" s="2"/>
    </row>
    <row r="1391" spans="14:14" x14ac:dyDescent="0.25">
      <c r="N1391" s="2"/>
    </row>
    <row r="1392" spans="14:14" x14ac:dyDescent="0.25">
      <c r="N1392" s="2"/>
    </row>
    <row r="1393" spans="14:14" x14ac:dyDescent="0.25">
      <c r="N1393" s="2"/>
    </row>
    <row r="1394" spans="14:14" x14ac:dyDescent="0.25">
      <c r="N1394" s="2"/>
    </row>
    <row r="1395" spans="14:14" x14ac:dyDescent="0.25">
      <c r="N1395" s="2"/>
    </row>
    <row r="1396" spans="14:14" x14ac:dyDescent="0.25">
      <c r="N1396" s="2"/>
    </row>
    <row r="1397" spans="14:14" x14ac:dyDescent="0.25">
      <c r="N1397" s="2"/>
    </row>
    <row r="1398" spans="14:14" x14ac:dyDescent="0.25">
      <c r="N1398" s="2"/>
    </row>
    <row r="1399" spans="14:14" x14ac:dyDescent="0.25">
      <c r="N1399" s="2"/>
    </row>
    <row r="1400" spans="14:14" x14ac:dyDescent="0.25">
      <c r="N1400" s="2"/>
    </row>
    <row r="1401" spans="14:14" x14ac:dyDescent="0.25">
      <c r="N1401" s="2"/>
    </row>
    <row r="1402" spans="14:14" x14ac:dyDescent="0.25">
      <c r="N1402" s="2"/>
    </row>
    <row r="1403" spans="14:14" x14ac:dyDescent="0.25">
      <c r="N1403" s="2"/>
    </row>
    <row r="1404" spans="14:14" x14ac:dyDescent="0.25">
      <c r="N1404" s="2"/>
    </row>
    <row r="1405" spans="14:14" x14ac:dyDescent="0.25">
      <c r="N1405" s="2"/>
    </row>
    <row r="1406" spans="14:14" x14ac:dyDescent="0.25">
      <c r="N1406" s="2"/>
    </row>
    <row r="1407" spans="14:14" x14ac:dyDescent="0.25">
      <c r="N1407" s="2"/>
    </row>
    <row r="1408" spans="14:14" x14ac:dyDescent="0.25">
      <c r="N1408" s="2"/>
    </row>
    <row r="1409" spans="14:14" x14ac:dyDescent="0.25">
      <c r="N1409" s="2"/>
    </row>
    <row r="1410" spans="14:14" x14ac:dyDescent="0.25">
      <c r="N1410" s="2"/>
    </row>
    <row r="1411" spans="14:14" x14ac:dyDescent="0.25">
      <c r="N1411" s="2"/>
    </row>
    <row r="1412" spans="14:14" x14ac:dyDescent="0.25">
      <c r="N1412" s="2"/>
    </row>
    <row r="1413" spans="14:14" x14ac:dyDescent="0.25">
      <c r="N1413" s="2"/>
    </row>
    <row r="1414" spans="14:14" x14ac:dyDescent="0.25">
      <c r="N1414" s="2"/>
    </row>
    <row r="1415" spans="14:14" x14ac:dyDescent="0.25">
      <c r="N1415" s="2"/>
    </row>
    <row r="1416" spans="14:14" x14ac:dyDescent="0.25">
      <c r="N1416" s="2"/>
    </row>
    <row r="1417" spans="14:14" x14ac:dyDescent="0.25">
      <c r="N1417" s="2"/>
    </row>
    <row r="1418" spans="14:14" x14ac:dyDescent="0.25">
      <c r="N1418" s="2"/>
    </row>
    <row r="1419" spans="14:14" x14ac:dyDescent="0.25">
      <c r="N1419" s="2"/>
    </row>
    <row r="1420" spans="14:14" x14ac:dyDescent="0.25">
      <c r="N1420" s="2"/>
    </row>
    <row r="1421" spans="14:14" x14ac:dyDescent="0.25">
      <c r="N1421" s="2"/>
    </row>
    <row r="1422" spans="14:14" x14ac:dyDescent="0.25">
      <c r="N1422" s="2"/>
    </row>
    <row r="1423" spans="14:14" x14ac:dyDescent="0.25">
      <c r="N1423" s="2"/>
    </row>
    <row r="1424" spans="14:14" x14ac:dyDescent="0.25">
      <c r="N1424" s="2"/>
    </row>
    <row r="1425" spans="14:14" x14ac:dyDescent="0.25">
      <c r="N1425" s="2"/>
    </row>
    <row r="1426" spans="14:14" x14ac:dyDescent="0.25">
      <c r="N1426" s="2"/>
    </row>
    <row r="1427" spans="14:14" x14ac:dyDescent="0.25">
      <c r="N1427" s="2"/>
    </row>
    <row r="1428" spans="14:14" x14ac:dyDescent="0.25">
      <c r="N1428" s="2"/>
    </row>
    <row r="1429" spans="14:14" x14ac:dyDescent="0.25">
      <c r="N1429" s="2"/>
    </row>
    <row r="1430" spans="14:14" x14ac:dyDescent="0.25">
      <c r="N1430" s="2"/>
    </row>
    <row r="1431" spans="14:14" x14ac:dyDescent="0.25">
      <c r="N1431" s="2"/>
    </row>
    <row r="1432" spans="14:14" x14ac:dyDescent="0.25">
      <c r="N1432" s="2"/>
    </row>
    <row r="1433" spans="14:14" x14ac:dyDescent="0.25">
      <c r="N1433" s="2"/>
    </row>
    <row r="1434" spans="14:14" x14ac:dyDescent="0.25">
      <c r="N1434" s="2"/>
    </row>
    <row r="1435" spans="14:14" x14ac:dyDescent="0.25">
      <c r="N1435" s="2"/>
    </row>
    <row r="1436" spans="14:14" x14ac:dyDescent="0.25">
      <c r="N1436" s="2"/>
    </row>
    <row r="1437" spans="14:14" x14ac:dyDescent="0.25">
      <c r="N1437" s="2"/>
    </row>
    <row r="1438" spans="14:14" x14ac:dyDescent="0.25">
      <c r="N1438" s="2"/>
    </row>
    <row r="1439" spans="14:14" x14ac:dyDescent="0.25">
      <c r="N1439" s="2"/>
    </row>
    <row r="1440" spans="14:14" x14ac:dyDescent="0.25">
      <c r="N1440" s="2"/>
    </row>
    <row r="1441" spans="14:14" x14ac:dyDescent="0.25">
      <c r="N1441" s="2"/>
    </row>
    <row r="1442" spans="14:14" x14ac:dyDescent="0.25">
      <c r="N1442" s="2"/>
    </row>
    <row r="1443" spans="14:14" x14ac:dyDescent="0.25">
      <c r="N1443" s="2"/>
    </row>
    <row r="1444" spans="14:14" x14ac:dyDescent="0.25">
      <c r="N1444" s="2"/>
    </row>
    <row r="1445" spans="14:14" x14ac:dyDescent="0.25">
      <c r="N1445" s="2"/>
    </row>
    <row r="1446" spans="14:14" x14ac:dyDescent="0.25">
      <c r="N1446" s="2"/>
    </row>
    <row r="1447" spans="14:14" x14ac:dyDescent="0.25">
      <c r="N1447" s="2"/>
    </row>
    <row r="1448" spans="14:14" x14ac:dyDescent="0.25">
      <c r="N1448" s="2"/>
    </row>
    <row r="1449" spans="14:14" x14ac:dyDescent="0.25">
      <c r="N1449" s="2"/>
    </row>
    <row r="1450" spans="14:14" x14ac:dyDescent="0.25">
      <c r="N1450" s="2"/>
    </row>
    <row r="1451" spans="14:14" x14ac:dyDescent="0.25">
      <c r="N1451" s="2"/>
    </row>
    <row r="1452" spans="14:14" x14ac:dyDescent="0.25">
      <c r="N1452" s="2"/>
    </row>
    <row r="1453" spans="14:14" x14ac:dyDescent="0.25">
      <c r="N1453" s="2"/>
    </row>
    <row r="1454" spans="14:14" x14ac:dyDescent="0.25">
      <c r="N1454" s="2"/>
    </row>
    <row r="1455" spans="14:14" x14ac:dyDescent="0.25">
      <c r="N1455" s="2"/>
    </row>
    <row r="1456" spans="14:14" x14ac:dyDescent="0.25">
      <c r="N1456" s="2"/>
    </row>
    <row r="1457" spans="14:14" x14ac:dyDescent="0.25">
      <c r="N1457" s="2"/>
    </row>
    <row r="1458" spans="14:14" x14ac:dyDescent="0.25">
      <c r="N1458" s="2"/>
    </row>
    <row r="1459" spans="14:14" x14ac:dyDescent="0.25">
      <c r="N1459" s="2"/>
    </row>
    <row r="1460" spans="14:14" x14ac:dyDescent="0.25">
      <c r="N1460" s="2"/>
    </row>
    <row r="1461" spans="14:14" x14ac:dyDescent="0.25">
      <c r="N1461" s="2"/>
    </row>
    <row r="1462" spans="14:14" x14ac:dyDescent="0.25">
      <c r="N1462" s="2"/>
    </row>
    <row r="1463" spans="14:14" x14ac:dyDescent="0.25">
      <c r="N1463" s="2"/>
    </row>
    <row r="1464" spans="14:14" x14ac:dyDescent="0.25">
      <c r="N1464" s="2"/>
    </row>
    <row r="1465" spans="14:14" x14ac:dyDescent="0.25">
      <c r="N1465" s="2"/>
    </row>
    <row r="1466" spans="14:14" x14ac:dyDescent="0.25">
      <c r="N1466" s="2"/>
    </row>
  </sheetData>
  <mergeCells count="2">
    <mergeCell ref="Q3:R3"/>
    <mergeCell ref="Q13:R1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45E28-0511-42DD-AD05-A060BC88FAE4}">
  <dimension ref="B2:C12"/>
  <sheetViews>
    <sheetView workbookViewId="0">
      <selection activeCell="E28" sqref="E28"/>
    </sheetView>
  </sheetViews>
  <sheetFormatPr defaultRowHeight="15.75" x14ac:dyDescent="0.25"/>
  <cols>
    <col min="2" max="2" width="22.375" bestFit="1" customWidth="1"/>
    <col min="3" max="3" width="16.625" bestFit="1" customWidth="1"/>
  </cols>
  <sheetData>
    <row r="2" spans="2:3" x14ac:dyDescent="0.25">
      <c r="B2" s="8" t="s">
        <v>13137</v>
      </c>
      <c r="C2" t="s">
        <v>13116</v>
      </c>
    </row>
    <row r="3" spans="2:3" x14ac:dyDescent="0.25">
      <c r="B3" t="s">
        <v>13125</v>
      </c>
      <c r="C3" s="7">
        <v>57.944087660281312</v>
      </c>
    </row>
    <row r="4" spans="2:3" x14ac:dyDescent="0.25">
      <c r="B4" t="s">
        <v>13121</v>
      </c>
      <c r="C4" s="7">
        <v>53.219537580734659</v>
      </c>
    </row>
    <row r="5" spans="2:3" x14ac:dyDescent="0.25">
      <c r="B5" t="s">
        <v>13128</v>
      </c>
      <c r="C5" s="7">
        <v>52.684210526315788</v>
      </c>
    </row>
    <row r="6" spans="2:3" x14ac:dyDescent="0.25">
      <c r="B6" t="s">
        <v>13075</v>
      </c>
      <c r="C6" s="7">
        <v>49.890217514541121</v>
      </c>
    </row>
    <row r="7" spans="2:3" x14ac:dyDescent="0.25">
      <c r="B7" t="s">
        <v>13122</v>
      </c>
      <c r="C7" s="7">
        <v>45.80829756795422</v>
      </c>
    </row>
    <row r="8" spans="2:3" x14ac:dyDescent="0.25">
      <c r="B8" t="s">
        <v>13127</v>
      </c>
      <c r="C8" s="7">
        <v>41.524999999999999</v>
      </c>
    </row>
    <row r="9" spans="2:3" x14ac:dyDescent="0.25">
      <c r="B9" t="s">
        <v>13124</v>
      </c>
      <c r="C9" s="7">
        <v>40.116869509904369</v>
      </c>
    </row>
    <row r="10" spans="2:3" x14ac:dyDescent="0.25">
      <c r="B10" t="s">
        <v>13123</v>
      </c>
      <c r="C10" s="7">
        <v>12.359817023136248</v>
      </c>
    </row>
    <row r="11" spans="2:3" x14ac:dyDescent="0.25">
      <c r="B11" t="s">
        <v>13126</v>
      </c>
      <c r="C11" s="7">
        <v>0</v>
      </c>
    </row>
    <row r="12" spans="2:3" x14ac:dyDescent="0.25">
      <c r="B12" t="s">
        <v>13076</v>
      </c>
      <c r="C12" s="7">
        <v>46.677097723196049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49F5F-89E5-4B4B-86D6-C3BF1653100E}">
  <dimension ref="B2:C12"/>
  <sheetViews>
    <sheetView workbookViewId="0">
      <selection activeCell="O14" sqref="O14"/>
    </sheetView>
  </sheetViews>
  <sheetFormatPr defaultRowHeight="15.75" x14ac:dyDescent="0.25"/>
  <cols>
    <col min="2" max="2" width="22.375" bestFit="1" customWidth="1"/>
    <col min="3" max="3" width="17.25" bestFit="1" customWidth="1"/>
  </cols>
  <sheetData>
    <row r="2" spans="2:3" x14ac:dyDescent="0.25">
      <c r="B2" s="8" t="s">
        <v>13137</v>
      </c>
      <c r="C2" t="s">
        <v>13117</v>
      </c>
    </row>
    <row r="3" spans="2:3" x14ac:dyDescent="0.25">
      <c r="B3" t="s">
        <v>13075</v>
      </c>
      <c r="C3" s="34">
        <v>490</v>
      </c>
    </row>
    <row r="4" spans="2:3" x14ac:dyDescent="0.25">
      <c r="B4" t="s">
        <v>13124</v>
      </c>
      <c r="C4" s="34">
        <v>448</v>
      </c>
    </row>
    <row r="5" spans="2:3" x14ac:dyDescent="0.25">
      <c r="B5" t="s">
        <v>13121</v>
      </c>
      <c r="C5" s="34">
        <v>375</v>
      </c>
    </row>
    <row r="6" spans="2:3" x14ac:dyDescent="0.25">
      <c r="B6" t="s">
        <v>13123</v>
      </c>
      <c r="C6" s="34">
        <v>31</v>
      </c>
    </row>
    <row r="7" spans="2:3" x14ac:dyDescent="0.25">
      <c r="B7" t="s">
        <v>13122</v>
      </c>
      <c r="C7" s="34">
        <v>2</v>
      </c>
    </row>
    <row r="8" spans="2:3" x14ac:dyDescent="0.25">
      <c r="B8" t="s">
        <v>13125</v>
      </c>
      <c r="C8" s="34">
        <v>2</v>
      </c>
    </row>
    <row r="9" spans="2:3" x14ac:dyDescent="0.25">
      <c r="B9" t="s">
        <v>13127</v>
      </c>
      <c r="C9" s="34">
        <v>1</v>
      </c>
    </row>
    <row r="10" spans="2:3" x14ac:dyDescent="0.25">
      <c r="B10" t="s">
        <v>13126</v>
      </c>
      <c r="C10" s="34">
        <v>1</v>
      </c>
    </row>
    <row r="11" spans="2:3" x14ac:dyDescent="0.25">
      <c r="B11" t="s">
        <v>13128</v>
      </c>
      <c r="C11" s="34">
        <v>1</v>
      </c>
    </row>
    <row r="12" spans="2:3" x14ac:dyDescent="0.25">
      <c r="B12" t="s">
        <v>13076</v>
      </c>
      <c r="C12" s="34">
        <v>1351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7B11-0C9F-4C92-8284-CDB76401CBB5}">
  <dimension ref="B2:C12"/>
  <sheetViews>
    <sheetView workbookViewId="0">
      <selection activeCell="M9" sqref="M9"/>
    </sheetView>
  </sheetViews>
  <sheetFormatPr defaultRowHeight="15.75" x14ac:dyDescent="0.25"/>
  <cols>
    <col min="2" max="2" width="22.375" bestFit="1" customWidth="1"/>
    <col min="3" max="3" width="16.625" bestFit="1" customWidth="1"/>
  </cols>
  <sheetData>
    <row r="2" spans="2:3" x14ac:dyDescent="0.25">
      <c r="B2" s="8" t="s">
        <v>13137</v>
      </c>
      <c r="C2" t="s">
        <v>13118</v>
      </c>
    </row>
    <row r="3" spans="2:3" x14ac:dyDescent="0.25">
      <c r="B3" t="s">
        <v>13075</v>
      </c>
      <c r="C3" s="2">
        <v>14208406</v>
      </c>
    </row>
    <row r="4" spans="2:3" x14ac:dyDescent="0.25">
      <c r="B4" t="s">
        <v>13121</v>
      </c>
      <c r="C4" s="2">
        <v>6335177</v>
      </c>
    </row>
    <row r="5" spans="2:3" x14ac:dyDescent="0.25">
      <c r="B5" t="s">
        <v>13124</v>
      </c>
      <c r="C5" s="2">
        <v>2991069</v>
      </c>
    </row>
    <row r="6" spans="2:3" x14ac:dyDescent="0.25">
      <c r="B6" t="s">
        <v>13123</v>
      </c>
      <c r="C6" s="2">
        <v>149675</v>
      </c>
    </row>
    <row r="7" spans="2:3" x14ac:dyDescent="0.25">
      <c r="B7" t="s">
        <v>13122</v>
      </c>
      <c r="C7" s="2">
        <v>88882</v>
      </c>
    </row>
    <row r="8" spans="2:3" x14ac:dyDescent="0.25">
      <c r="B8" t="s">
        <v>13126</v>
      </c>
      <c r="C8" s="2">
        <v>15867</v>
      </c>
    </row>
    <row r="9" spans="2:3" x14ac:dyDescent="0.25">
      <c r="B9" t="s">
        <v>13125</v>
      </c>
      <c r="C9" s="2">
        <v>8566</v>
      </c>
    </row>
    <row r="10" spans="2:3" x14ac:dyDescent="0.25">
      <c r="B10" t="s">
        <v>13128</v>
      </c>
      <c r="C10" s="2">
        <v>3663</v>
      </c>
    </row>
    <row r="11" spans="2:3" x14ac:dyDescent="0.25">
      <c r="B11" t="s">
        <v>13127</v>
      </c>
      <c r="C11" s="2">
        <v>1118</v>
      </c>
    </row>
    <row r="12" spans="2:3" x14ac:dyDescent="0.25">
      <c r="B12" t="s">
        <v>13076</v>
      </c>
      <c r="C12" s="2">
        <v>23802423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A945-E2B2-4B36-92C4-616F0F7BF20E}">
  <dimension ref="B2:D14"/>
  <sheetViews>
    <sheetView workbookViewId="0">
      <selection activeCell="C6" sqref="C6"/>
    </sheetView>
  </sheetViews>
  <sheetFormatPr defaultRowHeight="15.75" x14ac:dyDescent="0.25"/>
  <cols>
    <col min="2" max="2" width="12.25" bestFit="1" customWidth="1"/>
    <col min="3" max="3" width="12.625" customWidth="1"/>
    <col min="4" max="4" width="7.125" customWidth="1"/>
  </cols>
  <sheetData>
    <row r="2" spans="2:4" x14ac:dyDescent="0.25">
      <c r="B2" s="32" t="s">
        <v>13129</v>
      </c>
      <c r="C2" s="32"/>
      <c r="D2" s="32"/>
    </row>
    <row r="3" spans="2:4" ht="16.5" thickBot="1" x14ac:dyDescent="0.3"/>
    <row r="4" spans="2:4" ht="16.5" thickBot="1" x14ac:dyDescent="0.3">
      <c r="B4" s="24" t="s">
        <v>13083</v>
      </c>
      <c r="C4" s="25" t="s">
        <v>13082</v>
      </c>
      <c r="D4" s="26" t="s">
        <v>13078</v>
      </c>
    </row>
    <row r="5" spans="2:4" x14ac:dyDescent="0.25">
      <c r="B5" s="11" t="s">
        <v>1550</v>
      </c>
      <c r="C5" s="11" t="s">
        <v>1551</v>
      </c>
      <c r="D5" s="13">
        <v>5</v>
      </c>
    </row>
    <row r="6" spans="2:4" x14ac:dyDescent="0.25">
      <c r="B6" s="9" t="s">
        <v>2861</v>
      </c>
      <c r="C6" s="9" t="s">
        <v>2862</v>
      </c>
      <c r="D6" s="12">
        <v>5</v>
      </c>
    </row>
    <row r="7" spans="2:4" x14ac:dyDescent="0.25">
      <c r="B7" s="9" t="s">
        <v>6388</v>
      </c>
      <c r="C7" s="9" t="s">
        <v>6389</v>
      </c>
      <c r="D7" s="12">
        <v>5</v>
      </c>
    </row>
    <row r="8" spans="2:4" x14ac:dyDescent="0.25">
      <c r="B8" s="9" t="s">
        <v>9804</v>
      </c>
      <c r="C8" s="9" t="s">
        <v>9805</v>
      </c>
      <c r="D8" s="12">
        <v>4.8</v>
      </c>
    </row>
    <row r="9" spans="2:4" x14ac:dyDescent="0.25">
      <c r="B9" s="9" t="s">
        <v>10367</v>
      </c>
      <c r="C9" s="9" t="s">
        <v>10368</v>
      </c>
      <c r="D9" s="12">
        <v>4.8</v>
      </c>
    </row>
    <row r="10" spans="2:4" x14ac:dyDescent="0.25">
      <c r="B10" s="9" t="s">
        <v>11355</v>
      </c>
      <c r="C10" s="9" t="s">
        <v>11356</v>
      </c>
      <c r="D10" s="12">
        <v>4.8</v>
      </c>
    </row>
    <row r="11" spans="2:4" x14ac:dyDescent="0.25">
      <c r="B11" s="9" t="s">
        <v>2201</v>
      </c>
      <c r="C11" s="9" t="s">
        <v>2202</v>
      </c>
      <c r="D11" s="12">
        <v>4.7</v>
      </c>
    </row>
    <row r="12" spans="2:4" x14ac:dyDescent="0.25">
      <c r="B12" s="9" t="s">
        <v>3855</v>
      </c>
      <c r="C12" s="9" t="s">
        <v>3856</v>
      </c>
      <c r="D12" s="12">
        <v>4.7</v>
      </c>
    </row>
    <row r="13" spans="2:4" x14ac:dyDescent="0.25">
      <c r="B13" s="9" t="s">
        <v>10590</v>
      </c>
      <c r="C13" s="9" t="s">
        <v>10591</v>
      </c>
      <c r="D13" s="12">
        <v>4.7</v>
      </c>
    </row>
    <row r="14" spans="2:4" x14ac:dyDescent="0.25">
      <c r="B14" s="9" t="s">
        <v>10621</v>
      </c>
      <c r="C14" s="9" t="s">
        <v>10622</v>
      </c>
      <c r="D14" s="12">
        <v>4.7</v>
      </c>
    </row>
  </sheetData>
  <mergeCells count="1">
    <mergeCell ref="B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7FAD-B6B1-4B64-812B-419FC6CB8B04}">
  <dimension ref="B2:D12"/>
  <sheetViews>
    <sheetView workbookViewId="0">
      <selection activeCell="B3" sqref="B3"/>
    </sheetView>
  </sheetViews>
  <sheetFormatPr defaultRowHeight="15.75" x14ac:dyDescent="0.25"/>
  <cols>
    <col min="2" max="2" width="22.375" bestFit="1" customWidth="1"/>
    <col min="3" max="3" width="19.875" bestFit="1" customWidth="1"/>
    <col min="4" max="4" width="24" bestFit="1" customWidth="1"/>
  </cols>
  <sheetData>
    <row r="2" spans="2:4" x14ac:dyDescent="0.25">
      <c r="B2" s="8" t="s">
        <v>13137</v>
      </c>
      <c r="C2" t="s">
        <v>13098</v>
      </c>
      <c r="D2" t="s">
        <v>13099</v>
      </c>
    </row>
    <row r="3" spans="2:4" x14ac:dyDescent="0.25">
      <c r="B3" t="s">
        <v>13075</v>
      </c>
      <c r="C3" s="5">
        <v>10418.083673469388</v>
      </c>
      <c r="D3" s="5">
        <v>6225.8693877551023</v>
      </c>
    </row>
    <row r="4" spans="2:4" x14ac:dyDescent="0.25">
      <c r="B4" t="s">
        <v>13124</v>
      </c>
      <c r="C4" s="5">
        <v>4162.0736607142853</v>
      </c>
      <c r="D4" s="5">
        <v>2330.6156473214287</v>
      </c>
    </row>
    <row r="5" spans="2:4" x14ac:dyDescent="0.25">
      <c r="B5" t="s">
        <v>13127</v>
      </c>
      <c r="C5" s="5">
        <v>4000</v>
      </c>
      <c r="D5" s="5">
        <v>2339</v>
      </c>
    </row>
    <row r="6" spans="2:4" x14ac:dyDescent="0.25">
      <c r="B6" t="s">
        <v>13128</v>
      </c>
      <c r="C6" s="5">
        <v>1900</v>
      </c>
      <c r="D6" s="5">
        <v>899</v>
      </c>
    </row>
    <row r="7" spans="2:4" x14ac:dyDescent="0.25">
      <c r="B7" t="s">
        <v>13121</v>
      </c>
      <c r="C7" s="5">
        <v>1857.7456533333336</v>
      </c>
      <c r="D7" s="5">
        <v>947.48895999999991</v>
      </c>
    </row>
    <row r="8" spans="2:4" x14ac:dyDescent="0.25">
      <c r="B8" t="s">
        <v>13122</v>
      </c>
      <c r="C8" s="5">
        <v>1347</v>
      </c>
      <c r="D8" s="5">
        <v>638</v>
      </c>
    </row>
    <row r="9" spans="2:4" x14ac:dyDescent="0.25">
      <c r="B9" t="s">
        <v>13125</v>
      </c>
      <c r="C9" s="5">
        <v>799</v>
      </c>
      <c r="D9" s="5">
        <v>337</v>
      </c>
    </row>
    <row r="10" spans="2:4" x14ac:dyDescent="0.25">
      <c r="B10" t="s">
        <v>13123</v>
      </c>
      <c r="C10" s="5">
        <v>397.19354838709677</v>
      </c>
      <c r="D10" s="5">
        <v>301.58064516129031</v>
      </c>
    </row>
    <row r="11" spans="2:4" x14ac:dyDescent="0.25">
      <c r="B11" t="s">
        <v>13126</v>
      </c>
      <c r="C11" s="5">
        <v>150</v>
      </c>
      <c r="D11" s="5">
        <v>150</v>
      </c>
    </row>
    <row r="12" spans="2:4" x14ac:dyDescent="0.25">
      <c r="B12" t="s">
        <v>13076</v>
      </c>
      <c r="C12" s="5">
        <v>5691.1766247224277</v>
      </c>
      <c r="D12" s="5">
        <v>3304.8017542561065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0DEEA-D31C-4A83-A184-C18334AD6FA4}">
  <dimension ref="B2:D14"/>
  <sheetViews>
    <sheetView workbookViewId="0">
      <selection activeCell="D5" sqref="D5"/>
    </sheetView>
  </sheetViews>
  <sheetFormatPr defaultRowHeight="15.75" x14ac:dyDescent="0.25"/>
  <cols>
    <col min="2" max="2" width="12.25" bestFit="1" customWidth="1"/>
    <col min="3" max="3" width="12.875" customWidth="1"/>
    <col min="4" max="4" width="11.25" bestFit="1" customWidth="1"/>
  </cols>
  <sheetData>
    <row r="2" spans="2:4" x14ac:dyDescent="0.25">
      <c r="B2" s="32" t="s">
        <v>13130</v>
      </c>
      <c r="C2" s="32"/>
    </row>
    <row r="3" spans="2:4" ht="16.5" thickBot="1" x14ac:dyDescent="0.3"/>
    <row r="4" spans="2:4" x14ac:dyDescent="0.25">
      <c r="B4" s="21" t="s">
        <v>13083</v>
      </c>
      <c r="C4" s="22" t="s">
        <v>13082</v>
      </c>
      <c r="D4" s="23" t="s">
        <v>13077</v>
      </c>
    </row>
    <row r="5" spans="2:4" x14ac:dyDescent="0.25">
      <c r="B5" s="9" t="s">
        <v>127</v>
      </c>
      <c r="C5" s="9" t="s">
        <v>128</v>
      </c>
      <c r="D5" s="14">
        <v>426973</v>
      </c>
    </row>
    <row r="6" spans="2:4" x14ac:dyDescent="0.25">
      <c r="B6" s="9" t="s">
        <v>455</v>
      </c>
      <c r="C6" s="9" t="s">
        <v>456</v>
      </c>
      <c r="D6" s="14">
        <v>426973</v>
      </c>
    </row>
    <row r="7" spans="2:4" x14ac:dyDescent="0.25">
      <c r="B7" s="9" t="s">
        <v>616</v>
      </c>
      <c r="C7" s="9" t="s">
        <v>617</v>
      </c>
      <c r="D7" s="14">
        <v>426973</v>
      </c>
    </row>
    <row r="8" spans="2:4" x14ac:dyDescent="0.25">
      <c r="B8" s="9" t="s">
        <v>3116</v>
      </c>
      <c r="C8" s="9" t="s">
        <v>3117</v>
      </c>
      <c r="D8" s="14">
        <v>363713</v>
      </c>
    </row>
    <row r="9" spans="2:4" x14ac:dyDescent="0.25">
      <c r="B9" s="9" t="s">
        <v>3466</v>
      </c>
      <c r="C9" s="9" t="s">
        <v>3467</v>
      </c>
      <c r="D9" s="14">
        <v>363713</v>
      </c>
    </row>
    <row r="10" spans="2:4" x14ac:dyDescent="0.25">
      <c r="B10" s="9" t="s">
        <v>4814</v>
      </c>
      <c r="C10" s="9" t="s">
        <v>4815</v>
      </c>
      <c r="D10" s="14">
        <v>363711</v>
      </c>
    </row>
    <row r="11" spans="2:4" x14ac:dyDescent="0.25">
      <c r="B11" s="9" t="s">
        <v>3250</v>
      </c>
      <c r="C11" s="9" t="s">
        <v>3251</v>
      </c>
      <c r="D11" s="14">
        <v>313836</v>
      </c>
    </row>
    <row r="12" spans="2:4" x14ac:dyDescent="0.25">
      <c r="B12" s="9" t="s">
        <v>3260</v>
      </c>
      <c r="C12" s="9" t="s">
        <v>3261</v>
      </c>
      <c r="D12" s="14">
        <v>313836</v>
      </c>
    </row>
    <row r="13" spans="2:4" x14ac:dyDescent="0.25">
      <c r="B13" s="9" t="s">
        <v>3956</v>
      </c>
      <c r="C13" s="9" t="s">
        <v>3957</v>
      </c>
      <c r="D13" s="14">
        <v>313832</v>
      </c>
    </row>
    <row r="14" spans="2:4" x14ac:dyDescent="0.25">
      <c r="B14" s="9" t="s">
        <v>4673</v>
      </c>
      <c r="C14" s="9" t="s">
        <v>4674</v>
      </c>
      <c r="D14" s="14">
        <v>313832</v>
      </c>
    </row>
  </sheetData>
  <mergeCells count="1">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6C5-2447-4AE3-8B80-164888D97E34}">
  <dimension ref="A1:L37"/>
  <sheetViews>
    <sheetView zoomScale="85" zoomScaleNormal="85" workbookViewId="0">
      <selection activeCell="D27" sqref="D27"/>
    </sheetView>
  </sheetViews>
  <sheetFormatPr defaultRowHeight="15.75" x14ac:dyDescent="0.25"/>
  <cols>
    <col min="1" max="1" width="21" bestFit="1" customWidth="1"/>
    <col min="2" max="2" width="21.25" bestFit="1" customWidth="1"/>
    <col min="3" max="3" width="7.625" customWidth="1"/>
    <col min="4" max="5" width="22.375" bestFit="1" customWidth="1"/>
    <col min="6" max="6" width="17.75" bestFit="1" customWidth="1"/>
    <col min="7" max="8" width="22.375" bestFit="1" customWidth="1"/>
    <col min="9" max="9" width="19.5" bestFit="1" customWidth="1"/>
    <col min="10" max="10" width="17.375" bestFit="1" customWidth="1"/>
    <col min="11" max="11" width="16.375" customWidth="1"/>
    <col min="12" max="12" width="17.75" bestFit="1" customWidth="1"/>
    <col min="14" max="14" width="22.375" bestFit="1" customWidth="1"/>
    <col min="15" max="15" width="15.25" bestFit="1" customWidth="1"/>
    <col min="16" max="16" width="24.625" bestFit="1" customWidth="1"/>
    <col min="17" max="17" width="21.625" bestFit="1" customWidth="1"/>
  </cols>
  <sheetData>
    <row r="1" spans="1:6" x14ac:dyDescent="0.25">
      <c r="A1" t="s">
        <v>13087</v>
      </c>
    </row>
    <row r="2" spans="1:6" x14ac:dyDescent="0.25">
      <c r="A2" s="30" t="s">
        <v>13100</v>
      </c>
      <c r="B2" s="30"/>
      <c r="C2" s="9">
        <f>COUNTIF(Table1[Calc. %Discount],"&gt;=50")</f>
        <v>653</v>
      </c>
      <c r="E2" s="33" t="s">
        <v>13132</v>
      </c>
      <c r="F2" s="33"/>
    </row>
    <row r="3" spans="1:6" x14ac:dyDescent="0.25">
      <c r="E3" s="33"/>
      <c r="F3" s="33"/>
    </row>
    <row r="4" spans="1:6" x14ac:dyDescent="0.25">
      <c r="A4" t="s">
        <v>13088</v>
      </c>
      <c r="E4" s="33"/>
      <c r="F4" s="33"/>
    </row>
    <row r="5" spans="1:6" x14ac:dyDescent="0.25">
      <c r="A5" s="30" t="s">
        <v>13113</v>
      </c>
      <c r="B5" s="30"/>
      <c r="C5" s="9">
        <f>COUNTIF(Table1[Rating Count],"&lt;1000")</f>
        <v>310</v>
      </c>
    </row>
    <row r="8" spans="1:6" x14ac:dyDescent="0.25">
      <c r="A8" t="s">
        <v>13117</v>
      </c>
      <c r="B8" t="s">
        <v>13133</v>
      </c>
    </row>
    <row r="9" spans="1:6" x14ac:dyDescent="0.25">
      <c r="A9" s="34">
        <v>1351</v>
      </c>
      <c r="B9" s="28">
        <v>113643736203.38</v>
      </c>
    </row>
    <row r="11" spans="1:6" x14ac:dyDescent="0.25">
      <c r="A11" t="s">
        <v>13116</v>
      </c>
      <c r="B11" t="s">
        <v>13134</v>
      </c>
    </row>
    <row r="12" spans="1:6" x14ac:dyDescent="0.25">
      <c r="A12" s="7">
        <v>46.67709772319602</v>
      </c>
      <c r="B12" s="7">
        <v>4.0888230940044528</v>
      </c>
    </row>
    <row r="14" spans="1:6" x14ac:dyDescent="0.25">
      <c r="A14" t="s">
        <v>13135</v>
      </c>
      <c r="B14" t="s">
        <v>13136</v>
      </c>
    </row>
    <row r="15" spans="1:6" x14ac:dyDescent="0.25">
      <c r="A15" s="2">
        <v>23802423</v>
      </c>
      <c r="B15" s="2">
        <v>94.118823764752946</v>
      </c>
    </row>
    <row r="17" spans="1:1" x14ac:dyDescent="0.25">
      <c r="A17" t="s">
        <v>13138</v>
      </c>
    </row>
    <row r="18" spans="1:1" ht="19.5" customHeight="1" x14ac:dyDescent="0.25">
      <c r="A18" s="2">
        <v>0</v>
      </c>
    </row>
    <row r="19" spans="1:1" ht="16.5" customHeight="1" x14ac:dyDescent="0.25"/>
    <row r="33" spans="12:12" ht="18.75" customHeight="1" x14ac:dyDescent="0.25">
      <c r="L33" s="7"/>
    </row>
    <row r="34" spans="12:12" x14ac:dyDescent="0.25">
      <c r="L34" s="7"/>
    </row>
    <row r="35" spans="12:12" x14ac:dyDescent="0.25">
      <c r="L35" s="7"/>
    </row>
    <row r="36" spans="12:12" x14ac:dyDescent="0.25">
      <c r="L36" s="7"/>
    </row>
    <row r="37" spans="12:12" x14ac:dyDescent="0.25">
      <c r="L37" s="7"/>
    </row>
  </sheetData>
  <mergeCells count="3">
    <mergeCell ref="A2:B2"/>
    <mergeCell ref="A5:B5"/>
    <mergeCell ref="E2:F4"/>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H G 3 k 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B x t 5 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b e R a I 9 S Z x o s B A A C 3 B Q A A E w A c A E Z v c m 1 1 b G F z L 1 N l Y 3 R p b 2 4 x L m 0 g o h g A K K A U A A A A A A A A A A A A A A A A A A A A A A A A A A A A 7 Z J P a 4 N A E M X v g t 9 h 2 E B Y Q Q L N t U 2 h S H s K p U T b H k I I G 5 1 E y b o r 6 0 o S Q r 5 7 d z W p + Q s 9 9 B h B x O f s 7 8 2 M r 8 R Y Z 1 J A 2 D w f H l 3 H d c q U K U w g Y j O O f R g A R + 0 6 Y K 5 Q V i p G o 7 y u Y + S 9 o F I K h f 6 W a j m T c k m 9 7 f i d 5 T g g z U k y 2 Y 0 D K b Q p m f g N o E O C l I m F h W 8 K J I Z U l / Y i x U Q 5 l y o P J K 9 y Y T + W t H H z t 1 v y o W R S x R o C p n E h 1 Y b 4 o E 0 J a F z r 3 c 7 7 h Y + w 4 C w 2 9 C / G q y P 8 X q 9 V e t a D T 7 r m h i 4 Q f 1 + m D v W R w f t X 3 I 8 c X 5 L E g I K q 1 D J v / Y z a D E I v e v K B h E X 9 f m U o Z H E K 1 r U X y H y W C a S 1 z T A r d b s i W h d E 0 q p 0 f E 6 Z e D 7 U h + x V 8 7 I 5 T G 1 n 9 t R n U a C i U w + Y S I z 6 9 N z I Q 7 l q Z J 2 i A A J 2 H V N A X i J M D z x C H K + d + y 3 j G m 1 I R n J V t o O H y E 2 Q r E b P d r M f T q s K W 0 q k s j y 3 P 8 I 0 c T M M F n V q Z y N x e 4 n N e g z 5 N C S u k 4 m r v s e R 7 + y j C 7 T v k X v y 7 8 m / T P 6 f M 3 s a / / + N 7 A 9 Q S w E C L Q A U A A I A C A A c b e R a h E U x o K U A A A D 2 A A A A E g A A A A A A A A A A A A A A A A A A A A A A Q 2 9 u Z m l n L 1 B h Y 2 t h Z 2 U u e G 1 s U E s B A i 0 A F A A C A A g A H G 3 k W g / K 6 a u k A A A A 6 Q A A A B M A A A A A A A A A A A A A A A A A 8 Q A A A F t D b 2 5 0 Z W 5 0 X 1 R 5 c G V z X S 5 4 b W x Q S w E C L Q A U A A I A C A A c b e R a I 9 S Z x o s B A A C 3 B Q A A E w A A A A A A A A A A A A A A A A D i A Q A A R m 9 y b X V s Y X M v U 2 V j d G l v b j E u b V B L B Q Y A A A A A A w A D A M I A A A C 6 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E Q A A A A A A A F A 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N k O W U 5 N j c 2 Y i 0 y N G I 0 L T Q w Y T Y t O G V i Z i 0 3 M z N i M j l h N m Q 5 M 2 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N v d W 5 0 I i B W Y W x 1 Z T 0 i b D Q 5 O T A z M y I g L z 4 8 R W 5 0 c n k g V H l w Z T 0 i R m l s b E V y c m 9 y Q 2 9 k Z S I g V m F s d W U 9 I n N V b m t u b 3 d u I i A v P j x F b n R y e S B U e X B l P S J G a W x s R X J y b 3 J D b 3 V u d C I g V m F s d W U 9 I m w 0 O T c 2 O D I i I C 8 + P E V u d H J 5 I F R 5 c G U 9 I k Z p b G x M Y X N 0 V X B k Y X R l Z C I g V m F s d W U 9 I m Q y M D I 1 L T A 3 L T A y V D E 2 O j Q 0 O j M z L j M y O T E w M T F a I i A v P j x F b n R y e S B U e X B l P S J G a W x s U 3 R h d H V z I i B W Y W x 1 Z T 0 i c 1 d h a X R p b m d G b 3 J F e G N l b F J l Z n J l c 2 g 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0 F k Z G V k J T I w Q 3 V z d G 9 t 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R d W V y e U l E I i B W Y W x 1 Z T 0 i c z B h O D U 1 N D g w L W U 5 Z j k t N D k 3 M C 0 5 O D R i L W N m M T N l O W I x M j k 0 Y i 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v R G F 0 Y U 1 v Z G V s R W 5 h Y m x l Z C I g V m F s d W U 9 I m w w I i A v P j x F b n R y e S B U e X B l P S J G a W x s Q 2 9 1 b n Q i I F Z h b H V l P S J s M T M 1 M S I g L z 4 8 R W 5 0 c n k g V H l w Z T 0 i Q W R k Z W R U b 0 R h d G F N b 2 R l b C I g V m F s d W U 9 I m w w I i A v P j x F b n R y e S B U e X B l P S J G a W x s R X J y b 3 J D b 2 R l I i B W Y W x 1 Z T 0 i c 1 V u a 2 5 v d 2 4 i I C 8 + P E V u d H J 5 I F R 5 c G U 9 I k Z p b G x P Y m p l Y 3 R U e X B l I i B W Y W x 1 Z T 0 i c 0 N v b m 5 l Y 3 R p b 2 5 P b m x 5 I i A v P j x F b n R y e S B U e X B l P S J G a W x s T G F z d F V w Z G F 0 Z W Q i I F Z h b H V l P S J k M j A y N S 0 w N y 0 w M l Q x N j o 1 M z o w N S 4 4 N T U 0 N z k 2 W i I g L z 4 8 R W 5 0 c n k g V H l w Z T 0 i R m l s b E N v b H V t b l R 5 c G V z I i B W Y W x 1 Z T 0 i c 0 J n W T 0 i I C 8 + P E V u d H J 5 I F R 5 c G U 9 I k Z p b G x D b 2 x 1 b W 5 O Y W 1 l c y I g V m F s d W U 9 I n N b J n F 1 b 3 Q 7 U H J v Z H V j d C B D Y X R l Z 2 9 y e S Z x d W 9 0 O y w m c X V v d D t T c G F j Z W Q g U H J v Z H V j d C B 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A o M i k v Q X V 0 b 1 J l b W 9 2 Z W R D b 2 x 1 b W 5 z M S 5 7 U H J v Z H V j d C B D Y X R l Z 2 9 y e S w w f S Z x d W 9 0 O y w m c X V v d D t T Z W N 0 a W 9 u M S 9 U Y W J s Z T I g K D I p L 0 F 1 d G 9 S Z W 1 v d m V k Q 2 9 s d W 1 u c z E u e 1 N w Y W N l Z C B Q c m 9 k d W N 0 I E N h d G V n b 3 J 5 L D F 9 J n F 1 b 3 Q 7 X S w m c X V v d D t D b 2 x 1 b W 5 D b 3 V u d C Z x d W 9 0 O z o y L C Z x d W 9 0 O 0 t l e U N v b H V t b k 5 h b W V z J n F 1 b 3 Q 7 O l t d L C Z x d W 9 0 O 0 N v b H V t b k l k Z W 5 0 a X R p Z X M m c X V v d D s 6 W y Z x d W 9 0 O 1 N l Y 3 R p b 2 4 x L 1 R h Y m x l M i A o M i k v Q X V 0 b 1 J l b W 9 2 Z W R D b 2 x 1 b W 5 z M S 5 7 U H J v Z H V j d C B D Y X R l Z 2 9 y e S w w f S Z x d W 9 0 O y w m c X V v d D t T Z W N 0 a W 9 u M S 9 U Y W J s Z T I g K D I p L 0 F 1 d G 9 S Z W 1 v d m V k Q 2 9 s d W 1 u c z E u e 1 N w Y W N l Z C B Q c m 9 k d W N 0 I E N h d G V n b 3 J 5 L D F 9 J n F 1 b 3 Q 7 X S w m c X V v d D t S Z W x h d G l v b n N o a X B J b m Z v J n F 1 b 3 Q 7 O l t d f S I g L z 4 8 L 1 N 0 Y W J s Z U V u d H J p Z X M + P C 9 J d G V t P j x J d G V t P j x J d G V t T G 9 j Y X R p b 2 4 + P E l 0 Z W 1 U e X B l P k Z v c m 1 1 b G E 8 L 0 l 0 Z W 1 U e X B l P j x J d G V t U G F 0 a D 5 T Z W N 0 a W 9 u M S 9 U Y W J s Z T I l M j A o M i k v U 2 9 1 c m N l P C 9 J d G V t U G F 0 a D 4 8 L 0 l 0 Z W 1 M b 2 N h d G l v b j 4 8 U 3 R h Y m x l R W 5 0 c m l l c y A v P j w v S X R l b T 4 8 S X R l b T 4 8 S X R l b U x v Y 2 F 0 a W 9 u P j x J d G V t V H l w Z T 5 G b 3 J t d W x h P C 9 J d G V t V H l w Z T 4 8 S X R l b V B h d G g + U 2 V j d G l v b j E v V G F i b G U y J T I w K D I p L 0 N o Y W 5 n Z W Q l M j B U e X B l P C 9 J d G V t U G F 0 a D 4 8 L 0 l 0 Z W 1 M b 2 N h d G l v b j 4 8 U 3 R h Y m x l R W 5 0 c m l l c y A v P j w v S X R l b T 4 8 S X R l b T 4 8 S X R l b U x v Y 2 F 0 a W 9 u P j x J d G V t V H l w Z T 5 G b 3 J t d W x h P C 9 J d G V t V H l w Z T 4 8 S X R l b V B h d G g + U 2 V j d G l v b j E v V G F i b G U y J T I w K D I p L 1 J l c G x h Y 2 V k J T I w V m F s d W U 8 L 0 l 0 Z W 1 Q Y X R o P j w v S X R l b U x v Y 2 F 0 a W 9 u P j x T d G F i b G V F b n R y a W V z I C 8 + P C 9 J d G V t P j x J d G V t P j x J d G V t T G 9 j Y X R p b 2 4 + P E l 0 Z W 1 U e X B l P k Z v c m 1 1 b G E 8 L 0 l 0 Z W 1 U e X B l P j x J d G V t U G F 0 a D 5 T Z W N 0 a W 9 u M S 9 U Y W J s Z T I l M j A o M i k v Q W R k Z W Q l M j B D d X N 0 b 2 0 8 L 0 l 0 Z W 1 Q Y X R o P j w v S X R l b U x v Y 2 F 0 a W 9 u P j x T d G F i b G V F b n R y a W V z I C 8 + P C 9 J d G V t P j x J d G V t P j x J d G V t T G 9 j Y X R p b 2 4 + P E l 0 Z W 1 U e X B l P k Z v c m 1 1 b G E 8 L 0 l 0 Z W 1 U e X B l P j x J d G V t U G F 0 a D 5 T Z W N 0 a W 9 u M S 9 U Y W J s Z T I l M j A o M i k v V H J p b W 1 l Z C U y M F R l e H Q 8 L 0 l 0 Z W 1 Q Y X R o P j w v S X R l b U x v Y 2 F 0 a W 9 u P j x T d G F i b G V F b n R y a W V z I C 8 + P C 9 J d G V t P j w v S X R l b X M + P C 9 M b 2 N h b F B h Y 2 t h Z 2 V N Z X R h Z G F 0 Y U Z p b G U + F g A A A F B L B Q Y A A A A A A A A A A A A A A A A A A A A A A A A m A Q A A A Q A A A N C M n d 8 B F d E R j H o A w E / C l + s B A A A A o o N t G i J u N E i A Z C W 0 k G g 3 r Q A A A A A C A A A A A A A Q Z g A A A A E A A C A A A A B N V h W o e f I M e 8 U + 0 p z J A e U g 6 x J w r j H W r I y A i h z F d L m 1 W Q A A A A A O g A A A A A I A A C A A A A A + O v A d v T y f K U Z C 9 B J F 7 G 8 H K q i e y u 4 M Y I y G F l E y L 8 7 i / 1 A A A A B 5 9 w 3 b j J L t 4 1 h T G 5 i j T O D l e L D 5 f 8 h S X k c k V k U 5 X w L p J D U 0 N f M / I B q E W A D O U t T Y U N 7 4 s Y f o X / 8 Y 8 h c f 4 J R r Q 4 / t X 8 / T 1 s A 5 q c d n 7 / b 7 q p F u V k A A A A C E o Q A d u S u F 0 l p y n w e u t 7 J X F W 2 f I l E R v F h K o + a B Q d 7 T 6 S s + y N L g Z E y l t R 2 y E w b I a R P 9 w H A M l U E m + E / s 9 8 8 1 n m 9 4 < / D a t a M a s h u p > 
</file>

<file path=customXml/itemProps1.xml><?xml version="1.0" encoding="utf-8"?>
<ds:datastoreItem xmlns:ds="http://schemas.openxmlformats.org/officeDocument/2006/customXml" ds:itemID="{0F098282-3056-404B-8833-84406E41B5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Cleaned Data</vt:lpstr>
      <vt:lpstr>Analysis 1</vt:lpstr>
      <vt:lpstr>Analysis 2</vt:lpstr>
      <vt:lpstr>Analysis 3</vt:lpstr>
      <vt:lpstr>Analysis 4</vt:lpstr>
      <vt:lpstr>Analysis 5</vt:lpstr>
      <vt:lpstr>Analysis 6</vt:lpstr>
      <vt:lpstr>Analysis 7 &amp; 12</vt:lpstr>
      <vt:lpstr>Analysis 8</vt:lpstr>
      <vt:lpstr>Analysis 9</vt:lpstr>
      <vt:lpstr>Analysis 10</vt:lpstr>
      <vt:lpstr>Analysis 11</vt:lpstr>
      <vt:lpstr>Analysis 13</vt:lpstr>
      <vt:lpstr>Analysis 14</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Greg Noel</cp:lastModifiedBy>
  <dcterms:created xsi:type="dcterms:W3CDTF">2025-05-26T18:46:29Z</dcterms:created>
  <dcterms:modified xsi:type="dcterms:W3CDTF">2025-07-04T19:30:11Z</dcterms:modified>
</cp:coreProperties>
</file>