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n code pav2" sheetId="1" r:id="rId4"/>
  </sheets>
  <definedNames/>
  <calcPr/>
</workbook>
</file>

<file path=xl/sharedStrings.xml><?xml version="1.0" encoding="utf-8"?>
<sst xmlns="http://schemas.openxmlformats.org/spreadsheetml/2006/main" count="259" uniqueCount="121">
  <si>
    <t>TEST CASE *</t>
  </si>
  <si>
    <t>Screen's Name / Function's Name</t>
  </si>
  <si>
    <t>payappv2</t>
  </si>
  <si>
    <t>Test case code</t>
  </si>
  <si>
    <t>PAV2</t>
  </si>
  <si>
    <t>Total pass (P)</t>
  </si>
  <si>
    <t>P</t>
  </si>
  <si>
    <t>Total fail (F)</t>
  </si>
  <si>
    <t>F</t>
  </si>
  <si>
    <t>Total peding (PE)</t>
  </si>
  <si>
    <t>PE</t>
  </si>
  <si>
    <t>Total cases have not executed yet</t>
  </si>
  <si>
    <t>Total cases</t>
  </si>
  <si>
    <t>Testing Purpose</t>
  </si>
  <si>
    <t>Step</t>
  </si>
  <si>
    <t>Desired Results</t>
  </si>
  <si>
    <t>Test Data</t>
  </si>
  <si>
    <t>Log payapp</t>
  </si>
  <si>
    <t>Log egate</t>
  </si>
  <si>
    <t>Error Code</t>
  </si>
  <si>
    <t>Current Results</t>
  </si>
  <si>
    <t>Noted</t>
  </si>
  <si>
    <t xml:space="preserve">EMONEY_LOG.PAYAPPV2_CONFIG
- status = 0 là inactive =&gt; Sẽ gọi payapp cũ 
- status = 1 là active =&gt; Sẽ gọi payappv2
</t>
  </si>
  <si>
    <t>Check account</t>
  </si>
  <si>
    <t>Check when don't choose operator</t>
  </si>
  <si>
    <t>1. Don't choose operator
2. Tap Submit</t>
  </si>
  <si>
    <t>1. Show notify "Please choose Carrier Network operator"</t>
  </si>
  <si>
    <t>Check when don't choose pincode amount</t>
  </si>
  <si>
    <t>1. Don't choose pincode amount
2. Tap Submit</t>
  </si>
  <si>
    <t>1. Show notify "Please choose scratch card value"</t>
  </si>
  <si>
    <t>Check when account not yet register service with USD</t>
  </si>
  <si>
    <t>Pre: Account not yet register service with USD:
select * from cust_ussd a where a.msisdn='&lt;sdt&gt;' and a.curr_code='840 and a.viettel_bank_code='&lt;mã ngân hàng&gt;' order by a.issue_date desc; --&gt; Have no data
1. Input all option valid
2. Click Submit</t>
  </si>
  <si>
    <t>1. Notification system : "Transaction failed. You have not registered eMoney service. Please check and try again"</t>
  </si>
  <si>
    <t>Check when account is locked</t>
  </si>
  <si>
    <t>Pre: account is locked
select * from cust_ussd a where a.msisdn='&lt;sdt&gt;' and a.viettel_bank_code='&lt;mã ngân hàng&gt;' order by a.issue_date desc; --&gt; có record được select, bản tin mới nhất có mobile_status=2, is_current=Y
1. Input all option valid
2. Click Submit
3. Vào WEB, chức năng Tra cứu giao dịch. Thực hiện tìm kiếm và xem chi tiết giao dịch vừa thực hiện</t>
  </si>
  <si>
    <t>Show notify: "Transaction failed. You have been locked eMoney service before. Call hotline 868 to find your nearest can unlock service."</t>
  </si>
  <si>
    <t>3. Check DB:
--TRANS_APPROVE
select a.request_id,a.request_date, a.request_mti, a.process_code, a.response_date, a.response_mti, 
a.audit_no, a.ref_no,a.trans_amount, a.trans_fee, a.telco_code, a.msisdn,a.ben_cust_name,a.ben_acc_no,a.ben_bank_code, a.ben_bank_branch_name
, a.trans_content, a.payment_type
,a.acc_no, a.language_code, a.app_id, a.cust_id,a.viettel_bank_code, a.error_code,a.otp
--,a.*
from trans_approve a
where a.msisdn='?'
and trunc(a.request_date)=to_date('?','dd/mm/yy')
order by a.request_date desc;</t>
  </si>
  <si>
    <t>3. The system updates the database with information according to the test data above: the latest available record 
 - process_code=A991401
 - error_code=18
 - curr_code=840
 - viettel_bank_code=FMC</t>
  </si>
  <si>
    <t>3. Check DB:
--TRANS_DAILY_HIS
select a.*
from trans_daily_his a
where a.msisdn='?'
and trunc(a.request_date)=to_date('?','dd/mm/yy')
order by a.request_date desc;</t>
  </si>
  <si>
    <t>3. The system updates the database with information according to the above test data: latest available record
 - process_code=A991401
 - error_code=18
 - curr_code=840
 - viettel_bank_code=FMC</t>
  </si>
  <si>
    <t>Check when the PIN incorrect</t>
  </si>
  <si>
    <t>1. Input PIN incorrect
2. Input another option valid
3. Click Submit</t>
  </si>
  <si>
    <t>Show notify:  "Wrong pin code. If you continuous enter wrong PIN code 3 times, service will be locked temporary"</t>
  </si>
  <si>
    <t>Check when input PIN incorrect 3 times</t>
  </si>
  <si>
    <t>1. Make transaction with input PIN incorrect 3 times</t>
  </si>
  <si>
    <t>1. Show notify: "Transaction failed. Your eMoney is locked because entered incorrectly 3 times. Call hotline 868 to support."</t>
  </si>
  <si>
    <t>3. Check the information saved in the table:--trans_approve--
select *
from trans_approve 
where msisdn='&lt;SĐT&gt;'
and process_code='A991401'
order by request_date desc;</t>
  </si>
  <si>
    <t>2. System updates to DB
In the first 2 transactions:
- process_code=A991401
- request_mti=0400
- msisdn=&lt;implementation phone number - phone number&gt;
- ben_msisdn=&lt;billing phone number&gt;
- trans_type=2
- acc_no: Implementation account number
- trans_amount: &lt;entered amount&gt;
- trans_fee:
- error_code=21
- viettel_bank_code=FMC
- curr_code=840
- cust_id=cust_id corresponding to the phone number in the cust_account table
- request_date: Transaction execution time
- request_content: String format, containing information about transmitted fields
- response_content: String format, containing information about fields in the returned result
a. In transaction 3:
error_code=59</t>
  </si>
  <si>
    <t>5. Check the information transferred to the table by the Trigger:
--TRANS_DAILY_HIS
select *
from trans_daily_his
where msisdn='&lt;SĐT&gt;'
and process_code='A991401' 
and request_id = 'request_id tương ứng trong bảng trans_approve'
order by request_date desc;</t>
  </si>
  <si>
    <t>4. There is a record with information taken from the table
a. First 2 transactions:
TRANS_APPROVE
- process_code=A991401
- request_mti=0400
- msisdn=&lt;implementation phone number - phone number&gt;
- ben_msisdn=&lt;billing phone number&gt;
- trans_type=2
- acc_no: Implementation account number
- trans_amount: &lt;entered amount&gt;
- trans_fee: fee amount
- error_code=21
- viettel_bank_code=FMC
- curr_code=840
- request_date: Transaction execution time
a. In transaction 3:
error_code=59</t>
  </si>
  <si>
    <t>6. Check subscription status
 --CUST_MOBILE
 select *
 from cust_mobile 
 where msisdn='&lt;&gt;' 
and mobile_status!=3
 and viettel_bank_code='&lt;&gt;' 
 order by mobile_id desc;
 --CUST_USSD
 select *
 from cust_ussd 
 where msisdn='&lt;&gt;' 
and mobile_status!=3
 and viettel_bank_code='&lt;&gt;' 
 order by ussd_id desc;</t>
  </si>
  <si>
    <t>1. CUST_MOBILE:
mobile_status=6
old_status=&lt;subscriber's status before the 3rd transaction&gt;
updated_date=&lt;transaction execution time&gt;
  is_current=&lt;no change, if it is N then it is still N&gt;
2. CUST_USSD:
mobile_status=6
old_status=&lt;subscriber's status before the 3rd transaction&gt;
updated_date=&lt;transaction execution time&gt;
  is_current=Y</t>
  </si>
  <si>
    <t>Check when account not enough balance</t>
  </si>
  <si>
    <t>Pre: Account agent not enough balance to buy pincode
1. Input all option valid
2. Click Submit</t>
  </si>
  <si>
    <t>Show notify: "Transaction failed. Your account balance is not enough for transaction. Please check and try again"</t>
  </si>
  <si>
    <t>3. Check the information saved in the table:
--trans_approve--Payment bulletin
select *
from trans_approve
where msisdn='&lt;Phone number&gt;'
and process_code='991400'
order by request_date desc;</t>
  </si>
  <si>
    <t>2. System updates to DB
In the newsletter get information
- process_code=991400
- request_mti=610001
- Payment_type=
- msisdn=&lt;fulfillment phone number&gt;
- trans_type=2
- acc_no: Implementation account number
- trans_amount: &lt;entered amount&gt;
- trans_fee: fee amount
- error_code=16
- viettel_bank_code=FMC
- curr_code=840
- cust_id=cust_id corresponding to the phone number in the cust_account table
- request_date: Transaction execution time
- request_content: String format, containing information about transmitted fields
- response_content: String format, containing information about fields in the returned result</t>
  </si>
  <si>
    <t>5. Check the information transferred to the table by the Trigger:
--TRANS_DAILY_HIS--Accounting information department
select *
from trans_daily_his
where msisdn='&lt;Phone number&gt;'
and process_code='991400'
and request_id = 'corresponding request_id in the trans_approve table'
order by request_date desc;
​</t>
  </si>
  <si>
    <t>4. There is a record with information taken from the table
trans_approve
Account opening accounting bulletin:
- process_code=991400
- request_mti=0400
- Payment_type=
- msisdn=&lt;fulfillment phone number&gt;
- trans_type=2
- acc_no: Implementation account number
- trans_amount: &lt;entered amount&gt;
- trans_fee: fee amount
- error_code=16
- viettel_bank_code=FMC
- curr_code=840
- cust_id=cust_id corresponding to the phone number in the cust_account table
- id_no= GTTT number
- id_type=gttt type (0:cmnd;1: passport)
- id_type_name: gttt type name
- id_issue_date: issue date
- id_issue_place: issue issue location
- cust_name: name
- birthday: date of birth
- cust_mobile_no: contact phone number
- cust_address: address
- request_date: Transaction execution time</t>
  </si>
  <si>
    <t>Pincode Cellcard</t>
  </si>
  <si>
    <t>Check buy Pincode success with account is agent</t>
  </si>
  <si>
    <t>1. Input all option valid
2. Click Submit
3. Check result</t>
  </si>
  <si>
    <t>1. Show notify "Successfully buy PINCODE %TRANS_AMOUNT% of %OPERATOR%, Discount: %TRANS_DISCOUNT%, eMoney balance: %BALANCE%, refill code %CARD_NUMBER%, serial number %SERIAL_NUMBER% TID: %TRANS_ID%."
2. SMS to agent: "Successfully buy PINCODE %TRANS_AMOUNT% of %OPERATOR%, Discount: %TRANS_DISCOUNT%, eMoney balance: %BALANCE%, refill code %CARD_NUMBER%, serial number %SERIAL_NUMBER% TID: %TRANS_ID%."
3. Account balance = Balance - (Amount of pincode - discount)</t>
  </si>
  <si>
    <t>3. Check the information saved in the table:
--trans_approve--Payment bulletin
select *
from trans_approve
where msisdn='&lt;Phone number&gt;'
and process_code='991300'
-- request_id=?
order by request_date desc;</t>
  </si>
  <si>
    <t>2. System updates to DB
- process_code=991300
- request_mti=0400
- Payment_type=null
- msisdn=&lt;fulfillment phone number&gt;
- trans_type=2 (mobile)
- acc_no: Implementation account number
- trans_amount: &lt;entered amount&gt;
- trans_fee: fee amount
- error_code= 00
- viettel_bank_code=FMC
- curr_code=840
- cust_id=cust_id corresponding to the phone number in the cust_account table
- service_code: PINCODE_CELLCARD
- request_date: Transaction execution time
- request_content: String format, containing information about transmitted fields
0
- response_content: String format, containing information about fields in the returned result</t>
  </si>
  <si>
    <t>5. Check the information transferred to the table by the Trigger:
--TRANS_DAILY_HIS--Accounting information department
select *
from trans_daily_his
where msisdn='&lt;Phone number&gt;'
and process_code='991400'
and request_id = 'corresponding request_id in the trans_approve table'
order by request_date desc;</t>
  </si>
  <si>
    <t>4. There is a record with information taken from the TRANS_APPROVE table
Account opening accounting bulletin:
- process_code=991400
- service_code= CAMBOPINCODECELLCARD
- request_mti=0400
- msisdn=&lt;fulfillment phone number&gt;
- trans_type=2
- acc_no: Implementation account number
- acc_type: 0
- trans_amount: &lt;entered amount&gt;
- trans_fee: 0 (fee amount)
- error_code=00
- viettel_bank_code=FMC
- curr_code=840
- cust_id=cust_id corresponding to the phone number in the cust_account table
- id_no= GTTT number
- id_type=gttt type (0:cmnd;1: passport)
- id_type_name: gttt type name
- id_issue_date: issue date
- id_issue_place: issue issue location
- cust_name: name
- birthday: date of birth
- cust_mobile_no: contact phone number
- cust_address: address
- request_date: Transaction execution time</t>
  </si>
  <si>
    <t>Check buy Pincode success operator is Cellcard</t>
  </si>
  <si>
    <t>3. Check the information saved in the table:
--trans_approve--Payment bulletin
select *
from trans_approve
where msisdn='&lt;Phone number&gt;'
and process_code='991400'
-- request_id=?
order by request_date desc;</t>
  </si>
  <si>
    <t>2. System updates to DB
- process_code=991400
- request_mti=0400
- Payment_type=null
- msisdn=&lt;fulfillment phone number&gt;
- trans_type=2 (mobile)
- acc_no: Implementation account number
- trans_amount: &lt;entered amount&gt;
- trans_fee: fee amount
- error_code= 00
- viettel_bank_code=FMC
- curr_code=840
- cust_id=cust_id corresponding to the phone number in the cust_account table
- service_code: CAMBOPINCODECELLCARD
- request_date: Transaction execution time
- request_content: String format, containing information about transmitted fields
- response_content: String format, containing information about fields in the returned result</t>
  </si>
  <si>
    <t>5. Check the information transferred to the table by the Trigger:
--TRANS_DAILY_HIS--Accounting information department
select *
from trans_daily_his
where msisdn='&lt;Phone number&gt;'
and process_code='610001'
and request_id = 'corresponding request_id in the trans_approve table'
order by request_date desc;</t>
  </si>
  <si>
    <t>4. There is a record with information taken from the TRANS_APPROVE table
Account opening accounting bulletin:
- process_code=610001
- request_mti=0400
- msisdn=&lt;fulfillment phone number&gt;
- trans_type=2
- acc_no: Implementation account number
- acc_type: 7
- trans_amount: &lt;entered amount&gt;
- trans_fee: 0 (fee amount)
- error_code=00
- viettel_bank_code=FMC
- curr_code=840
- cust_id=cust_id corresponding to the phone number in the cust_account table
- id_no= GTTT number
- id_type=gttt type (0:cmnd;1: passport)
- id_type_name: gttt type name
- id_issue_date: issue date
- id_issue_place: issue issue location
- cust_name: name
- birthday: date of birth
- cust_mobile_no: contact phone number
- cust_address: address
- request_date: Transaction execution time</t>
  </si>
  <si>
    <t>Pincode Smart</t>
  </si>
  <si>
    <t>2. System updates to DB
- process_code=991300
- request_mti=0400
- Payment_type=null
- msisdn=&lt;fulfillment phone number&gt;
- trans_type=2 (mobile)
- acc_no: Implementation account number
- trans_amount: &lt;entered amount&gt;
- trans_fee: fee amount
- error_code= 00
- viettel_bank_code=FMC
- curr_code=840
- cust_id=cust_id corresponding to the phone number in the cust_account table
- service_code: CAMBOPINCODESMART
- request_date: Transaction execution time
- request_content: String format, containing information about transmitted fields
0
- response_content: String format, containing information about fields in the returned result</t>
  </si>
  <si>
    <t>4. There is a record with information taken from the TRANS_APPROVE table
Account opening accounting bulletin:
- process_code=610001
- request_mti=0400
- msisdn=&lt;fulfillment phone number&gt;
- trans_type=2
- acc_no: Implementation account number
- acc_type: 0
- trans_amount: &lt;entered amount&gt;
- trans_fee: 0 (fee amount)
- error_code=00
- viettel_bank_code=FMC
- curr_code=840
- cust_id=cust_id corresponding to the phone number in the cust_account table
- id_no= GTTT number
- id_type=gttt type (0:cmnd;1: passport)
- id_type_name: gttt type name
- id_issue_date: issue date
- id_issue_place: issue issue location
- cust_name: name
- birthday: date of birth
- cust_mobile_no: contact phone number
- cust_address: address
- request_date: Transaction execution time</t>
  </si>
  <si>
    <t>Check buy Pincode success operator is Smart</t>
  </si>
  <si>
    <t>2. System updates to DB
- process_code=991400
- request_mti=0400
- Payment_type=null
- msisdn=&lt;fulfillment phone number&gt;
- trans_type=2 (mobile)
- acc_no: Implementation account number
- trans_amount: &lt;entered amount&gt;
- trans_fee: fee amount
- error_code= 00
- viettel_bank_code=FMC
- curr_code=840
- cust_id=cust_id corresponding to the phone number in the cust_account table
- service_code: CAMBOPINCODESMART
- request_date: Transaction execution time
- request_content: String format, containing information about transmitted fields
- response_content: String format, containing information about fields in the returned result</t>
  </si>
  <si>
    <t>Pincode Seatel</t>
  </si>
  <si>
    <t>2. System updates to DB
- process_code=991300
- request_mti=0400
- Payment_type=null
- msisdn=&lt;fulfillment phone number&gt;
- trans_type=2 (mobile)
- acc_no: Implementation account number
- trans_amount: &lt;entered amount&gt;
- trans_fee: fee amount
- error_code= 00
- viettel_bank_code=FMC
- curr_code=840
- cust_id=cust_id corresponding to the phone number in the cust_account table
- service_code: CAMBOPINCODESEATEL
- request_date: Transaction execution time
- request_content: String format, containing information about transmitted fields
0
- response_content: String format, containing information about fields in the returned result</t>
  </si>
  <si>
    <t>Check buy Pincode success operator is Seatel</t>
  </si>
  <si>
    <t>2. System updates to DB
- process_code=991400
- request_mti=0400
- Payment_type=null
- msisdn=&lt;fulfillment phone number&gt;
- trans_type=2 (mobile)
- acc_no: Implementation account number
- trans_amount: &lt;entered amount&gt;
- trans_fee: fee amount
- error_code= 00
- viettel_bank_code=FMC
- curr_code=840
- cust_id=cust_id corresponding to the phone number in the cust_account table
- service_code: CAMBOPINCODESEATEL
- request_date: Transaction execution time
- request_content: String format, containing information about transmitted fields
- response_content: String format, containing information about fields in the returned result</t>
  </si>
  <si>
    <t>4. There is a record with information taken from the TRANS_APPROVE table
Account opening accounting bulletin:
- process_code=991400
- request_mti=0400
- msisdn=&lt;fulfillment phone number&gt;
- trans_type=2
- acc_no: Implementation account number
- acc_type: 7
- trans_amount: &lt;entered amount&gt;
- trans_fee: 0 (fee amount)
- error_code=00
- viettel_bank_code=FMC
- curr_code=840
- cust_id=cust_id corresponding to the phone number in the cust_account table
- id_no= GTTT number
- id_type=gttt type (0:cmnd;1: passport)
- id_type_name: gttt type name
- id_issue_date: issue date
- id_issue_place: issue issue location
- cust_name: name
- birthday: date of birth
- cust_mobile_no: contact phone number
- cust_address: address
- request_date: Transaction execution time</t>
  </si>
  <si>
    <t>Pincode CooTel</t>
  </si>
  <si>
    <t>2. System updates to DB
- process_code=991300
- request_mti=0400
- Payment_type=null
- msisdn=&lt;fulfillment phone number&gt;
- trans_type=2 (mobile)
- acc_no: Implementation account number
- trans_amount: &lt;entered amount&gt;
- trans_fee: fee amount
- error_code= 00
- viettel_bank_code=FMC
- curr_code=840
- cust_id=cust_id corresponding to the phone number in the cust_account table
- service_code: CAMBOPINCODECOOTEL
- request_date: Transaction execution time
- request_content: String format, containing information about transmitted fields
0
- response_content: String format, containing information about fields in the returned result</t>
  </si>
  <si>
    <t>4. There is a record with information taken from the TRANS_APPROVE table
Account opening accounting bulletin:
- process_code=991400
- request_mti=0400
- msisdn=&lt;fulfillment phone number&gt;
- trans_type=2
- acc_no: Implementation account number
- acc_type: 0
- trans_amount: &lt;entered amount&gt;
- trans_fee: 0 (fee amount)
- error_code=00
- viettel_bank_code=FMC
- curr_code=840
- cust_id=cust_id corresponding to the phone number in the cust_account table
- id_no= GTTT number
- id_type=gttt type (0:cmnd;1: passport)
- id_type_name: gttt type name
- id_issue_date: issue date
- id_issue_place: issue issue location
- cust_name: name
- birthday: date of birth
- cust_mobile_no: contact phone number
- cust_address: address
- request_date: Transaction execution time</t>
  </si>
  <si>
    <t>2. System updates to DB
- process_code=991400
- request_mti=0400
- Payment_type=null
- msisdn=&lt;fulfillment phone number&gt;
- trans_type=2 (mobile)
- acc_no: Implementation account number
- trans_amount: &lt;entered amount&gt;
- trans_fee: fee amount
- error_code= 00
- viettel_bank_code=FMC
- curr_code=840
- cust_id=cust_id corresponding to the phone number in the cust_account table
- service_code: CAMBOPINCODECOOTEL
- request_date: Transaction execution time
- request_content: String format, containing information about transmitted fields
- response_content: String format, containing information about fields in the returned result</t>
  </si>
  <si>
    <t>Process synchronizes pincode transactions</t>
  </si>
  <si>
    <t>Check sync progress is on and valid</t>
  </si>
  <si>
    <t>Config process: 
bankplus.fp_job_config table with  fp_job_id in (10,11)
bankplus.fp_trigger_config table with fp_trigger_config_id in (10,11)
enable: Y
startTime: 02-DEC-22 16:30:01
EndTime: 02-DEC-23 16:55:05</t>
  </si>
  <si>
    <t>1. Insert new record into DB:
insert into trans_his_topup_pincode</t>
  </si>
  <si>
    <t>Test case of successful topup execution for Metfone</t>
  </si>
  <si>
    <t xml:space="preserve">* With case success
1. Make  success 1 transaction is Pin code success
2. Check result
Setup DB:
- Kiểm tra process code, service_code, error_code và correct _code
select * from trans_daily_his
where 1=1
and process_code = '001602' 
and service_code = 'METFONE'
and error_code = '00'
and correct_code = '00'
and request_date &gt; TRUNC (SYSDATE)
</t>
  </si>
  <si>
    <t xml:space="preserve">1.Send sms to the person who makes the transaction
"Congratulations you received %TRANS_AMOUNT% from transaction %TYPE_TRANS% in %REQUEST_DATE%, ORG_ID:%ORG_REQUEST_ID%. Thank you!"
2. Insert record mới vào DB: 
insert into trans_his_topup_pincode
MSISDN
REQUEST_ID
REQUEST_DATE
CUSTOMER_CODE_VT
DISCOUNT
SYNC_TIME
TRANS_FEE
TRANS_AMOUNT
CURR_CODE
ERROR_CODE: 00
VIETTEL_BANK_CODE
SERVICE_CODE: METFONE
STATUS = 0
UPDATED_TIME
PROCESS_CODE: 001602
DESCRIPTION
ACC_TYPE
NUMBER_SCAN
CASHBACK_REQUEST_ID
</t>
  </si>
  <si>
    <t>Test case of successful pincode execution for Metfone number</t>
  </si>
  <si>
    <t xml:space="preserve">* With case success
1. Make  success 1 transaction is Pincode success
2. Check result
Setup DB:
- Kiểm tra process code, service_code, error_code và correct _code
select * from trans_daily_his
where 1=1
and process_code = '991400' 
and service_code = 'PINCODE_METFONE'
and error_code = '00'
and correct_code = '00'
and request_date &gt; TRUNC (SYSDATE)
</t>
  </si>
  <si>
    <t>1.Send sms to the person who makes the transaction
"Congratulations you received %TRANS_AMOUNT% from transaction %TYPE_TRANS% in %REQUEST_DATE%, ORG_ID:%ORG_REQUEST_ID%. Thank you!"
2. Insert record mới vào DB: 
insert into trans_his_topup_pincode
MSISDN
REQUEST_ID
REQUEST_DATE
CUSTOMER_CODE_VT
DISCOUNT
SYNC_TIME
TRANS_FEE
TRANS_AMOUNT
CURR_CODE
ERROR_CODE: 00
VIETTEL_BANK_CODE
SERVICE_CODE: PINCODE_METFONE
STATUS = 0
UPDATED_TIME
PROCESS_CODE: 991400
DESCRIPTION
ACC_TYPE
NUMBER_SCAN
CASHBACK_REQUEST_ID</t>
  </si>
  <si>
    <t>Check the case of successful topup for out-of-network numbers</t>
  </si>
  <si>
    <t xml:space="preserve">* With case success
1. Make  success 1 transaction is Topup success
2. Check result
Setup DB:
- Kiểm tra process code, service_code, error_code và correct _code
select * from trans_daily_his
where 1=1
and process_code = '?' 
and service_code = 'METFONE'
and error_code = '00'
and correct_code = '00'
and request_date &gt; TRUNC (SYSDATE)
</t>
  </si>
  <si>
    <t>1. Check in DB:
- Don't insert table emoney_app.trans_his_topup_pincode</t>
  </si>
  <si>
    <t>-</t>
  </si>
  <si>
    <t>Check the case of successful pincode execution for out-of-network numbers</t>
  </si>
  <si>
    <t xml:space="preserve">* With case success
1. Make  success 1 transaction is Pincode success
2. Check result
Setup DB:
- Kiểm tra process code, service_code, error_code và correct _code
select * from trans_daily_his
where 1=1
and process_code = '?' 
and service_code = 'PINCODE_METFONE'
and error_code = '00'
and correct_code = '00'
and request_date &gt; TRUNC (SYSDATE)
</t>
  </si>
  <si>
    <t>Check the case where topup transaction execution for metfone number failed</t>
  </si>
  <si>
    <t>Check the case when performing topup transaction for out-of-network numbers fails</t>
  </si>
  <si>
    <t>Check the case where Pincode transaction execution for metfone number failed</t>
  </si>
  <si>
    <t xml:space="preserve">* With case success
1. Make  success 1 transaction is Topup success
2. Check result
Setup DB:
- Kiểm tra process code, service_code, error_code và correct _code
select * from trans_daily_his
where 1=1
and process_code = '914000' 
and service_code = 'PINCODE_METFONE'
and error_code  != '00'
and correct_code != '00'
and request_date &gt; TRUNC (SYSDATE)
</t>
  </si>
  <si>
    <t>Check the case that Pincode transaction for foreign number is not successful</t>
  </si>
  <si>
    <t xml:space="preserve">* With case success
1. Make  success 1 transaction is Pincode success
2. Check result
- Kiểm tra process code, service_code, error_code và correct _code
select * from trans_daily_his
where 1=1
and process_code = '914002' 
and service_code = 'PINCODE_METFONE'
and error_code != '00'
and correct_code != '00'
and request_date &gt; TRUNC (SYSDATE)
</t>
  </si>
  <si>
    <t>Check the case of Pincode's non-process_code transaction sync, Topup</t>
  </si>
  <si>
    <t xml:space="preserve">* With case success
1. Thực hiện 1 giao dịch không phải pincode/topup
2. Check result
Setup DB:
- Kiểm tra process code, service_code, error_code và correct _code
select * from trans_daily_his
where 1=1
and process_code = '?' 
and service_code = '?'
and error_code = '00'
and correct_code = '00'
and request_date &gt; TRUNC (SYSDATE)
</t>
  </si>
  <si>
    <t>Check the progress of transaction synchronization off</t>
  </si>
  <si>
    <t xml:space="preserve">Config process: 
bankplus.fp_job_config table with  fp_job_id in (10,11)
bankplus.fp_trigger_config table with fp_trigger_config_id in (10,11)
enable: N
startTime: 02-DEC-22 16:30:01
EndTime: 02-DEC-23 16:55:05
</t>
  </si>
  <si>
    <t>Sync progress check is on but not in config time</t>
  </si>
  <si>
    <t>Config process: 
bankplus.fp_job_config table with  fp_job_id in (10,11)
bankplus.fp_trigger_config table with fp_trigger_config_id in (10,11)
enable: Y
startTime: 02-JAN-23 16:30:01
EndTime: 02-APR-23 16:55:05</t>
  </si>
  <si>
    <t>Synchronous progress check is on but runtime is over</t>
  </si>
  <si>
    <t>Config process: 
bankplus.fp_job_config table with  fp_job_id in (10,11)
bankplus.fp_trigger_config table with fp_trigger_config_id in (10,11)
enable: Y
startTime: 02-JAN-22 16:30:01
EndTime: 02-DEC-22 16:55:05</t>
  </si>
  <si>
    <t>Pin code discount
config: BANKPLUS.LST_DISCOUNT</t>
  </si>
  <si>
    <t xml:space="preserve">Config discount Pin code </t>
  </si>
  <si>
    <t>Config discount:
bankplus.lst_discount table discount_value
check end_date &gt; sysdate
ex: discount_value = 50
end_date &gt; sysdate</t>
  </si>
  <si>
    <t>Display log:
Contenet description service = 50%</t>
  </si>
  <si>
    <t xml:space="preserve">If end_date discount value &lt; sysdate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</si>
</sst>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2.0"/>
      <color theme="1"/>
      <name val="Times New Roman"/>
    </font>
    <font>
      <b/>
      <sz val="24.0"/>
      <color theme="1"/>
      <name val="Times New Roman"/>
    </font>
    <font/>
    <font>
      <b/>
      <sz val="12.0"/>
      <color theme="1"/>
      <name val="Times New Roman"/>
    </font>
    <font>
      <color theme="1"/>
      <name val="Arial"/>
      <scheme val="minor"/>
    </font>
    <font>
      <sz val="9.0"/>
      <color rgb="FF000000"/>
      <name val="Times New Roman"/>
    </font>
    <font>
      <color rgb="FF000000"/>
      <name val="Times New Roman"/>
    </font>
    <font>
      <sz val="11.0"/>
      <color theme="1"/>
      <name val="Arial"/>
    </font>
    <font>
      <sz val="11.0"/>
      <color rgb="FF000000"/>
      <name val="Times New Roman"/>
    </font>
    <font>
      <i/>
      <sz val="11.0"/>
      <color rgb="FF000000"/>
      <name val="Times New Roman"/>
    </font>
    <font>
      <u/>
      <sz val="11.0"/>
      <color rgb="FF0000FF"/>
      <name val="Times New Roman"/>
    </font>
    <font>
      <color theme="1"/>
      <name val="Arial"/>
    </font>
    <font>
      <b/>
      <i/>
      <color theme="1"/>
      <name val="&quot;Times New Roman&quot;"/>
    </font>
    <font>
      <color theme="1"/>
      <name val="&quot;Times New Roman&quot;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readingOrder="0" shrinkToFit="0" vertical="top" wrapText="1"/>
    </xf>
    <xf borderId="2" fillId="0" fontId="3" numFmtId="0" xfId="0" applyBorder="1" applyFont="1"/>
    <xf borderId="0" fillId="2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3" fillId="2" fontId="1" numFmtId="0" xfId="0" applyAlignment="1" applyBorder="1" applyFont="1">
      <alignment readingOrder="0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horizontal="left"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horizontal="left" shrinkToFit="0" wrapText="1"/>
    </xf>
    <xf borderId="0" fillId="4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4" fillId="5" fontId="4" numFmtId="0" xfId="0" applyAlignment="1" applyBorder="1" applyFill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readingOrder="0" shrinkToFit="0" vertical="top" wrapText="1"/>
    </xf>
    <xf borderId="5" fillId="0" fontId="3" numFmtId="0" xfId="0" applyBorder="1" applyFont="1"/>
    <xf borderId="0" fillId="3" fontId="1" numFmtId="0" xfId="0" applyAlignment="1" applyFont="1">
      <alignment horizontal="center" shrinkToFit="0" vertical="center" wrapText="1"/>
    </xf>
    <xf borderId="1" fillId="6" fontId="4" numFmtId="0" xfId="0" applyAlignment="1" applyBorder="1" applyFill="1" applyFont="1">
      <alignment readingOrder="0" shrinkToFit="0" vertical="center" wrapText="1"/>
    </xf>
    <xf borderId="6" fillId="0" fontId="3" numFmtId="0" xfId="0" applyBorder="1" applyFont="1"/>
    <xf borderId="1" fillId="7" fontId="4" numFmtId="0" xfId="0" applyAlignment="1" applyBorder="1" applyFill="1" applyFont="1">
      <alignment horizontal="left" readingOrder="0"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1" fillId="8" fontId="4" numFmtId="0" xfId="0" applyAlignment="1" applyBorder="1" applyFont="1">
      <alignment horizontal="left" readingOrder="0" shrinkToFit="0" vertical="center" wrapText="1"/>
    </xf>
    <xf borderId="0" fillId="8" fontId="1" numFmtId="0" xfId="0" applyAlignment="1" applyFont="1">
      <alignment vertical="center"/>
    </xf>
    <xf borderId="0" fillId="3" fontId="6" numFmtId="0" xfId="0" applyAlignment="1" applyFont="1">
      <alignment horizontal="center" vertical="center"/>
    </xf>
    <xf borderId="3" fillId="0" fontId="7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center" readingOrder="0" shrinkToFit="0" wrapText="1"/>
    </xf>
    <xf borderId="3" fillId="0" fontId="7" numFmtId="0" xfId="0" applyAlignment="1" applyBorder="1" applyFont="1">
      <alignment horizontal="center" shrinkToFit="0" wrapText="1"/>
    </xf>
    <xf borderId="7" fillId="0" fontId="8" numFmtId="0" xfId="0" applyAlignment="1" applyBorder="1" applyFont="1">
      <alignment readingOrder="0" shrinkToFit="0" vertical="top" wrapText="1"/>
    </xf>
    <xf borderId="3" fillId="3" fontId="7" numFmtId="0" xfId="0" applyAlignment="1" applyBorder="1" applyFont="1">
      <alignment horizontal="center" readingOrder="0" shrinkToFit="0" wrapText="1"/>
    </xf>
    <xf borderId="3" fillId="2" fontId="7" numFmtId="0" xfId="0" applyAlignment="1" applyBorder="1" applyFont="1">
      <alignment shrinkToFit="0" wrapText="1"/>
    </xf>
    <xf borderId="4" fillId="0" fontId="7" numFmtId="0" xfId="0" applyAlignment="1" applyBorder="1" applyFont="1">
      <alignment readingOrder="0" shrinkToFit="0" vertical="center" wrapText="1"/>
    </xf>
    <xf borderId="3" fillId="2" fontId="9" numFmtId="0" xfId="0" applyAlignment="1" applyBorder="1" applyFont="1">
      <alignment readingOrder="0" shrinkToFit="0" vertical="top" wrapText="1"/>
    </xf>
    <xf borderId="3" fillId="2" fontId="9" numFmtId="0" xfId="0" applyAlignment="1" applyBorder="1" applyFont="1">
      <alignment horizontal="left" readingOrder="0" shrinkToFit="0" vertical="center" wrapText="1"/>
    </xf>
    <xf borderId="3" fillId="2" fontId="7" numFmtId="0" xfId="0" applyAlignment="1" applyBorder="1" applyFont="1">
      <alignment horizontal="center" readingOrder="0" shrinkToFit="0" wrapText="1"/>
    </xf>
    <xf borderId="3" fillId="2" fontId="7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readingOrder="0" shrinkToFit="0" vertical="top" wrapText="1"/>
    </xf>
    <xf borderId="3" fillId="2" fontId="7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3" fillId="2" fontId="10" numFmtId="0" xfId="0" applyAlignment="1" applyBorder="1" applyFont="1">
      <alignment readingOrder="0" shrinkToFit="0" vertical="top" wrapText="1"/>
    </xf>
    <xf borderId="4" fillId="2" fontId="7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readingOrder="0" shrinkToFit="0" vertical="top" wrapText="1"/>
    </xf>
    <xf borderId="3" fillId="0" fontId="9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shrinkToFit="0" vertical="bottom" wrapText="1"/>
    </xf>
    <xf borderId="3" fillId="2" fontId="7" numFmtId="0" xfId="0" applyAlignment="1" applyBorder="1" applyFont="1">
      <alignment readingOrder="0" shrinkToFit="0" wrapText="1"/>
    </xf>
    <xf borderId="6" fillId="8" fontId="4" numFmtId="0" xfId="0" applyAlignment="1" applyBorder="1" applyFont="1">
      <alignment horizontal="left" readingOrder="0" shrinkToFit="0" vertical="center" wrapText="1"/>
    </xf>
    <xf borderId="2" fillId="8" fontId="4" numFmtId="0" xfId="0" applyAlignment="1" applyBorder="1" applyFont="1">
      <alignment horizontal="left" readingOrder="0" shrinkToFit="0" vertical="center" wrapText="1"/>
    </xf>
    <xf borderId="9" fillId="8" fontId="12" numFmtId="0" xfId="0" applyBorder="1" applyFont="1"/>
    <xf borderId="6" fillId="8" fontId="13" numFmtId="0" xfId="0" applyAlignment="1" applyBorder="1" applyFont="1">
      <alignment readingOrder="0" shrinkToFit="0" wrapText="1"/>
    </xf>
    <xf borderId="10" fillId="8" fontId="12" numFmtId="0" xfId="0" applyAlignment="1" applyBorder="1" applyFont="1">
      <alignment vertical="bottom"/>
    </xf>
    <xf borderId="8" fillId="3" fontId="14" numFmtId="0" xfId="0" applyAlignment="1" applyBorder="1" applyFont="1">
      <alignment horizontal="center" shrinkToFit="0" wrapText="1"/>
    </xf>
    <xf borderId="7" fillId="2" fontId="14" numFmtId="0" xfId="0" applyAlignment="1" applyBorder="1" applyFont="1">
      <alignment shrinkToFit="0" wrapText="1"/>
    </xf>
    <xf borderId="7" fillId="0" fontId="14" numFmtId="0" xfId="0" applyAlignment="1" applyBorder="1" applyFont="1">
      <alignment shrinkToFit="0" vertical="top" wrapText="1"/>
    </xf>
    <xf borderId="7" fillId="2" fontId="14" numFmtId="0" xfId="0" applyAlignment="1" applyBorder="1" applyFont="1">
      <alignment readingOrder="0" shrinkToFit="0" vertical="top" wrapText="1"/>
    </xf>
    <xf borderId="7" fillId="2" fontId="12" numFmtId="0" xfId="0" applyAlignment="1" applyBorder="1" applyFont="1">
      <alignment vertical="bottom"/>
    </xf>
    <xf borderId="7" fillId="3" fontId="12" numFmtId="0" xfId="0" applyAlignment="1" applyBorder="1" applyFont="1">
      <alignment vertical="bottom"/>
    </xf>
    <xf borderId="7" fillId="0" fontId="14" numFmtId="0" xfId="0" applyAlignment="1" applyBorder="1" applyFont="1">
      <alignment readingOrder="0" shrinkToFit="0" vertical="top" wrapText="1"/>
    </xf>
    <xf borderId="7" fillId="2" fontId="14" numFmtId="0" xfId="0" applyAlignment="1" applyBorder="1" applyFont="1">
      <alignment shrinkToFit="0" vertical="top" wrapText="1"/>
    </xf>
    <xf borderId="7" fillId="2" fontId="14" numFmtId="0" xfId="0" applyAlignment="1" applyBorder="1" applyFont="1">
      <alignment vertical="top"/>
    </xf>
    <xf borderId="7" fillId="2" fontId="14" numFmtId="0" xfId="0" applyAlignment="1" applyBorder="1" applyFont="1">
      <alignment readingOrder="0" shrinkToFit="0" wrapText="1"/>
    </xf>
    <xf borderId="7" fillId="2" fontId="14" numFmtId="0" xfId="0" applyBorder="1" applyFont="1"/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11.88"/>
    <col customWidth="1" min="2" max="2" width="28.0"/>
    <col customWidth="1" min="3" max="3" width="47.5"/>
    <col customWidth="1" min="4" max="4" width="47.13"/>
    <col customWidth="1" hidden="1" min="5" max="5" width="34.75"/>
    <col customWidth="1" hidden="1" min="6" max="6" width="39.88"/>
    <col customWidth="1" hidden="1" min="7" max="7" width="41.75"/>
    <col customWidth="1" min="8" max="8" width="22.13"/>
  </cols>
  <sheetData>
    <row r="1">
      <c r="A1" s="1"/>
      <c r="B1" s="2"/>
      <c r="C1" s="3" t="s">
        <v>0</v>
      </c>
      <c r="D1" s="4"/>
      <c r="E1" s="5"/>
      <c r="F1" s="6"/>
      <c r="G1" s="6"/>
      <c r="H1" s="6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9"/>
      <c r="U1" s="9"/>
      <c r="V1" s="9"/>
      <c r="W1" s="9"/>
      <c r="X1" s="9"/>
      <c r="Y1" s="9"/>
      <c r="Z1" s="9"/>
      <c r="AA1" s="9"/>
      <c r="AB1" s="9"/>
    </row>
    <row r="2">
      <c r="A2" s="10"/>
      <c r="B2" s="2"/>
      <c r="C2" s="11" t="s">
        <v>1</v>
      </c>
      <c r="D2" s="12" t="s">
        <v>2</v>
      </c>
      <c r="E2" s="13"/>
      <c r="F2" s="6"/>
      <c r="G2" s="6"/>
      <c r="H2" s="6"/>
      <c r="I2" s="14"/>
      <c r="J2" s="7"/>
      <c r="K2" s="8"/>
      <c r="L2" s="8"/>
      <c r="M2" s="8"/>
      <c r="N2" s="8"/>
      <c r="O2" s="8"/>
      <c r="P2" s="8"/>
      <c r="Q2" s="8"/>
      <c r="R2" s="8"/>
      <c r="S2" s="8"/>
      <c r="T2" s="9"/>
      <c r="U2" s="9"/>
      <c r="V2" s="9"/>
      <c r="W2" s="9"/>
      <c r="X2" s="9"/>
      <c r="Y2" s="9"/>
      <c r="Z2" s="9"/>
      <c r="AA2" s="9"/>
      <c r="AB2" s="9"/>
    </row>
    <row r="3">
      <c r="A3" s="10"/>
      <c r="B3" s="15"/>
      <c r="C3" s="11" t="s">
        <v>3</v>
      </c>
      <c r="D3" s="16" t="s">
        <v>4</v>
      </c>
      <c r="E3" s="14"/>
      <c r="F3" s="6"/>
      <c r="G3" s="6"/>
      <c r="H3" s="6"/>
      <c r="I3" s="14"/>
      <c r="J3" s="7"/>
      <c r="K3" s="8"/>
      <c r="L3" s="8"/>
      <c r="M3" s="8"/>
      <c r="N3" s="8"/>
      <c r="O3" s="8"/>
      <c r="P3" s="8"/>
      <c r="Q3" s="8"/>
      <c r="R3" s="8"/>
      <c r="S3" s="8"/>
      <c r="T3" s="9"/>
      <c r="U3" s="9"/>
      <c r="V3" s="9"/>
      <c r="W3" s="9"/>
      <c r="X3" s="9"/>
      <c r="Y3" s="9"/>
      <c r="Z3" s="9"/>
      <c r="AA3" s="9"/>
      <c r="AB3" s="9"/>
    </row>
    <row r="4">
      <c r="A4" s="10"/>
      <c r="B4" s="2"/>
      <c r="C4" s="11" t="s">
        <v>5</v>
      </c>
      <c r="D4" s="17">
        <f>COUNTIF(H13:H195,"P")</f>
        <v>0</v>
      </c>
      <c r="E4" s="18" t="s">
        <v>6</v>
      </c>
      <c r="F4" s="19"/>
      <c r="G4" s="19"/>
      <c r="H4" s="19" t="s">
        <v>6</v>
      </c>
      <c r="I4" s="14"/>
      <c r="J4" s="7"/>
      <c r="K4" s="8"/>
      <c r="L4" s="8"/>
      <c r="M4" s="8"/>
      <c r="N4" s="8"/>
      <c r="O4" s="8"/>
      <c r="P4" s="8"/>
      <c r="Q4" s="8"/>
      <c r="R4" s="8"/>
      <c r="S4" s="8"/>
      <c r="T4" s="9"/>
      <c r="U4" s="9"/>
      <c r="V4" s="9"/>
      <c r="W4" s="9"/>
      <c r="X4" s="9"/>
      <c r="Y4" s="9"/>
      <c r="Z4" s="9"/>
      <c r="AA4" s="9"/>
      <c r="AB4" s="9"/>
    </row>
    <row r="5">
      <c r="A5" s="10"/>
      <c r="B5" s="2"/>
      <c r="C5" s="11" t="s">
        <v>7</v>
      </c>
      <c r="D5" s="17">
        <f>COUNTIF(H13:H195,"F")</f>
        <v>0</v>
      </c>
      <c r="E5" s="18" t="s">
        <v>8</v>
      </c>
      <c r="F5" s="19"/>
      <c r="G5" s="19"/>
      <c r="H5" s="19" t="s">
        <v>8</v>
      </c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9"/>
      <c r="U5" s="9"/>
      <c r="V5" s="9"/>
      <c r="W5" s="9"/>
      <c r="X5" s="9"/>
      <c r="Y5" s="9"/>
      <c r="Z5" s="9"/>
      <c r="AA5" s="9"/>
      <c r="AB5" s="9"/>
    </row>
    <row r="6">
      <c r="A6" s="10"/>
      <c r="B6" s="2"/>
      <c r="C6" s="11" t="s">
        <v>9</v>
      </c>
      <c r="D6" s="17">
        <f>COUNTIF(H13:H195,"PE")</f>
        <v>0</v>
      </c>
      <c r="E6" s="20" t="s">
        <v>10</v>
      </c>
      <c r="F6" s="21"/>
      <c r="G6" s="21"/>
      <c r="H6" s="21" t="s">
        <v>10</v>
      </c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9"/>
      <c r="U6" s="9"/>
      <c r="V6" s="9"/>
      <c r="W6" s="9"/>
      <c r="X6" s="9"/>
      <c r="Y6" s="9"/>
      <c r="Z6" s="9"/>
      <c r="AA6" s="9"/>
      <c r="AB6" s="9"/>
    </row>
    <row r="7">
      <c r="A7" s="10"/>
      <c r="B7" s="2"/>
      <c r="C7" s="11" t="s">
        <v>11</v>
      </c>
      <c r="D7" s="17">
        <f>D8-D6-D5-D4</f>
        <v>52</v>
      </c>
      <c r="E7" s="22"/>
      <c r="F7" s="6"/>
      <c r="G7" s="6"/>
      <c r="H7" s="6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9"/>
      <c r="U7" s="9"/>
      <c r="V7" s="9"/>
      <c r="W7" s="9"/>
      <c r="X7" s="9"/>
      <c r="Y7" s="9"/>
      <c r="Z7" s="9"/>
      <c r="AA7" s="9"/>
      <c r="AB7" s="9"/>
    </row>
    <row r="8">
      <c r="A8" s="10"/>
      <c r="B8" s="2"/>
      <c r="C8" s="11" t="s">
        <v>12</v>
      </c>
      <c r="D8" s="17">
        <f>COUNTA($D$13:D195)</f>
        <v>52</v>
      </c>
      <c r="E8" s="22"/>
      <c r="F8" s="6"/>
      <c r="G8" s="6"/>
      <c r="H8" s="6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9"/>
      <c r="U8" s="9"/>
      <c r="V8" s="9"/>
      <c r="W8" s="9"/>
      <c r="X8" s="9"/>
      <c r="Y8" s="9"/>
      <c r="Z8" s="9"/>
      <c r="AA8" s="9"/>
      <c r="AB8" s="9"/>
    </row>
    <row r="9">
      <c r="A9" s="10"/>
      <c r="B9" s="2"/>
      <c r="C9" s="23"/>
      <c r="D9" s="2"/>
      <c r="E9" s="2"/>
      <c r="F9" s="24"/>
      <c r="G9" s="24"/>
      <c r="H9" s="24"/>
      <c r="I9" s="2"/>
      <c r="J9" s="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25" t="s">
        <v>3</v>
      </c>
      <c r="B10" s="25" t="s">
        <v>13</v>
      </c>
      <c r="C10" s="26" t="s">
        <v>14</v>
      </c>
      <c r="D10" s="25" t="s">
        <v>15</v>
      </c>
      <c r="E10" s="25" t="s">
        <v>16</v>
      </c>
      <c r="F10" s="25" t="s">
        <v>17</v>
      </c>
      <c r="G10" s="25" t="s">
        <v>18</v>
      </c>
      <c r="H10" s="25" t="s">
        <v>19</v>
      </c>
      <c r="I10" s="25" t="s">
        <v>20</v>
      </c>
      <c r="J10" s="25" t="s">
        <v>21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28"/>
      <c r="B12" s="29" t="s">
        <v>2</v>
      </c>
      <c r="C12" s="30"/>
      <c r="D12" s="30"/>
      <c r="E12" s="30"/>
      <c r="F12" s="30"/>
      <c r="G12" s="30"/>
      <c r="H12" s="30"/>
      <c r="I12" s="30"/>
      <c r="J12" s="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28"/>
      <c r="B13" s="31" t="s">
        <v>22</v>
      </c>
      <c r="C13" s="30"/>
      <c r="D13" s="30"/>
      <c r="E13" s="30"/>
      <c r="F13" s="30"/>
      <c r="G13" s="30"/>
      <c r="H13" s="30"/>
      <c r="I13" s="30"/>
      <c r="J13" s="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32"/>
      <c r="B14" s="33" t="s">
        <v>23</v>
      </c>
      <c r="C14" s="30"/>
      <c r="D14" s="30"/>
      <c r="E14" s="30"/>
      <c r="F14" s="30"/>
      <c r="G14" s="30"/>
      <c r="H14" s="30"/>
      <c r="I14" s="30"/>
      <c r="J14" s="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>
      <c r="A15" s="35" t="str">
        <f t="shared" ref="A15:A28" si="1">IF(AND(D15="",D15=""),"",$D$3&amp;"_"&amp;ROW()-12-COUNTBLANK($D$12:D15))</f>
        <v>PAV2_0</v>
      </c>
      <c r="B15" s="36" t="s">
        <v>24</v>
      </c>
      <c r="C15" s="37" t="s">
        <v>25</v>
      </c>
      <c r="D15" s="36" t="s">
        <v>26</v>
      </c>
      <c r="E15" s="38" t="s">
        <v>6</v>
      </c>
      <c r="F15" s="39"/>
      <c r="G15" s="39"/>
      <c r="H15" s="39"/>
      <c r="I15" s="40" t="s">
        <v>6</v>
      </c>
      <c r="J15" s="38"/>
      <c r="K15" s="39"/>
      <c r="L15" s="39"/>
      <c r="M15" s="41"/>
      <c r="N15" s="42"/>
      <c r="O15" s="4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5" t="str">
        <f t="shared" si="1"/>
        <v>PAV2_1</v>
      </c>
      <c r="B16" s="36" t="s">
        <v>27</v>
      </c>
      <c r="C16" s="37" t="s">
        <v>28</v>
      </c>
      <c r="D16" s="36" t="s">
        <v>29</v>
      </c>
      <c r="E16" s="38" t="s">
        <v>6</v>
      </c>
      <c r="F16" s="39"/>
      <c r="G16" s="39"/>
      <c r="H16" s="39"/>
      <c r="I16" s="40" t="s">
        <v>6</v>
      </c>
      <c r="J16" s="38"/>
      <c r="K16" s="39"/>
      <c r="L16" s="39"/>
      <c r="M16" s="41"/>
      <c r="N16" s="42"/>
      <c r="O16" s="4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5" t="str">
        <f t="shared" si="1"/>
        <v>PAV2_2</v>
      </c>
      <c r="B17" s="43" t="s">
        <v>30</v>
      </c>
      <c r="C17" s="44" t="s">
        <v>31</v>
      </c>
      <c r="D17" s="45" t="s">
        <v>32</v>
      </c>
      <c r="E17" s="46" t="s">
        <v>6</v>
      </c>
      <c r="F17" s="47"/>
      <c r="G17" s="47"/>
      <c r="H17" s="47"/>
      <c r="I17" s="40" t="s">
        <v>6</v>
      </c>
      <c r="J17" s="46"/>
      <c r="K17" s="47"/>
      <c r="L17" s="47"/>
      <c r="M17" s="41"/>
      <c r="N17" s="42"/>
      <c r="O17" s="4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5" t="str">
        <f t="shared" si="1"/>
        <v>PAV2_3</v>
      </c>
      <c r="B18" s="48" t="s">
        <v>33</v>
      </c>
      <c r="C18" s="49" t="s">
        <v>34</v>
      </c>
      <c r="D18" s="50" t="s">
        <v>35</v>
      </c>
      <c r="E18" s="46" t="s">
        <v>6</v>
      </c>
      <c r="F18" s="47"/>
      <c r="G18" s="47"/>
      <c r="H18" s="47"/>
      <c r="I18" s="40" t="s">
        <v>6</v>
      </c>
      <c r="J18" s="46"/>
      <c r="K18" s="47"/>
      <c r="L18" s="47"/>
      <c r="M18" s="41"/>
      <c r="N18" s="42"/>
      <c r="O18" s="4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5" t="str">
        <f t="shared" si="1"/>
        <v>PAV2_4</v>
      </c>
      <c r="B19" s="51"/>
      <c r="C19" s="52" t="s">
        <v>36</v>
      </c>
      <c r="D19" s="45" t="s">
        <v>37</v>
      </c>
      <c r="E19" s="46" t="s">
        <v>6</v>
      </c>
      <c r="F19" s="47"/>
      <c r="G19" s="47"/>
      <c r="H19" s="47"/>
      <c r="I19" s="40" t="s">
        <v>6</v>
      </c>
      <c r="J19" s="46"/>
      <c r="K19" s="47"/>
      <c r="L19" s="46"/>
      <c r="M19" s="41"/>
      <c r="N19" s="42"/>
      <c r="O19" s="4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5" t="str">
        <f t="shared" si="1"/>
        <v>PAV2_5</v>
      </c>
      <c r="B20" s="27"/>
      <c r="C20" s="52" t="s">
        <v>38</v>
      </c>
      <c r="D20" s="45" t="s">
        <v>39</v>
      </c>
      <c r="E20" s="46" t="s">
        <v>6</v>
      </c>
      <c r="F20" s="47"/>
      <c r="G20" s="47"/>
      <c r="H20" s="47"/>
      <c r="I20" s="40" t="s">
        <v>6</v>
      </c>
      <c r="J20" s="46"/>
      <c r="K20" s="47"/>
      <c r="L20" s="46"/>
      <c r="M20" s="41"/>
      <c r="N20" s="42"/>
      <c r="O20" s="4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5" t="str">
        <f t="shared" si="1"/>
        <v>PAV2_6</v>
      </c>
      <c r="B21" s="48" t="s">
        <v>40</v>
      </c>
      <c r="C21" s="49" t="s">
        <v>41</v>
      </c>
      <c r="D21" s="50" t="s">
        <v>42</v>
      </c>
      <c r="E21" s="46" t="s">
        <v>6</v>
      </c>
      <c r="F21" s="47"/>
      <c r="G21" s="47"/>
      <c r="H21" s="47"/>
      <c r="I21" s="40" t="s">
        <v>6</v>
      </c>
      <c r="J21" s="46"/>
      <c r="K21" s="47"/>
      <c r="L21" s="47"/>
      <c r="M21" s="41"/>
      <c r="N21" s="42"/>
      <c r="O21" s="4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5" t="str">
        <f t="shared" si="1"/>
        <v>PAV2_7</v>
      </c>
      <c r="B22" s="53" t="s">
        <v>43</v>
      </c>
      <c r="C22" s="54" t="s">
        <v>44</v>
      </c>
      <c r="D22" s="55" t="s">
        <v>45</v>
      </c>
      <c r="E22" s="46" t="s">
        <v>6</v>
      </c>
      <c r="F22" s="47"/>
      <c r="G22" s="47"/>
      <c r="H22" s="47"/>
      <c r="I22" s="40" t="s">
        <v>6</v>
      </c>
      <c r="J22" s="46"/>
      <c r="K22" s="47"/>
      <c r="L22" s="47"/>
      <c r="M22" s="41"/>
      <c r="N22" s="42"/>
      <c r="O22" s="4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5" t="str">
        <f t="shared" si="1"/>
        <v>PAV2_8</v>
      </c>
      <c r="B23" s="51"/>
      <c r="C23" s="54" t="s">
        <v>46</v>
      </c>
      <c r="D23" s="45" t="s">
        <v>47</v>
      </c>
      <c r="E23" s="46" t="s">
        <v>6</v>
      </c>
      <c r="F23" s="47"/>
      <c r="G23" s="47"/>
      <c r="H23" s="47"/>
      <c r="I23" s="40" t="s">
        <v>6</v>
      </c>
      <c r="J23" s="46"/>
      <c r="K23" s="47"/>
      <c r="L23" s="47"/>
      <c r="M23" s="41"/>
      <c r="N23" s="42"/>
      <c r="O23" s="4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5" t="str">
        <f t="shared" si="1"/>
        <v>PAV2_9</v>
      </c>
      <c r="B24" s="51"/>
      <c r="C24" s="54" t="s">
        <v>48</v>
      </c>
      <c r="D24" s="45" t="s">
        <v>49</v>
      </c>
      <c r="E24" s="46" t="s">
        <v>6</v>
      </c>
      <c r="F24" s="47"/>
      <c r="G24" s="47"/>
      <c r="H24" s="47"/>
      <c r="I24" s="40" t="s">
        <v>6</v>
      </c>
      <c r="J24" s="46"/>
      <c r="K24" s="47"/>
      <c r="L24" s="47"/>
      <c r="M24" s="41"/>
      <c r="N24" s="42"/>
      <c r="O24" s="4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5" t="str">
        <f t="shared" si="1"/>
        <v>PAV2_10</v>
      </c>
      <c r="B25" s="27"/>
      <c r="C25" s="44" t="s">
        <v>50</v>
      </c>
      <c r="D25" s="45" t="s">
        <v>51</v>
      </c>
      <c r="E25" s="46" t="s">
        <v>6</v>
      </c>
      <c r="F25" s="47"/>
      <c r="G25" s="47"/>
      <c r="H25" s="47"/>
      <c r="I25" s="40" t="s">
        <v>6</v>
      </c>
      <c r="J25" s="46"/>
      <c r="K25" s="47"/>
      <c r="L25" s="47"/>
      <c r="M25" s="41"/>
      <c r="N25" s="42"/>
      <c r="O25" s="4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5" t="str">
        <f t="shared" si="1"/>
        <v>PAV2_11</v>
      </c>
      <c r="B26" s="48" t="s">
        <v>52</v>
      </c>
      <c r="C26" s="49" t="s">
        <v>53</v>
      </c>
      <c r="D26" s="50" t="s">
        <v>54</v>
      </c>
      <c r="E26" s="46" t="s">
        <v>6</v>
      </c>
      <c r="F26" s="47"/>
      <c r="G26" s="47"/>
      <c r="H26" s="47"/>
      <c r="I26" s="40" t="s">
        <v>6</v>
      </c>
      <c r="J26" s="46"/>
      <c r="K26" s="47"/>
      <c r="L26" s="47"/>
      <c r="M26" s="41"/>
      <c r="N26" s="56"/>
      <c r="O26" s="4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5" t="str">
        <f t="shared" si="1"/>
        <v>PAV2_12</v>
      </c>
      <c r="B27" s="51"/>
      <c r="C27" s="54" t="s">
        <v>55</v>
      </c>
      <c r="D27" s="45" t="s">
        <v>56</v>
      </c>
      <c r="E27" s="46" t="s">
        <v>6</v>
      </c>
      <c r="F27" s="47"/>
      <c r="G27" s="47"/>
      <c r="H27" s="47"/>
      <c r="I27" s="40" t="s">
        <v>6</v>
      </c>
      <c r="J27" s="46"/>
      <c r="K27" s="47"/>
      <c r="L27" s="47"/>
      <c r="M27" s="41"/>
      <c r="N27" s="56"/>
      <c r="O27" s="4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5" t="str">
        <f t="shared" si="1"/>
        <v>PAV2_13</v>
      </c>
      <c r="B28" s="27"/>
      <c r="C28" s="54" t="s">
        <v>57</v>
      </c>
      <c r="D28" s="45" t="s">
        <v>58</v>
      </c>
      <c r="E28" s="46" t="s">
        <v>6</v>
      </c>
      <c r="F28" s="47"/>
      <c r="G28" s="47"/>
      <c r="H28" s="47"/>
      <c r="I28" s="40" t="s">
        <v>6</v>
      </c>
      <c r="J28" s="46"/>
      <c r="K28" s="47"/>
      <c r="L28" s="47"/>
      <c r="M28" s="41"/>
      <c r="N28" s="56"/>
      <c r="O28" s="4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2"/>
      <c r="B29" s="33" t="s">
        <v>59</v>
      </c>
      <c r="C29" s="30"/>
      <c r="D29" s="30"/>
      <c r="E29" s="30"/>
      <c r="F29" s="30"/>
      <c r="G29" s="30"/>
      <c r="H29" s="30"/>
      <c r="I29" s="30"/>
      <c r="J29" s="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>
      <c r="A30" s="35" t="str">
        <f t="shared" ref="A30:A35" si="2">IF(AND(D30="",D30=""),"",$D$3&amp;"_"&amp;ROW()-12-COUNTBLANK($D$12:D30))</f>
        <v>PAV2_14</v>
      </c>
      <c r="B30" s="48" t="s">
        <v>60</v>
      </c>
      <c r="C30" s="49" t="s">
        <v>61</v>
      </c>
      <c r="D30" s="50" t="s">
        <v>62</v>
      </c>
      <c r="E30" s="46" t="s">
        <v>6</v>
      </c>
      <c r="F30" s="47"/>
      <c r="G30" s="47"/>
      <c r="H30" s="47"/>
      <c r="I30" s="40" t="s">
        <v>6</v>
      </c>
      <c r="J30" s="46"/>
      <c r="K30" s="47"/>
      <c r="L30" s="47"/>
      <c r="M30" s="41"/>
      <c r="N30" s="42"/>
      <c r="O30" s="57">
        <v>1.90111220148331E14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5" t="str">
        <f t="shared" si="2"/>
        <v>PAV2_15</v>
      </c>
      <c r="B31" s="51"/>
      <c r="C31" s="54" t="s">
        <v>63</v>
      </c>
      <c r="D31" s="45" t="s">
        <v>64</v>
      </c>
      <c r="E31" s="46" t="s">
        <v>6</v>
      </c>
      <c r="F31" s="47"/>
      <c r="G31" s="47"/>
      <c r="H31" s="47"/>
      <c r="I31" s="40" t="s">
        <v>6</v>
      </c>
      <c r="J31" s="46"/>
      <c r="K31" s="47"/>
      <c r="L31" s="47"/>
      <c r="M31" s="41"/>
      <c r="N31" s="42"/>
      <c r="O31" s="4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5" t="str">
        <f t="shared" si="2"/>
        <v>PAV2_16</v>
      </c>
      <c r="B32" s="27"/>
      <c r="C32" s="54" t="s">
        <v>65</v>
      </c>
      <c r="D32" s="45" t="s">
        <v>66</v>
      </c>
      <c r="E32" s="46" t="s">
        <v>6</v>
      </c>
      <c r="F32" s="47"/>
      <c r="G32" s="47"/>
      <c r="H32" s="47"/>
      <c r="I32" s="40" t="s">
        <v>6</v>
      </c>
      <c r="J32" s="46"/>
      <c r="K32" s="47"/>
      <c r="L32" s="47"/>
      <c r="M32" s="41"/>
      <c r="N32" s="42"/>
      <c r="O32" s="4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5" t="str">
        <f t="shared" si="2"/>
        <v>PAV2_17</v>
      </c>
      <c r="B33" s="48" t="s">
        <v>67</v>
      </c>
      <c r="C33" s="49" t="s">
        <v>61</v>
      </c>
      <c r="D33" s="50" t="s">
        <v>62</v>
      </c>
      <c r="E33" s="46" t="s">
        <v>6</v>
      </c>
      <c r="F33" s="47"/>
      <c r="G33" s="47"/>
      <c r="H33" s="47"/>
      <c r="I33" s="40" t="s">
        <v>6</v>
      </c>
      <c r="J33" s="46"/>
      <c r="K33" s="47"/>
      <c r="L33" s="47"/>
      <c r="M33" s="41"/>
      <c r="N33" s="42"/>
      <c r="O33" s="57">
        <v>1.90111220148337E14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5" t="str">
        <f t="shared" si="2"/>
        <v>PAV2_18</v>
      </c>
      <c r="B34" s="51"/>
      <c r="C34" s="54" t="s">
        <v>68</v>
      </c>
      <c r="D34" s="45" t="s">
        <v>69</v>
      </c>
      <c r="E34" s="46" t="s">
        <v>6</v>
      </c>
      <c r="F34" s="47"/>
      <c r="G34" s="47"/>
      <c r="H34" s="47"/>
      <c r="I34" s="40" t="s">
        <v>6</v>
      </c>
      <c r="J34" s="46"/>
      <c r="K34" s="47"/>
      <c r="L34" s="47"/>
      <c r="M34" s="41"/>
      <c r="N34" s="42"/>
      <c r="O34" s="4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5" t="str">
        <f t="shared" si="2"/>
        <v>PAV2_19</v>
      </c>
      <c r="B35" s="27"/>
      <c r="C35" s="54" t="s">
        <v>70</v>
      </c>
      <c r="D35" s="45" t="s">
        <v>71</v>
      </c>
      <c r="E35" s="46" t="s">
        <v>6</v>
      </c>
      <c r="F35" s="47"/>
      <c r="G35" s="47"/>
      <c r="H35" s="47"/>
      <c r="I35" s="40" t="s">
        <v>6</v>
      </c>
      <c r="J35" s="46"/>
      <c r="K35" s="47"/>
      <c r="L35" s="47"/>
      <c r="M35" s="41"/>
      <c r="N35" s="42"/>
      <c r="O35" s="4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2"/>
      <c r="B36" s="33" t="s">
        <v>72</v>
      </c>
      <c r="C36" s="30"/>
      <c r="D36" s="30"/>
      <c r="E36" s="30"/>
      <c r="F36" s="30"/>
      <c r="G36" s="30"/>
      <c r="H36" s="30"/>
      <c r="I36" s="30"/>
      <c r="J36" s="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35" t="str">
        <f t="shared" ref="A37:A42" si="3">IF(AND(D37="",D37=""),"",$D$3&amp;"_"&amp;ROW()-12-COUNTBLANK($D$12:D37))</f>
        <v>PAV2_20</v>
      </c>
      <c r="B37" s="48" t="s">
        <v>60</v>
      </c>
      <c r="C37" s="49" t="s">
        <v>61</v>
      </c>
      <c r="D37" s="50" t="s">
        <v>62</v>
      </c>
      <c r="E37" s="46" t="s">
        <v>6</v>
      </c>
      <c r="F37" s="47"/>
      <c r="G37" s="47"/>
      <c r="H37" s="47"/>
      <c r="I37" s="40" t="s">
        <v>6</v>
      </c>
      <c r="J37" s="46"/>
      <c r="K37" s="47"/>
      <c r="L37" s="47"/>
      <c r="M37" s="41"/>
      <c r="N37" s="42"/>
      <c r="O37" s="57">
        <v>1.90111220148331E14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5" t="str">
        <f t="shared" si="3"/>
        <v>PAV2_21</v>
      </c>
      <c r="B38" s="51"/>
      <c r="C38" s="54" t="s">
        <v>63</v>
      </c>
      <c r="D38" s="45" t="s">
        <v>73</v>
      </c>
      <c r="E38" s="46" t="s">
        <v>6</v>
      </c>
      <c r="F38" s="47"/>
      <c r="G38" s="47"/>
      <c r="H38" s="47"/>
      <c r="I38" s="40" t="s">
        <v>6</v>
      </c>
      <c r="J38" s="46"/>
      <c r="K38" s="47"/>
      <c r="L38" s="47"/>
      <c r="M38" s="41"/>
      <c r="N38" s="42"/>
      <c r="O38" s="4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5" t="str">
        <f t="shared" si="3"/>
        <v>PAV2_22</v>
      </c>
      <c r="B39" s="27"/>
      <c r="C39" s="54" t="s">
        <v>70</v>
      </c>
      <c r="D39" s="45" t="s">
        <v>74</v>
      </c>
      <c r="E39" s="46" t="s">
        <v>6</v>
      </c>
      <c r="F39" s="47"/>
      <c r="G39" s="47"/>
      <c r="H39" s="47"/>
      <c r="I39" s="40" t="s">
        <v>6</v>
      </c>
      <c r="J39" s="46"/>
      <c r="K39" s="47"/>
      <c r="L39" s="47"/>
      <c r="M39" s="41"/>
      <c r="N39" s="42"/>
      <c r="O39" s="4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5" t="str">
        <f t="shared" si="3"/>
        <v>PAV2_23</v>
      </c>
      <c r="B40" s="48" t="s">
        <v>75</v>
      </c>
      <c r="C40" s="49" t="s">
        <v>61</v>
      </c>
      <c r="D40" s="50" t="s">
        <v>62</v>
      </c>
      <c r="E40" s="46" t="s">
        <v>6</v>
      </c>
      <c r="F40" s="47"/>
      <c r="G40" s="47"/>
      <c r="H40" s="47"/>
      <c r="I40" s="40" t="s">
        <v>6</v>
      </c>
      <c r="J40" s="46"/>
      <c r="K40" s="47"/>
      <c r="L40" s="47"/>
      <c r="M40" s="41"/>
      <c r="N40" s="42"/>
      <c r="O40" s="57">
        <v>1.90111220148337E14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5" t="str">
        <f t="shared" si="3"/>
        <v>PAV2_24</v>
      </c>
      <c r="B41" s="51"/>
      <c r="C41" s="54" t="s">
        <v>68</v>
      </c>
      <c r="D41" s="45" t="s">
        <v>76</v>
      </c>
      <c r="E41" s="46" t="s">
        <v>6</v>
      </c>
      <c r="F41" s="47"/>
      <c r="G41" s="47"/>
      <c r="H41" s="47"/>
      <c r="I41" s="40" t="s">
        <v>6</v>
      </c>
      <c r="J41" s="46"/>
      <c r="K41" s="47"/>
      <c r="L41" s="47"/>
      <c r="M41" s="41"/>
      <c r="N41" s="42"/>
      <c r="O41" s="4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5" t="str">
        <f t="shared" si="3"/>
        <v>PAV2_25</v>
      </c>
      <c r="B42" s="27"/>
      <c r="C42" s="54" t="s">
        <v>70</v>
      </c>
      <c r="D42" s="45" t="s">
        <v>71</v>
      </c>
      <c r="E42" s="46" t="s">
        <v>6</v>
      </c>
      <c r="F42" s="47"/>
      <c r="G42" s="47"/>
      <c r="H42" s="47"/>
      <c r="I42" s="40" t="s">
        <v>6</v>
      </c>
      <c r="J42" s="46"/>
      <c r="K42" s="47"/>
      <c r="L42" s="47"/>
      <c r="M42" s="41"/>
      <c r="N42" s="42"/>
      <c r="O42" s="4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2"/>
      <c r="B43" s="33" t="s">
        <v>77</v>
      </c>
      <c r="C43" s="30"/>
      <c r="D43" s="30"/>
      <c r="E43" s="30"/>
      <c r="F43" s="30"/>
      <c r="G43" s="30"/>
      <c r="H43" s="30"/>
      <c r="I43" s="30"/>
      <c r="J43" s="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>
      <c r="A44" s="35" t="str">
        <f t="shared" ref="A44:A49" si="4">IF(AND(D44="",D44=""),"",$D$3&amp;"_"&amp;ROW()-12-COUNTBLANK($D$12:D44))</f>
        <v>PAV2_26</v>
      </c>
      <c r="B44" s="48" t="s">
        <v>60</v>
      </c>
      <c r="C44" s="49" t="s">
        <v>61</v>
      </c>
      <c r="D44" s="50" t="s">
        <v>62</v>
      </c>
      <c r="E44" s="46" t="s">
        <v>6</v>
      </c>
      <c r="F44" s="47"/>
      <c r="G44" s="47"/>
      <c r="H44" s="47"/>
      <c r="I44" s="40" t="s">
        <v>6</v>
      </c>
      <c r="J44" s="46"/>
      <c r="K44" s="47"/>
      <c r="L44" s="47"/>
      <c r="M44" s="41"/>
      <c r="N44" s="42"/>
      <c r="O44" s="57">
        <v>1.90111220148331E14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5" t="str">
        <f t="shared" si="4"/>
        <v>PAV2_27</v>
      </c>
      <c r="B45" s="51"/>
      <c r="C45" s="54" t="s">
        <v>63</v>
      </c>
      <c r="D45" s="45" t="s">
        <v>78</v>
      </c>
      <c r="E45" s="46" t="s">
        <v>6</v>
      </c>
      <c r="F45" s="47"/>
      <c r="G45" s="47"/>
      <c r="H45" s="47"/>
      <c r="I45" s="40" t="s">
        <v>6</v>
      </c>
      <c r="J45" s="46"/>
      <c r="K45" s="47"/>
      <c r="L45" s="47"/>
      <c r="M45" s="41"/>
      <c r="N45" s="42"/>
      <c r="O45" s="4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5" t="str">
        <f t="shared" si="4"/>
        <v>PAV2_28</v>
      </c>
      <c r="B46" s="27"/>
      <c r="C46" s="54" t="s">
        <v>70</v>
      </c>
      <c r="D46" s="45" t="s">
        <v>74</v>
      </c>
      <c r="E46" s="46" t="s">
        <v>6</v>
      </c>
      <c r="F46" s="47"/>
      <c r="G46" s="47"/>
      <c r="H46" s="47"/>
      <c r="I46" s="40" t="s">
        <v>6</v>
      </c>
      <c r="J46" s="46"/>
      <c r="K46" s="47"/>
      <c r="L46" s="47"/>
      <c r="M46" s="41"/>
      <c r="N46" s="42"/>
      <c r="O46" s="4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5" t="str">
        <f t="shared" si="4"/>
        <v>PAV2_29</v>
      </c>
      <c r="B47" s="48" t="s">
        <v>79</v>
      </c>
      <c r="C47" s="49" t="s">
        <v>61</v>
      </c>
      <c r="D47" s="50" t="s">
        <v>62</v>
      </c>
      <c r="E47" s="46" t="s">
        <v>6</v>
      </c>
      <c r="F47" s="47"/>
      <c r="G47" s="47"/>
      <c r="H47" s="47"/>
      <c r="I47" s="40" t="s">
        <v>6</v>
      </c>
      <c r="J47" s="46"/>
      <c r="K47" s="47"/>
      <c r="L47" s="47"/>
      <c r="M47" s="41"/>
      <c r="N47" s="42"/>
      <c r="O47" s="57">
        <v>1.90111220148337E14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5" t="str">
        <f t="shared" si="4"/>
        <v>PAV2_30</v>
      </c>
      <c r="B48" s="51"/>
      <c r="C48" s="54" t="s">
        <v>68</v>
      </c>
      <c r="D48" s="45" t="s">
        <v>80</v>
      </c>
      <c r="E48" s="46" t="s">
        <v>6</v>
      </c>
      <c r="F48" s="47"/>
      <c r="G48" s="47"/>
      <c r="H48" s="47"/>
      <c r="I48" s="40" t="s">
        <v>6</v>
      </c>
      <c r="J48" s="46"/>
      <c r="K48" s="47"/>
      <c r="L48" s="47"/>
      <c r="M48" s="41"/>
      <c r="N48" s="42"/>
      <c r="O48" s="4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5" t="str">
        <f t="shared" si="4"/>
        <v>PAV2_31</v>
      </c>
      <c r="B49" s="27"/>
      <c r="C49" s="54" t="s">
        <v>65</v>
      </c>
      <c r="D49" s="45" t="s">
        <v>81</v>
      </c>
      <c r="E49" s="46" t="s">
        <v>6</v>
      </c>
      <c r="F49" s="47"/>
      <c r="G49" s="47"/>
      <c r="H49" s="47"/>
      <c r="I49" s="40" t="s">
        <v>6</v>
      </c>
      <c r="J49" s="46"/>
      <c r="K49" s="47"/>
      <c r="L49" s="47"/>
      <c r="M49" s="41"/>
      <c r="N49" s="42"/>
      <c r="O49" s="4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2"/>
      <c r="B50" s="33" t="s">
        <v>82</v>
      </c>
      <c r="C50" s="58"/>
      <c r="D50" s="58"/>
      <c r="E50" s="58"/>
      <c r="F50" s="58"/>
      <c r="G50" s="58"/>
      <c r="H50" s="58"/>
      <c r="I50" s="40"/>
      <c r="J50" s="59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>
      <c r="A51" s="35" t="str">
        <f t="shared" ref="A51:A56" si="5">IF(AND(D51="",D51=""),"",$D$3&amp;"_"&amp;ROW()-12-COUNTBLANK($D$12:D51))</f>
        <v>PAV2_32</v>
      </c>
      <c r="B51" s="48" t="s">
        <v>60</v>
      </c>
      <c r="C51" s="49" t="s">
        <v>61</v>
      </c>
      <c r="D51" s="50" t="s">
        <v>62</v>
      </c>
      <c r="E51" s="46" t="s">
        <v>6</v>
      </c>
      <c r="F51" s="47"/>
      <c r="G51" s="47"/>
      <c r="H51" s="47"/>
      <c r="I51" s="40" t="s">
        <v>6</v>
      </c>
      <c r="J51" s="46"/>
      <c r="K51" s="47"/>
      <c r="L51" s="47"/>
      <c r="M51" s="41"/>
      <c r="N51" s="42"/>
      <c r="O51" s="57">
        <v>1.90111220148331E14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5" t="str">
        <f t="shared" si="5"/>
        <v>PAV2_33</v>
      </c>
      <c r="B52" s="51"/>
      <c r="C52" s="54" t="s">
        <v>63</v>
      </c>
      <c r="D52" s="45" t="s">
        <v>83</v>
      </c>
      <c r="E52" s="46" t="s">
        <v>6</v>
      </c>
      <c r="F52" s="47"/>
      <c r="G52" s="47"/>
      <c r="H52" s="47"/>
      <c r="I52" s="40" t="s">
        <v>6</v>
      </c>
      <c r="J52" s="46"/>
      <c r="K52" s="47"/>
      <c r="L52" s="47"/>
      <c r="M52" s="41"/>
      <c r="N52" s="42"/>
      <c r="O52" s="4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5" t="str">
        <f t="shared" si="5"/>
        <v>PAV2_34</v>
      </c>
      <c r="B53" s="27"/>
      <c r="C53" s="54" t="s">
        <v>65</v>
      </c>
      <c r="D53" s="45" t="s">
        <v>84</v>
      </c>
      <c r="E53" s="46" t="s">
        <v>6</v>
      </c>
      <c r="F53" s="47"/>
      <c r="G53" s="47"/>
      <c r="H53" s="47"/>
      <c r="I53" s="40" t="s">
        <v>6</v>
      </c>
      <c r="J53" s="46"/>
      <c r="K53" s="47"/>
      <c r="L53" s="47"/>
      <c r="M53" s="41"/>
      <c r="N53" s="42"/>
      <c r="O53" s="4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5" t="str">
        <f t="shared" si="5"/>
        <v>PAV2_35</v>
      </c>
      <c r="B54" s="48" t="s">
        <v>75</v>
      </c>
      <c r="C54" s="49" t="s">
        <v>61</v>
      </c>
      <c r="D54" s="50" t="s">
        <v>62</v>
      </c>
      <c r="E54" s="46" t="s">
        <v>6</v>
      </c>
      <c r="F54" s="47"/>
      <c r="G54" s="47"/>
      <c r="H54" s="47"/>
      <c r="I54" s="40" t="s">
        <v>6</v>
      </c>
      <c r="J54" s="46"/>
      <c r="K54" s="47"/>
      <c r="L54" s="47"/>
      <c r="M54" s="41"/>
      <c r="N54" s="42"/>
      <c r="O54" s="57">
        <v>1.90111220148337E14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5" t="str">
        <f t="shared" si="5"/>
        <v>PAV2_36</v>
      </c>
      <c r="B55" s="51"/>
      <c r="C55" s="54" t="s">
        <v>68</v>
      </c>
      <c r="D55" s="45" t="s">
        <v>85</v>
      </c>
      <c r="E55" s="46" t="s">
        <v>6</v>
      </c>
      <c r="F55" s="47"/>
      <c r="G55" s="47"/>
      <c r="H55" s="47"/>
      <c r="I55" s="40" t="s">
        <v>6</v>
      </c>
      <c r="J55" s="46"/>
      <c r="K55" s="47"/>
      <c r="L55" s="47"/>
      <c r="M55" s="41"/>
      <c r="N55" s="42"/>
      <c r="O55" s="4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5" t="str">
        <f t="shared" si="5"/>
        <v>PAV2_37</v>
      </c>
      <c r="B56" s="27"/>
      <c r="C56" s="54" t="s">
        <v>65</v>
      </c>
      <c r="D56" s="45" t="s">
        <v>81</v>
      </c>
      <c r="E56" s="46" t="s">
        <v>6</v>
      </c>
      <c r="F56" s="47"/>
      <c r="G56" s="47"/>
      <c r="H56" s="47"/>
      <c r="I56" s="40" t="s">
        <v>6</v>
      </c>
      <c r="J56" s="46"/>
      <c r="K56" s="47"/>
      <c r="L56" s="47"/>
      <c r="M56" s="41"/>
      <c r="N56" s="42"/>
      <c r="O56" s="4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60"/>
      <c r="B57" s="61" t="s">
        <v>86</v>
      </c>
      <c r="C57" s="30"/>
      <c r="D57" s="30"/>
      <c r="E57" s="30"/>
      <c r="F57" s="30"/>
      <c r="G57" s="30"/>
      <c r="H57" s="30"/>
      <c r="I57" s="30"/>
      <c r="J57" s="30"/>
      <c r="K57" s="4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outlineLevel="1">
      <c r="A58" s="63" t="str">
        <f t="shared" ref="A58:A70" si="6">IF(AND(D58="",D58=""),"",$D$3&amp;"_"&amp;ROW()-12-COUNTBLANK($D$33:D58))</f>
        <v>PAV2_42</v>
      </c>
      <c r="B58" s="64" t="s">
        <v>87</v>
      </c>
      <c r="C58" s="65" t="s">
        <v>88</v>
      </c>
      <c r="D58" s="66" t="s">
        <v>89</v>
      </c>
      <c r="E58" s="67"/>
      <c r="F58" s="67"/>
      <c r="G58" s="67"/>
      <c r="H58" s="67"/>
      <c r="I58" s="40" t="s">
        <v>6</v>
      </c>
      <c r="J58" s="67"/>
      <c r="K58" s="67"/>
      <c r="L58" s="67"/>
      <c r="M58" s="67"/>
      <c r="N58" s="67"/>
      <c r="O58" s="67"/>
      <c r="P58" s="67"/>
      <c r="Q58" s="67"/>
      <c r="R58" s="67"/>
      <c r="S58" s="68"/>
      <c r="T58" s="67"/>
      <c r="U58" s="67"/>
      <c r="V58" s="67"/>
      <c r="W58" s="67"/>
      <c r="X58" s="67"/>
      <c r="Y58" s="67"/>
      <c r="Z58" s="67"/>
      <c r="AA58" s="67"/>
      <c r="AB58" s="67"/>
    </row>
    <row r="59" outlineLevel="1">
      <c r="A59" s="63" t="str">
        <f t="shared" si="6"/>
        <v>PAV2_43</v>
      </c>
      <c r="B59" s="64" t="s">
        <v>90</v>
      </c>
      <c r="C59" s="69" t="s">
        <v>91</v>
      </c>
      <c r="D59" s="70" t="s">
        <v>92</v>
      </c>
      <c r="E59" s="67"/>
      <c r="F59" s="67"/>
      <c r="G59" s="67"/>
      <c r="H59" s="67"/>
      <c r="I59" s="40" t="s">
        <v>6</v>
      </c>
      <c r="J59" s="67"/>
      <c r="K59" s="67"/>
      <c r="L59" s="67"/>
      <c r="M59" s="67"/>
      <c r="N59" s="67"/>
      <c r="O59" s="67"/>
      <c r="P59" s="67"/>
      <c r="Q59" s="67"/>
      <c r="R59" s="67"/>
      <c r="S59" s="68"/>
      <c r="T59" s="67"/>
      <c r="U59" s="67"/>
      <c r="V59" s="67"/>
      <c r="W59" s="67"/>
      <c r="X59" s="67"/>
      <c r="Y59" s="67"/>
      <c r="Z59" s="67"/>
      <c r="AA59" s="67"/>
      <c r="AB59" s="67"/>
    </row>
    <row r="60" outlineLevel="1">
      <c r="A60" s="63" t="str">
        <f t="shared" si="6"/>
        <v>PAV2_44</v>
      </c>
      <c r="B60" s="64" t="s">
        <v>93</v>
      </c>
      <c r="C60" s="69" t="s">
        <v>94</v>
      </c>
      <c r="D60" s="66" t="s">
        <v>95</v>
      </c>
      <c r="E60" s="67"/>
      <c r="F60" s="67"/>
      <c r="G60" s="67"/>
      <c r="H60" s="67"/>
      <c r="I60" s="40" t="s">
        <v>6</v>
      </c>
      <c r="J60" s="67"/>
      <c r="K60" s="67"/>
      <c r="L60" s="67"/>
      <c r="M60" s="67"/>
      <c r="N60" s="67"/>
      <c r="O60" s="67"/>
      <c r="P60" s="67"/>
      <c r="Q60" s="67"/>
      <c r="R60" s="67"/>
      <c r="S60" s="68"/>
      <c r="T60" s="67"/>
      <c r="U60" s="67"/>
      <c r="V60" s="67"/>
      <c r="W60" s="67"/>
      <c r="X60" s="67"/>
      <c r="Y60" s="67"/>
      <c r="Z60" s="67"/>
      <c r="AA60" s="67"/>
      <c r="AB60" s="67"/>
    </row>
    <row r="61" outlineLevel="1">
      <c r="A61" s="63" t="str">
        <f t="shared" si="6"/>
        <v>PAV2_45</v>
      </c>
      <c r="B61" s="64" t="s">
        <v>96</v>
      </c>
      <c r="C61" s="65" t="s">
        <v>97</v>
      </c>
      <c r="D61" s="71" t="s">
        <v>98</v>
      </c>
      <c r="E61" s="67"/>
      <c r="F61" s="67"/>
      <c r="G61" s="67"/>
      <c r="H61" s="67"/>
      <c r="I61" s="40" t="s">
        <v>6</v>
      </c>
      <c r="J61" s="67"/>
      <c r="K61" s="67" t="s">
        <v>99</v>
      </c>
      <c r="L61" s="67"/>
      <c r="M61" s="67"/>
      <c r="N61" s="67"/>
      <c r="O61" s="67"/>
      <c r="P61" s="67"/>
      <c r="Q61" s="67"/>
      <c r="R61" s="67"/>
      <c r="S61" s="68"/>
      <c r="T61" s="67"/>
      <c r="U61" s="67"/>
      <c r="V61" s="67"/>
      <c r="W61" s="67"/>
      <c r="X61" s="67"/>
      <c r="Y61" s="67"/>
      <c r="Z61" s="67"/>
      <c r="AA61" s="67"/>
      <c r="AB61" s="67"/>
    </row>
    <row r="62" outlineLevel="1">
      <c r="A62" s="63" t="str">
        <f t="shared" si="6"/>
        <v>PAV2_46</v>
      </c>
      <c r="B62" s="64" t="s">
        <v>100</v>
      </c>
      <c r="C62" s="65" t="s">
        <v>101</v>
      </c>
      <c r="D62" s="71" t="s">
        <v>98</v>
      </c>
      <c r="E62" s="67"/>
      <c r="F62" s="67"/>
      <c r="G62" s="67"/>
      <c r="H62" s="67"/>
      <c r="I62" s="40" t="s">
        <v>6</v>
      </c>
      <c r="J62" s="67"/>
      <c r="K62" s="67"/>
      <c r="L62" s="67"/>
      <c r="M62" s="67"/>
      <c r="N62" s="67"/>
      <c r="O62" s="67"/>
      <c r="P62" s="67"/>
      <c r="Q62" s="67"/>
      <c r="R62" s="67"/>
      <c r="S62" s="68"/>
      <c r="T62" s="67"/>
      <c r="U62" s="67"/>
      <c r="V62" s="67"/>
      <c r="W62" s="67"/>
      <c r="X62" s="67"/>
      <c r="Y62" s="67"/>
      <c r="Z62" s="67"/>
      <c r="AA62" s="67"/>
      <c r="AB62" s="67"/>
    </row>
    <row r="63" outlineLevel="1">
      <c r="A63" s="63" t="str">
        <f t="shared" si="6"/>
        <v>PAV2_47</v>
      </c>
      <c r="B63" s="64" t="s">
        <v>102</v>
      </c>
      <c r="C63" s="65" t="s">
        <v>97</v>
      </c>
      <c r="D63" s="71" t="s">
        <v>98</v>
      </c>
      <c r="E63" s="67"/>
      <c r="F63" s="67"/>
      <c r="G63" s="67"/>
      <c r="H63" s="67"/>
      <c r="I63" s="40" t="s">
        <v>6</v>
      </c>
      <c r="J63" s="67"/>
      <c r="K63" s="67"/>
      <c r="L63" s="67"/>
      <c r="M63" s="67"/>
      <c r="N63" s="67"/>
      <c r="O63" s="67"/>
      <c r="P63" s="67"/>
      <c r="Q63" s="67"/>
      <c r="R63" s="67"/>
      <c r="S63" s="68"/>
      <c r="T63" s="67"/>
      <c r="U63" s="67"/>
      <c r="V63" s="67"/>
      <c r="W63" s="67"/>
      <c r="X63" s="67"/>
      <c r="Y63" s="67"/>
      <c r="Z63" s="67"/>
      <c r="AA63" s="67"/>
      <c r="AB63" s="67"/>
    </row>
    <row r="64" outlineLevel="1">
      <c r="A64" s="63" t="str">
        <f t="shared" si="6"/>
        <v>PAV2_48</v>
      </c>
      <c r="B64" s="64" t="s">
        <v>103</v>
      </c>
      <c r="C64" s="65" t="s">
        <v>101</v>
      </c>
      <c r="D64" s="71" t="s">
        <v>98</v>
      </c>
      <c r="E64" s="67"/>
      <c r="F64" s="67"/>
      <c r="G64" s="67"/>
      <c r="H64" s="67"/>
      <c r="I64" s="40" t="s">
        <v>6</v>
      </c>
      <c r="J64" s="67"/>
      <c r="K64" s="67"/>
      <c r="L64" s="67"/>
      <c r="M64" s="67"/>
      <c r="N64" s="67"/>
      <c r="O64" s="67"/>
      <c r="P64" s="67"/>
      <c r="Q64" s="67"/>
      <c r="R64" s="67"/>
      <c r="S64" s="68"/>
      <c r="T64" s="67"/>
      <c r="U64" s="67"/>
      <c r="V64" s="67"/>
      <c r="W64" s="67"/>
      <c r="X64" s="67"/>
      <c r="Y64" s="67"/>
      <c r="Z64" s="67"/>
      <c r="AA64" s="67"/>
      <c r="AB64" s="67"/>
    </row>
    <row r="65" outlineLevel="1">
      <c r="A65" s="63" t="str">
        <f t="shared" si="6"/>
        <v>PAV2_49</v>
      </c>
      <c r="B65" s="64" t="s">
        <v>104</v>
      </c>
      <c r="C65" s="69" t="s">
        <v>105</v>
      </c>
      <c r="D65" s="71" t="s">
        <v>98</v>
      </c>
      <c r="E65" s="67"/>
      <c r="F65" s="67"/>
      <c r="G65" s="67"/>
      <c r="H65" s="67"/>
      <c r="I65" s="40" t="s">
        <v>6</v>
      </c>
      <c r="J65" s="67"/>
      <c r="K65" s="67"/>
      <c r="L65" s="67"/>
      <c r="M65" s="67"/>
      <c r="N65" s="67"/>
      <c r="O65" s="67"/>
      <c r="P65" s="67"/>
      <c r="Q65" s="67"/>
      <c r="R65" s="67"/>
      <c r="S65" s="68"/>
      <c r="T65" s="67"/>
      <c r="U65" s="67"/>
      <c r="V65" s="67"/>
      <c r="W65" s="67"/>
      <c r="X65" s="67"/>
      <c r="Y65" s="67"/>
      <c r="Z65" s="67"/>
      <c r="AA65" s="67"/>
      <c r="AB65" s="67"/>
    </row>
    <row r="66" outlineLevel="1">
      <c r="A66" s="63" t="str">
        <f t="shared" si="6"/>
        <v>PAV2_50</v>
      </c>
      <c r="B66" s="64" t="s">
        <v>106</v>
      </c>
      <c r="C66" s="65" t="s">
        <v>107</v>
      </c>
      <c r="D66" s="71" t="s">
        <v>98</v>
      </c>
      <c r="E66" s="67"/>
      <c r="F66" s="67"/>
      <c r="G66" s="67"/>
      <c r="H66" s="67"/>
      <c r="I66" s="40" t="s">
        <v>6</v>
      </c>
      <c r="J66" s="67"/>
      <c r="K66" s="67"/>
      <c r="L66" s="67"/>
      <c r="M66" s="67"/>
      <c r="N66" s="67"/>
      <c r="O66" s="67"/>
      <c r="P66" s="67"/>
      <c r="Q66" s="67"/>
      <c r="R66" s="67"/>
      <c r="S66" s="68"/>
      <c r="T66" s="67"/>
      <c r="U66" s="67"/>
      <c r="V66" s="67"/>
      <c r="W66" s="67"/>
      <c r="X66" s="67"/>
      <c r="Y66" s="67"/>
      <c r="Z66" s="67"/>
      <c r="AA66" s="67"/>
      <c r="AB66" s="67"/>
    </row>
    <row r="67" outlineLevel="1">
      <c r="A67" s="63" t="str">
        <f t="shared" si="6"/>
        <v>PAV2_51</v>
      </c>
      <c r="B67" s="64" t="s">
        <v>108</v>
      </c>
      <c r="C67" s="65" t="s">
        <v>109</v>
      </c>
      <c r="D67" s="71" t="s">
        <v>98</v>
      </c>
      <c r="E67" s="67"/>
      <c r="F67" s="67"/>
      <c r="G67" s="67"/>
      <c r="H67" s="67"/>
      <c r="I67" s="40" t="s">
        <v>6</v>
      </c>
      <c r="J67" s="67"/>
      <c r="K67" s="67"/>
      <c r="L67" s="67"/>
      <c r="M67" s="67"/>
      <c r="N67" s="67"/>
      <c r="O67" s="67"/>
      <c r="P67" s="67"/>
      <c r="Q67" s="67"/>
      <c r="R67" s="67"/>
      <c r="S67" s="68"/>
      <c r="T67" s="67"/>
      <c r="U67" s="67"/>
      <c r="V67" s="67"/>
      <c r="W67" s="67"/>
      <c r="X67" s="67"/>
      <c r="Y67" s="67"/>
      <c r="Z67" s="67"/>
      <c r="AA67" s="67"/>
      <c r="AB67" s="67"/>
    </row>
    <row r="68" outlineLevel="1">
      <c r="A68" s="63" t="str">
        <f t="shared" si="6"/>
        <v>PAV2_52</v>
      </c>
      <c r="B68" s="64" t="s">
        <v>110</v>
      </c>
      <c r="C68" s="65" t="s">
        <v>111</v>
      </c>
      <c r="D68" s="71" t="s">
        <v>98</v>
      </c>
      <c r="E68" s="67"/>
      <c r="F68" s="67"/>
      <c r="G68" s="67"/>
      <c r="H68" s="67"/>
      <c r="I68" s="40" t="s">
        <v>6</v>
      </c>
      <c r="J68" s="67"/>
      <c r="K68" s="67"/>
      <c r="L68" s="67"/>
      <c r="M68" s="67"/>
      <c r="N68" s="67"/>
      <c r="O68" s="67"/>
      <c r="P68" s="67"/>
      <c r="Q68" s="67"/>
      <c r="R68" s="67"/>
      <c r="S68" s="68"/>
      <c r="T68" s="67"/>
      <c r="U68" s="67"/>
      <c r="V68" s="67"/>
      <c r="W68" s="67"/>
      <c r="X68" s="67"/>
      <c r="Y68" s="67"/>
      <c r="Z68" s="67"/>
      <c r="AA68" s="67"/>
      <c r="AB68" s="67"/>
    </row>
    <row r="69" outlineLevel="1">
      <c r="A69" s="63" t="str">
        <f t="shared" si="6"/>
        <v>PAV2_53</v>
      </c>
      <c r="B69" s="64" t="s">
        <v>112</v>
      </c>
      <c r="C69" s="65" t="s">
        <v>113</v>
      </c>
      <c r="D69" s="71" t="s">
        <v>98</v>
      </c>
      <c r="E69" s="67"/>
      <c r="F69" s="67"/>
      <c r="G69" s="67"/>
      <c r="H69" s="67"/>
      <c r="I69" s="40" t="s">
        <v>6</v>
      </c>
      <c r="J69" s="67"/>
      <c r="K69" s="67"/>
      <c r="L69" s="67"/>
      <c r="M69" s="67"/>
      <c r="N69" s="67"/>
      <c r="O69" s="67"/>
      <c r="P69" s="67"/>
      <c r="Q69" s="67"/>
      <c r="R69" s="67"/>
      <c r="S69" s="68"/>
      <c r="T69" s="67"/>
      <c r="U69" s="67"/>
      <c r="V69" s="67"/>
      <c r="W69" s="67"/>
      <c r="X69" s="67"/>
      <c r="Y69" s="67"/>
      <c r="Z69" s="67"/>
      <c r="AA69" s="67"/>
      <c r="AB69" s="67"/>
    </row>
    <row r="70" outlineLevel="1">
      <c r="A70" s="63" t="str">
        <f t="shared" si="6"/>
        <v>PAV2_54</v>
      </c>
      <c r="B70" s="64" t="s">
        <v>114</v>
      </c>
      <c r="C70" s="65" t="s">
        <v>115</v>
      </c>
      <c r="D70" s="71" t="s">
        <v>98</v>
      </c>
      <c r="E70" s="67"/>
      <c r="F70" s="67"/>
      <c r="G70" s="67"/>
      <c r="H70" s="67"/>
      <c r="I70" s="40" t="s">
        <v>6</v>
      </c>
      <c r="J70" s="67"/>
      <c r="K70" s="67"/>
      <c r="L70" s="67"/>
      <c r="M70" s="67"/>
      <c r="N70" s="67"/>
      <c r="O70" s="67"/>
      <c r="P70" s="67"/>
      <c r="Q70" s="67"/>
      <c r="R70" s="67"/>
      <c r="S70" s="68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60"/>
      <c r="B71" s="61" t="s">
        <v>116</v>
      </c>
      <c r="C71" s="30"/>
      <c r="D71" s="30"/>
      <c r="E71" s="30"/>
      <c r="F71" s="30"/>
      <c r="G71" s="30"/>
      <c r="H71" s="30"/>
      <c r="I71" s="30"/>
      <c r="J71" s="30"/>
      <c r="K71" s="4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outlineLevel="1">
      <c r="A72" s="63"/>
      <c r="B72" s="72" t="s">
        <v>117</v>
      </c>
      <c r="C72" s="69" t="s">
        <v>118</v>
      </c>
      <c r="D72" s="66" t="s">
        <v>119</v>
      </c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8"/>
      <c r="T72" s="67"/>
      <c r="U72" s="67"/>
      <c r="V72" s="67"/>
      <c r="W72" s="67"/>
      <c r="X72" s="67"/>
      <c r="Y72" s="67"/>
      <c r="Z72" s="67"/>
      <c r="AA72" s="67"/>
      <c r="AB72" s="67"/>
    </row>
    <row r="73" outlineLevel="1">
      <c r="A73" s="63"/>
      <c r="B73" s="64"/>
      <c r="C73" s="69" t="s">
        <v>120</v>
      </c>
      <c r="D73" s="70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8"/>
      <c r="T73" s="67"/>
      <c r="U73" s="67"/>
      <c r="V73" s="67"/>
      <c r="W73" s="67"/>
      <c r="X73" s="67"/>
      <c r="Y73" s="67"/>
      <c r="Z73" s="67"/>
      <c r="AA73" s="67"/>
      <c r="AB73" s="67"/>
    </row>
    <row r="74" outlineLevel="1">
      <c r="A74" s="63"/>
      <c r="B74" s="64"/>
      <c r="C74" s="65"/>
      <c r="D74" s="70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8"/>
      <c r="T74" s="67"/>
      <c r="U74" s="67"/>
      <c r="V74" s="67"/>
      <c r="W74" s="67"/>
      <c r="X74" s="67"/>
      <c r="Y74" s="67"/>
      <c r="Z74" s="67"/>
      <c r="AA74" s="67"/>
      <c r="AB74" s="67"/>
    </row>
    <row r="75" outlineLevel="1">
      <c r="A75" s="63"/>
      <c r="B75" s="64"/>
      <c r="C75" s="65"/>
      <c r="D75" s="71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8"/>
      <c r="T75" s="67"/>
      <c r="U75" s="67"/>
      <c r="V75" s="67"/>
      <c r="W75" s="67"/>
      <c r="X75" s="67"/>
      <c r="Y75" s="67"/>
      <c r="Z75" s="67"/>
      <c r="AA75" s="67"/>
      <c r="AB75" s="67"/>
    </row>
    <row r="76" outlineLevel="1">
      <c r="A76" s="63"/>
      <c r="B76" s="64"/>
      <c r="C76" s="65"/>
      <c r="D76" s="71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8"/>
      <c r="T76" s="67"/>
      <c r="U76" s="67"/>
      <c r="V76" s="67"/>
      <c r="W76" s="67"/>
      <c r="X76" s="67"/>
      <c r="Y76" s="67"/>
      <c r="Z76" s="67"/>
      <c r="AA76" s="67"/>
      <c r="AB76" s="67"/>
    </row>
    <row r="77" outlineLevel="1">
      <c r="A77" s="63"/>
      <c r="B77" s="64"/>
      <c r="C77" s="65"/>
      <c r="D77" s="71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8"/>
      <c r="T77" s="67"/>
      <c r="U77" s="67"/>
      <c r="V77" s="67"/>
      <c r="W77" s="67"/>
      <c r="X77" s="67"/>
      <c r="Y77" s="67"/>
      <c r="Z77" s="67"/>
      <c r="AA77" s="67"/>
      <c r="AB77" s="67"/>
    </row>
    <row r="78" outlineLevel="1">
      <c r="A78" s="63"/>
      <c r="B78" s="64"/>
      <c r="C78" s="65"/>
      <c r="D78" s="71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8"/>
      <c r="T78" s="67"/>
      <c r="U78" s="67"/>
      <c r="V78" s="67"/>
      <c r="W78" s="67"/>
      <c r="X78" s="67"/>
      <c r="Y78" s="67"/>
      <c r="Z78" s="67"/>
      <c r="AA78" s="67"/>
      <c r="AB78" s="67"/>
    </row>
    <row r="79" outlineLevel="1">
      <c r="A79" s="63"/>
      <c r="B79" s="64"/>
      <c r="C79" s="65"/>
      <c r="D79" s="71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8"/>
      <c r="T79" s="67"/>
      <c r="U79" s="67"/>
      <c r="V79" s="67"/>
      <c r="W79" s="67"/>
      <c r="X79" s="67"/>
      <c r="Y79" s="67"/>
      <c r="Z79" s="67"/>
      <c r="AA79" s="67"/>
      <c r="AB79" s="67"/>
    </row>
    <row r="80" outlineLevel="1">
      <c r="A80" s="63"/>
      <c r="B80" s="64"/>
      <c r="C80" s="65"/>
      <c r="D80" s="71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8"/>
      <c r="T80" s="67"/>
      <c r="U80" s="67"/>
      <c r="V80" s="67"/>
      <c r="W80" s="67"/>
      <c r="X80" s="67"/>
      <c r="Y80" s="67"/>
      <c r="Z80" s="67"/>
      <c r="AA80" s="67"/>
      <c r="AB80" s="67"/>
    </row>
    <row r="81" outlineLevel="1">
      <c r="A81" s="63"/>
      <c r="B81" s="73"/>
      <c r="C81" s="65"/>
      <c r="D81" s="71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8"/>
      <c r="T81" s="67"/>
      <c r="U81" s="67"/>
      <c r="V81" s="67"/>
      <c r="W81" s="67"/>
      <c r="X81" s="67"/>
      <c r="Y81" s="67"/>
      <c r="Z81" s="67"/>
      <c r="AA81" s="67"/>
      <c r="AB81" s="67"/>
    </row>
    <row r="82" outlineLevel="1">
      <c r="A82" s="63"/>
      <c r="B82" s="64"/>
      <c r="C82" s="65"/>
      <c r="D82" s="71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8"/>
      <c r="T82" s="67"/>
      <c r="U82" s="67"/>
      <c r="V82" s="67"/>
      <c r="W82" s="67"/>
      <c r="X82" s="67"/>
      <c r="Y82" s="67"/>
      <c r="Z82" s="67"/>
      <c r="AA82" s="67"/>
      <c r="AB82" s="67"/>
    </row>
    <row r="83" outlineLevel="1">
      <c r="A83" s="63"/>
      <c r="B83" s="64"/>
      <c r="C83" s="65"/>
      <c r="D83" s="71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8"/>
      <c r="T83" s="67"/>
      <c r="U83" s="67"/>
      <c r="V83" s="67"/>
      <c r="W83" s="67"/>
      <c r="X83" s="67"/>
      <c r="Y83" s="67"/>
      <c r="Z83" s="67"/>
      <c r="AA83" s="67"/>
      <c r="AB83" s="67"/>
    </row>
    <row r="84" outlineLevel="1">
      <c r="A84" s="63"/>
      <c r="B84" s="64"/>
      <c r="C84" s="65"/>
      <c r="D84" s="71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8"/>
      <c r="T84" s="67"/>
      <c r="U84" s="67"/>
      <c r="V84" s="67"/>
      <c r="W84" s="67"/>
      <c r="X84" s="67"/>
      <c r="Y84" s="67"/>
      <c r="Z84" s="67"/>
      <c r="AA84" s="67"/>
      <c r="AB84" s="67"/>
    </row>
    <row r="85" outlineLevel="1">
      <c r="A85" s="63"/>
      <c r="B85" s="64"/>
      <c r="C85" s="65"/>
      <c r="D85" s="71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8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74"/>
      <c r="B86" s="2"/>
      <c r="C86" s="23"/>
      <c r="D86" s="2"/>
      <c r="E86" s="2"/>
      <c r="F86" s="24"/>
      <c r="G86" s="24"/>
      <c r="H86" s="24"/>
      <c r="I86" s="2"/>
      <c r="J86" s="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74"/>
      <c r="B87" s="2"/>
      <c r="C87" s="23"/>
      <c r="D87" s="2"/>
      <c r="E87" s="2"/>
      <c r="F87" s="24"/>
      <c r="G87" s="24"/>
      <c r="H87" s="24"/>
      <c r="I87" s="2"/>
      <c r="J87" s="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74"/>
      <c r="B88" s="2"/>
      <c r="C88" s="23"/>
      <c r="D88" s="2"/>
      <c r="E88" s="2"/>
      <c r="F88" s="24"/>
      <c r="G88" s="24"/>
      <c r="H88" s="24"/>
      <c r="I88" s="2"/>
      <c r="J88" s="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74"/>
      <c r="B89" s="2"/>
      <c r="C89" s="23"/>
      <c r="D89" s="2"/>
      <c r="E89" s="2"/>
      <c r="F89" s="24"/>
      <c r="G89" s="24"/>
      <c r="H89" s="24"/>
      <c r="I89" s="2"/>
      <c r="J89" s="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74"/>
      <c r="B90" s="2"/>
      <c r="C90" s="23"/>
      <c r="D90" s="2"/>
      <c r="E90" s="2"/>
      <c r="F90" s="24"/>
      <c r="G90" s="24"/>
      <c r="H90" s="24"/>
      <c r="I90" s="2"/>
      <c r="J90" s="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74"/>
      <c r="B91" s="2"/>
      <c r="C91" s="23"/>
      <c r="D91" s="2"/>
      <c r="E91" s="2"/>
      <c r="F91" s="24"/>
      <c r="G91" s="24"/>
      <c r="H91" s="24"/>
      <c r="I91" s="2"/>
      <c r="J91" s="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74"/>
      <c r="B92" s="2"/>
      <c r="C92" s="23"/>
      <c r="D92" s="2"/>
      <c r="E92" s="2"/>
      <c r="F92" s="24"/>
      <c r="G92" s="24"/>
      <c r="H92" s="24"/>
      <c r="I92" s="2"/>
      <c r="J92" s="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74"/>
      <c r="B93" s="2"/>
      <c r="C93" s="23"/>
      <c r="D93" s="2"/>
      <c r="E93" s="2"/>
      <c r="F93" s="24"/>
      <c r="G93" s="24"/>
      <c r="H93" s="24"/>
      <c r="I93" s="2"/>
      <c r="J93" s="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74"/>
      <c r="B94" s="2"/>
      <c r="C94" s="23"/>
      <c r="D94" s="2"/>
      <c r="E94" s="2"/>
      <c r="F94" s="24"/>
      <c r="G94" s="24"/>
      <c r="H94" s="24"/>
      <c r="I94" s="2"/>
      <c r="J94" s="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74"/>
      <c r="B95" s="2"/>
      <c r="C95" s="23"/>
      <c r="D95" s="2"/>
      <c r="E95" s="2"/>
      <c r="F95" s="24"/>
      <c r="G95" s="24"/>
      <c r="H95" s="24"/>
      <c r="I95" s="2"/>
      <c r="J95" s="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74"/>
      <c r="B96" s="2"/>
      <c r="C96" s="23"/>
      <c r="D96" s="2"/>
      <c r="E96" s="2"/>
      <c r="F96" s="24"/>
      <c r="G96" s="24"/>
      <c r="H96" s="24"/>
      <c r="I96" s="2"/>
      <c r="J96" s="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74"/>
      <c r="B97" s="2"/>
      <c r="C97" s="23"/>
      <c r="D97" s="2"/>
      <c r="E97" s="2"/>
      <c r="F97" s="24"/>
      <c r="G97" s="24"/>
      <c r="H97" s="24"/>
      <c r="I97" s="2"/>
      <c r="J97" s="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74"/>
      <c r="B98" s="2"/>
      <c r="C98" s="23"/>
      <c r="D98" s="2"/>
      <c r="E98" s="2"/>
      <c r="F98" s="24"/>
      <c r="G98" s="24"/>
      <c r="H98" s="24"/>
      <c r="I98" s="2"/>
      <c r="J98" s="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74"/>
      <c r="B99" s="2"/>
      <c r="C99" s="23"/>
      <c r="D99" s="2"/>
      <c r="E99" s="2"/>
      <c r="F99" s="24"/>
      <c r="G99" s="24"/>
      <c r="H99" s="24"/>
      <c r="I99" s="2"/>
      <c r="J99" s="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74"/>
      <c r="B100" s="2"/>
      <c r="C100" s="23"/>
      <c r="D100" s="2"/>
      <c r="E100" s="2"/>
      <c r="F100" s="24"/>
      <c r="G100" s="24"/>
      <c r="H100" s="24"/>
      <c r="I100" s="2"/>
      <c r="J100" s="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74"/>
      <c r="B101" s="2"/>
      <c r="C101" s="23"/>
      <c r="D101" s="2"/>
      <c r="E101" s="2"/>
      <c r="F101" s="24"/>
      <c r="G101" s="24"/>
      <c r="H101" s="24"/>
      <c r="I101" s="2"/>
      <c r="J101" s="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74"/>
      <c r="B102" s="2"/>
      <c r="C102" s="23"/>
      <c r="D102" s="2"/>
      <c r="E102" s="2"/>
      <c r="F102" s="24"/>
      <c r="G102" s="24"/>
      <c r="H102" s="24"/>
      <c r="I102" s="2"/>
      <c r="J102" s="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74"/>
      <c r="B103" s="2"/>
      <c r="C103" s="23"/>
      <c r="D103" s="2"/>
      <c r="E103" s="2"/>
      <c r="F103" s="24"/>
      <c r="G103" s="24"/>
      <c r="H103" s="24"/>
      <c r="I103" s="2"/>
      <c r="J103" s="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74"/>
      <c r="B104" s="2"/>
      <c r="C104" s="23"/>
      <c r="D104" s="2"/>
      <c r="E104" s="2"/>
      <c r="F104" s="24"/>
      <c r="G104" s="24"/>
      <c r="H104" s="24"/>
      <c r="I104" s="2"/>
      <c r="J104" s="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74"/>
      <c r="B105" s="2"/>
      <c r="C105" s="23"/>
      <c r="D105" s="2"/>
      <c r="E105" s="2"/>
      <c r="F105" s="24"/>
      <c r="G105" s="24"/>
      <c r="H105" s="24"/>
      <c r="I105" s="2"/>
      <c r="J105" s="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74"/>
      <c r="B106" s="2"/>
      <c r="C106" s="23"/>
      <c r="D106" s="2"/>
      <c r="E106" s="2"/>
      <c r="F106" s="24"/>
      <c r="G106" s="24"/>
      <c r="H106" s="24"/>
      <c r="I106" s="2"/>
      <c r="J106" s="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74"/>
      <c r="B107" s="2"/>
      <c r="C107" s="23"/>
      <c r="D107" s="2"/>
      <c r="E107" s="2"/>
      <c r="F107" s="24"/>
      <c r="G107" s="24"/>
      <c r="H107" s="24"/>
      <c r="I107" s="2"/>
      <c r="J107" s="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74"/>
      <c r="B108" s="2"/>
      <c r="C108" s="23"/>
      <c r="D108" s="2"/>
      <c r="E108" s="2"/>
      <c r="F108" s="24"/>
      <c r="G108" s="24"/>
      <c r="H108" s="24"/>
      <c r="I108" s="2"/>
      <c r="J108" s="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74"/>
      <c r="B109" s="2"/>
      <c r="C109" s="23"/>
      <c r="D109" s="2"/>
      <c r="E109" s="2"/>
      <c r="F109" s="24"/>
      <c r="G109" s="24"/>
      <c r="H109" s="24"/>
      <c r="I109" s="2"/>
      <c r="J109" s="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74"/>
      <c r="B110" s="2"/>
      <c r="C110" s="23"/>
      <c r="D110" s="2"/>
      <c r="E110" s="2"/>
      <c r="F110" s="24"/>
      <c r="G110" s="24"/>
      <c r="H110" s="24"/>
      <c r="I110" s="2"/>
      <c r="J110" s="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74"/>
      <c r="B111" s="2"/>
      <c r="C111" s="23"/>
      <c r="D111" s="2"/>
      <c r="E111" s="2"/>
      <c r="F111" s="24"/>
      <c r="G111" s="24"/>
      <c r="H111" s="24"/>
      <c r="I111" s="2"/>
      <c r="J111" s="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74"/>
      <c r="B112" s="2"/>
      <c r="C112" s="23"/>
      <c r="D112" s="2"/>
      <c r="E112" s="2"/>
      <c r="F112" s="24"/>
      <c r="G112" s="24"/>
      <c r="H112" s="24"/>
      <c r="I112" s="2"/>
      <c r="J112" s="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74"/>
      <c r="B113" s="2"/>
      <c r="C113" s="23"/>
      <c r="D113" s="2"/>
      <c r="E113" s="2"/>
      <c r="F113" s="24"/>
      <c r="G113" s="24"/>
      <c r="H113" s="24"/>
      <c r="I113" s="2"/>
      <c r="J113" s="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74"/>
      <c r="B114" s="2"/>
      <c r="C114" s="23"/>
      <c r="D114" s="2"/>
      <c r="E114" s="2"/>
      <c r="F114" s="24"/>
      <c r="G114" s="24"/>
      <c r="H114" s="24"/>
      <c r="I114" s="2"/>
      <c r="J114" s="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74"/>
      <c r="B115" s="2"/>
      <c r="C115" s="23"/>
      <c r="D115" s="2"/>
      <c r="E115" s="2"/>
      <c r="F115" s="24"/>
      <c r="G115" s="24"/>
      <c r="H115" s="24"/>
      <c r="I115" s="2"/>
      <c r="J115" s="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74"/>
      <c r="B116" s="2"/>
      <c r="C116" s="23"/>
      <c r="D116" s="2"/>
      <c r="E116" s="2"/>
      <c r="F116" s="24"/>
      <c r="G116" s="24"/>
      <c r="H116" s="24"/>
      <c r="I116" s="2"/>
      <c r="J116" s="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74"/>
      <c r="B117" s="2"/>
      <c r="C117" s="23"/>
      <c r="D117" s="2"/>
      <c r="E117" s="2"/>
      <c r="F117" s="24"/>
      <c r="G117" s="24"/>
      <c r="H117" s="24"/>
      <c r="I117" s="2"/>
      <c r="J117" s="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74"/>
      <c r="B118" s="2"/>
      <c r="C118" s="23"/>
      <c r="D118" s="2"/>
      <c r="E118" s="2"/>
      <c r="F118" s="24"/>
      <c r="G118" s="24"/>
      <c r="H118" s="24"/>
      <c r="I118" s="2"/>
      <c r="J118" s="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74"/>
      <c r="B119" s="2"/>
      <c r="C119" s="23"/>
      <c r="D119" s="2"/>
      <c r="E119" s="2"/>
      <c r="F119" s="24"/>
      <c r="G119" s="24"/>
      <c r="H119" s="24"/>
      <c r="I119" s="2"/>
      <c r="J119" s="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74"/>
      <c r="B120" s="2"/>
      <c r="C120" s="23"/>
      <c r="D120" s="2"/>
      <c r="E120" s="2"/>
      <c r="F120" s="24"/>
      <c r="G120" s="24"/>
      <c r="H120" s="24"/>
      <c r="I120" s="2"/>
      <c r="J120" s="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74"/>
      <c r="B121" s="2"/>
      <c r="C121" s="23"/>
      <c r="D121" s="2"/>
      <c r="E121" s="2"/>
      <c r="F121" s="24"/>
      <c r="G121" s="24"/>
      <c r="H121" s="24"/>
      <c r="I121" s="2"/>
      <c r="J121" s="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74"/>
      <c r="B122" s="2"/>
      <c r="C122" s="23"/>
      <c r="D122" s="2"/>
      <c r="E122" s="2"/>
      <c r="F122" s="24"/>
      <c r="G122" s="24"/>
      <c r="H122" s="24"/>
      <c r="I122" s="2"/>
      <c r="J122" s="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74"/>
      <c r="B123" s="2"/>
      <c r="C123" s="23"/>
      <c r="D123" s="2"/>
      <c r="E123" s="2"/>
      <c r="F123" s="24"/>
      <c r="G123" s="24"/>
      <c r="H123" s="24"/>
      <c r="I123" s="2"/>
      <c r="J123" s="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74"/>
      <c r="B124" s="2"/>
      <c r="C124" s="23"/>
      <c r="D124" s="2"/>
      <c r="E124" s="2"/>
      <c r="F124" s="24"/>
      <c r="G124" s="24"/>
      <c r="H124" s="24"/>
      <c r="I124" s="2"/>
      <c r="J124" s="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74"/>
      <c r="B125" s="2"/>
      <c r="C125" s="23"/>
      <c r="D125" s="2"/>
      <c r="E125" s="2"/>
      <c r="F125" s="24"/>
      <c r="G125" s="24"/>
      <c r="H125" s="24"/>
      <c r="I125" s="2"/>
      <c r="J125" s="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74"/>
      <c r="B126" s="2"/>
      <c r="C126" s="23"/>
      <c r="D126" s="2"/>
      <c r="E126" s="2"/>
      <c r="F126" s="24"/>
      <c r="G126" s="24"/>
      <c r="H126" s="24"/>
      <c r="I126" s="2"/>
      <c r="J126" s="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74"/>
      <c r="B127" s="2"/>
      <c r="C127" s="23"/>
      <c r="D127" s="2"/>
      <c r="E127" s="2"/>
      <c r="F127" s="24"/>
      <c r="G127" s="24"/>
      <c r="H127" s="24"/>
      <c r="I127" s="2"/>
      <c r="J127" s="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74"/>
      <c r="B128" s="2"/>
      <c r="C128" s="23"/>
      <c r="D128" s="2"/>
      <c r="E128" s="2"/>
      <c r="F128" s="24"/>
      <c r="G128" s="24"/>
      <c r="H128" s="24"/>
      <c r="I128" s="2"/>
      <c r="J128" s="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74"/>
      <c r="B129" s="2"/>
      <c r="C129" s="23"/>
      <c r="D129" s="2"/>
      <c r="E129" s="2"/>
      <c r="F129" s="24"/>
      <c r="G129" s="24"/>
      <c r="H129" s="24"/>
      <c r="I129" s="2"/>
      <c r="J129" s="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74"/>
      <c r="B130" s="2"/>
      <c r="C130" s="23"/>
      <c r="D130" s="2"/>
      <c r="E130" s="2"/>
      <c r="F130" s="24"/>
      <c r="G130" s="24"/>
      <c r="H130" s="24"/>
      <c r="I130" s="2"/>
      <c r="J130" s="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74"/>
      <c r="B131" s="2"/>
      <c r="C131" s="23"/>
      <c r="D131" s="2"/>
      <c r="E131" s="2"/>
      <c r="F131" s="24"/>
      <c r="G131" s="24"/>
      <c r="H131" s="24"/>
      <c r="I131" s="2"/>
      <c r="J131" s="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74"/>
      <c r="B132" s="2"/>
      <c r="C132" s="23"/>
      <c r="D132" s="2"/>
      <c r="E132" s="2"/>
      <c r="F132" s="24"/>
      <c r="G132" s="24"/>
      <c r="H132" s="24"/>
      <c r="I132" s="2"/>
      <c r="J132" s="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74"/>
      <c r="B133" s="2"/>
      <c r="C133" s="23"/>
      <c r="D133" s="2"/>
      <c r="E133" s="2"/>
      <c r="F133" s="24"/>
      <c r="G133" s="24"/>
      <c r="H133" s="24"/>
      <c r="I133" s="2"/>
      <c r="J133" s="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74"/>
      <c r="B134" s="2"/>
      <c r="C134" s="23"/>
      <c r="D134" s="2"/>
      <c r="E134" s="2"/>
      <c r="F134" s="24"/>
      <c r="G134" s="24"/>
      <c r="H134" s="24"/>
      <c r="I134" s="2"/>
      <c r="J134" s="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74"/>
      <c r="B135" s="2"/>
      <c r="C135" s="23"/>
      <c r="D135" s="2"/>
      <c r="E135" s="2"/>
      <c r="F135" s="24"/>
      <c r="G135" s="24"/>
      <c r="H135" s="24"/>
      <c r="I135" s="2"/>
      <c r="J135" s="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74"/>
      <c r="B136" s="2"/>
      <c r="C136" s="23"/>
      <c r="D136" s="2"/>
      <c r="E136" s="2"/>
      <c r="F136" s="24"/>
      <c r="G136" s="24"/>
      <c r="H136" s="24"/>
      <c r="I136" s="2"/>
      <c r="J136" s="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74"/>
      <c r="B137" s="2"/>
      <c r="C137" s="23"/>
      <c r="D137" s="2"/>
      <c r="E137" s="2"/>
      <c r="F137" s="24"/>
      <c r="G137" s="24"/>
      <c r="H137" s="24"/>
      <c r="I137" s="2"/>
      <c r="J137" s="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74"/>
      <c r="B138" s="2"/>
      <c r="C138" s="23"/>
      <c r="D138" s="2"/>
      <c r="E138" s="2"/>
      <c r="F138" s="24"/>
      <c r="G138" s="24"/>
      <c r="H138" s="24"/>
      <c r="I138" s="2"/>
      <c r="J138" s="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74"/>
      <c r="B139" s="2"/>
      <c r="C139" s="23"/>
      <c r="D139" s="2"/>
      <c r="E139" s="2"/>
      <c r="F139" s="24"/>
      <c r="G139" s="24"/>
      <c r="H139" s="24"/>
      <c r="I139" s="2"/>
      <c r="J139" s="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74"/>
      <c r="B140" s="2"/>
      <c r="C140" s="23"/>
      <c r="D140" s="2"/>
      <c r="E140" s="2"/>
      <c r="F140" s="24"/>
      <c r="G140" s="24"/>
      <c r="H140" s="24"/>
      <c r="I140" s="2"/>
      <c r="J140" s="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74"/>
      <c r="B141" s="2"/>
      <c r="C141" s="23"/>
      <c r="D141" s="2"/>
      <c r="E141" s="2"/>
      <c r="F141" s="24"/>
      <c r="G141" s="24"/>
      <c r="H141" s="24"/>
      <c r="I141" s="2"/>
      <c r="J141" s="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74"/>
      <c r="B142" s="2"/>
      <c r="C142" s="23"/>
      <c r="D142" s="2"/>
      <c r="E142" s="2"/>
      <c r="F142" s="24"/>
      <c r="G142" s="24"/>
      <c r="H142" s="24"/>
      <c r="I142" s="2"/>
      <c r="J142" s="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74"/>
      <c r="B143" s="2"/>
      <c r="C143" s="23"/>
      <c r="D143" s="2"/>
      <c r="E143" s="2"/>
      <c r="F143" s="24"/>
      <c r="G143" s="24"/>
      <c r="H143" s="24"/>
      <c r="I143" s="2"/>
      <c r="J143" s="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74"/>
      <c r="B144" s="2"/>
      <c r="C144" s="23"/>
      <c r="D144" s="2"/>
      <c r="E144" s="2"/>
      <c r="F144" s="24"/>
      <c r="G144" s="24"/>
      <c r="H144" s="24"/>
      <c r="I144" s="2"/>
      <c r="J144" s="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74"/>
      <c r="B145" s="2"/>
      <c r="C145" s="23"/>
      <c r="D145" s="2"/>
      <c r="E145" s="2"/>
      <c r="F145" s="24"/>
      <c r="G145" s="24"/>
      <c r="H145" s="24"/>
      <c r="I145" s="2"/>
      <c r="J145" s="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74"/>
      <c r="B146" s="2"/>
      <c r="C146" s="23"/>
      <c r="D146" s="2"/>
      <c r="E146" s="2"/>
      <c r="F146" s="24"/>
      <c r="G146" s="24"/>
      <c r="H146" s="24"/>
      <c r="I146" s="2"/>
      <c r="J146" s="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74"/>
      <c r="B147" s="2"/>
      <c r="C147" s="23"/>
      <c r="D147" s="2"/>
      <c r="E147" s="2"/>
      <c r="F147" s="24"/>
      <c r="G147" s="24"/>
      <c r="H147" s="24"/>
      <c r="I147" s="2"/>
      <c r="J147" s="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74"/>
      <c r="B148" s="2"/>
      <c r="C148" s="23"/>
      <c r="D148" s="2"/>
      <c r="E148" s="2"/>
      <c r="F148" s="24"/>
      <c r="G148" s="24"/>
      <c r="H148" s="24"/>
      <c r="I148" s="2"/>
      <c r="J148" s="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74"/>
      <c r="B149" s="2"/>
      <c r="C149" s="23"/>
      <c r="D149" s="2"/>
      <c r="E149" s="2"/>
      <c r="F149" s="24"/>
      <c r="G149" s="24"/>
      <c r="H149" s="24"/>
      <c r="I149" s="2"/>
      <c r="J149" s="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74"/>
      <c r="B150" s="2"/>
      <c r="C150" s="23"/>
      <c r="D150" s="2"/>
      <c r="E150" s="2"/>
      <c r="F150" s="24"/>
      <c r="G150" s="24"/>
      <c r="H150" s="24"/>
      <c r="I150" s="2"/>
      <c r="J150" s="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74"/>
      <c r="B151" s="2"/>
      <c r="C151" s="23"/>
      <c r="D151" s="2"/>
      <c r="E151" s="2"/>
      <c r="F151" s="24"/>
      <c r="G151" s="24"/>
      <c r="H151" s="24"/>
      <c r="I151" s="2"/>
      <c r="J151" s="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74"/>
      <c r="B152" s="2"/>
      <c r="C152" s="23"/>
      <c r="D152" s="2"/>
      <c r="E152" s="2"/>
      <c r="F152" s="24"/>
      <c r="G152" s="24"/>
      <c r="H152" s="24"/>
      <c r="I152" s="2"/>
      <c r="J152" s="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74"/>
      <c r="B153" s="2"/>
      <c r="C153" s="23"/>
      <c r="D153" s="2"/>
      <c r="E153" s="2"/>
      <c r="F153" s="24"/>
      <c r="G153" s="24"/>
      <c r="H153" s="24"/>
      <c r="I153" s="2"/>
      <c r="J153" s="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74"/>
      <c r="B154" s="2"/>
      <c r="C154" s="23"/>
      <c r="D154" s="2"/>
      <c r="E154" s="2"/>
      <c r="F154" s="24"/>
      <c r="G154" s="24"/>
      <c r="H154" s="24"/>
      <c r="I154" s="2"/>
      <c r="J154" s="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74"/>
      <c r="B155" s="2"/>
      <c r="C155" s="23"/>
      <c r="D155" s="2"/>
      <c r="E155" s="2"/>
      <c r="F155" s="24"/>
      <c r="G155" s="24"/>
      <c r="H155" s="24"/>
      <c r="I155" s="2"/>
      <c r="J155" s="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74"/>
      <c r="B156" s="2"/>
      <c r="C156" s="23"/>
      <c r="D156" s="2"/>
      <c r="E156" s="2"/>
      <c r="F156" s="24"/>
      <c r="G156" s="24"/>
      <c r="H156" s="24"/>
      <c r="I156" s="2"/>
      <c r="J156" s="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74"/>
      <c r="B157" s="2"/>
      <c r="C157" s="23"/>
      <c r="D157" s="2"/>
      <c r="E157" s="2"/>
      <c r="F157" s="24"/>
      <c r="G157" s="24"/>
      <c r="H157" s="24"/>
      <c r="I157" s="2"/>
      <c r="J157" s="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74"/>
      <c r="B158" s="2"/>
      <c r="C158" s="23"/>
      <c r="D158" s="2"/>
      <c r="E158" s="2"/>
      <c r="F158" s="24"/>
      <c r="G158" s="24"/>
      <c r="H158" s="24"/>
      <c r="I158" s="2"/>
      <c r="J158" s="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74"/>
      <c r="B159" s="2"/>
      <c r="C159" s="23"/>
      <c r="D159" s="2"/>
      <c r="E159" s="2"/>
      <c r="F159" s="24"/>
      <c r="G159" s="24"/>
      <c r="H159" s="24"/>
      <c r="I159" s="2"/>
      <c r="J159" s="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74"/>
      <c r="B160" s="2"/>
      <c r="C160" s="23"/>
      <c r="D160" s="2"/>
      <c r="E160" s="2"/>
      <c r="F160" s="24"/>
      <c r="G160" s="24"/>
      <c r="H160" s="24"/>
      <c r="I160" s="2"/>
      <c r="J160" s="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74"/>
      <c r="B161" s="2"/>
      <c r="C161" s="23"/>
      <c r="D161" s="2"/>
      <c r="E161" s="2"/>
      <c r="F161" s="24"/>
      <c r="G161" s="24"/>
      <c r="H161" s="24"/>
      <c r="I161" s="2"/>
      <c r="J161" s="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74"/>
      <c r="B162" s="2"/>
      <c r="C162" s="23"/>
      <c r="D162" s="2"/>
      <c r="E162" s="2"/>
      <c r="F162" s="24"/>
      <c r="G162" s="24"/>
      <c r="H162" s="24"/>
      <c r="I162" s="2"/>
      <c r="J162" s="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74"/>
      <c r="B163" s="2"/>
      <c r="C163" s="23"/>
      <c r="D163" s="2"/>
      <c r="E163" s="2"/>
      <c r="F163" s="24"/>
      <c r="G163" s="24"/>
      <c r="H163" s="24"/>
      <c r="I163" s="2"/>
      <c r="J163" s="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74"/>
      <c r="B164" s="2"/>
      <c r="C164" s="23"/>
      <c r="D164" s="2"/>
      <c r="E164" s="2"/>
      <c r="F164" s="24"/>
      <c r="G164" s="24"/>
      <c r="H164" s="24"/>
      <c r="I164" s="2"/>
      <c r="J164" s="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74"/>
      <c r="B165" s="2"/>
      <c r="C165" s="23"/>
      <c r="D165" s="2"/>
      <c r="E165" s="2"/>
      <c r="F165" s="24"/>
      <c r="G165" s="24"/>
      <c r="H165" s="24"/>
      <c r="I165" s="2"/>
      <c r="J165" s="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74"/>
      <c r="B166" s="2"/>
      <c r="C166" s="23"/>
      <c r="D166" s="2"/>
      <c r="E166" s="2"/>
      <c r="F166" s="24"/>
      <c r="G166" s="24"/>
      <c r="H166" s="24"/>
      <c r="I166" s="2"/>
      <c r="J166" s="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74"/>
      <c r="B167" s="2"/>
      <c r="C167" s="23"/>
      <c r="D167" s="2"/>
      <c r="E167" s="2"/>
      <c r="F167" s="24"/>
      <c r="G167" s="24"/>
      <c r="H167" s="24"/>
      <c r="I167" s="2"/>
      <c r="J167" s="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74"/>
      <c r="B168" s="2"/>
      <c r="C168" s="23"/>
      <c r="D168" s="2"/>
      <c r="E168" s="2"/>
      <c r="F168" s="24"/>
      <c r="G168" s="24"/>
      <c r="H168" s="24"/>
      <c r="I168" s="2"/>
      <c r="J168" s="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74"/>
      <c r="B169" s="2"/>
      <c r="C169" s="23"/>
      <c r="D169" s="2"/>
      <c r="E169" s="2"/>
      <c r="F169" s="24"/>
      <c r="G169" s="24"/>
      <c r="H169" s="24"/>
      <c r="I169" s="2"/>
      <c r="J169" s="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74"/>
      <c r="B170" s="2"/>
      <c r="C170" s="23"/>
      <c r="D170" s="2"/>
      <c r="E170" s="2"/>
      <c r="F170" s="24"/>
      <c r="G170" s="24"/>
      <c r="H170" s="24"/>
      <c r="I170" s="2"/>
      <c r="J170" s="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74"/>
      <c r="B171" s="2"/>
      <c r="C171" s="23"/>
      <c r="D171" s="2"/>
      <c r="E171" s="2"/>
      <c r="F171" s="24"/>
      <c r="G171" s="24"/>
      <c r="H171" s="24"/>
      <c r="I171" s="2"/>
      <c r="J171" s="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74"/>
      <c r="B172" s="2"/>
      <c r="C172" s="23"/>
      <c r="D172" s="2"/>
      <c r="E172" s="2"/>
      <c r="F172" s="24"/>
      <c r="G172" s="24"/>
      <c r="H172" s="24"/>
      <c r="I172" s="2"/>
      <c r="J172" s="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74"/>
      <c r="B173" s="2"/>
      <c r="C173" s="23"/>
      <c r="D173" s="2"/>
      <c r="E173" s="2"/>
      <c r="F173" s="24"/>
      <c r="G173" s="24"/>
      <c r="H173" s="24"/>
      <c r="I173" s="2"/>
      <c r="J173" s="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74"/>
      <c r="B174" s="2"/>
      <c r="C174" s="23"/>
      <c r="D174" s="2"/>
      <c r="E174" s="2"/>
      <c r="F174" s="24"/>
      <c r="G174" s="24"/>
      <c r="H174" s="24"/>
      <c r="I174" s="2"/>
      <c r="J174" s="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74"/>
      <c r="B175" s="2"/>
      <c r="C175" s="23"/>
      <c r="D175" s="2"/>
      <c r="E175" s="2"/>
      <c r="F175" s="24"/>
      <c r="G175" s="24"/>
      <c r="H175" s="24"/>
      <c r="I175" s="2"/>
      <c r="J175" s="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74"/>
      <c r="B176" s="2"/>
      <c r="C176" s="23"/>
      <c r="D176" s="2"/>
      <c r="E176" s="2"/>
      <c r="F176" s="24"/>
      <c r="G176" s="24"/>
      <c r="H176" s="24"/>
      <c r="I176" s="2"/>
      <c r="J176" s="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74"/>
      <c r="B177" s="2"/>
      <c r="C177" s="23"/>
      <c r="D177" s="2"/>
      <c r="E177" s="2"/>
      <c r="F177" s="24"/>
      <c r="G177" s="24"/>
      <c r="H177" s="24"/>
      <c r="I177" s="2"/>
      <c r="J177" s="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74"/>
      <c r="B178" s="2"/>
      <c r="C178" s="23"/>
      <c r="D178" s="2"/>
      <c r="E178" s="2"/>
      <c r="F178" s="24"/>
      <c r="G178" s="24"/>
      <c r="H178" s="24"/>
      <c r="I178" s="2"/>
      <c r="J178" s="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74"/>
      <c r="B179" s="2"/>
      <c r="C179" s="23"/>
      <c r="D179" s="2"/>
      <c r="E179" s="2"/>
      <c r="F179" s="24"/>
      <c r="G179" s="24"/>
      <c r="H179" s="24"/>
      <c r="I179" s="2"/>
      <c r="J179" s="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74"/>
      <c r="B180" s="2"/>
      <c r="C180" s="23"/>
      <c r="D180" s="2"/>
      <c r="E180" s="2"/>
      <c r="F180" s="24"/>
      <c r="G180" s="24"/>
      <c r="H180" s="24"/>
      <c r="I180" s="2"/>
      <c r="J180" s="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74"/>
      <c r="B181" s="2"/>
      <c r="C181" s="23"/>
      <c r="D181" s="2"/>
      <c r="E181" s="2"/>
      <c r="F181" s="24"/>
      <c r="G181" s="24"/>
      <c r="H181" s="24"/>
      <c r="I181" s="2"/>
      <c r="J181" s="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74"/>
      <c r="B182" s="2"/>
      <c r="C182" s="23"/>
      <c r="D182" s="2"/>
      <c r="E182" s="2"/>
      <c r="F182" s="24"/>
      <c r="G182" s="24"/>
      <c r="H182" s="24"/>
      <c r="I182" s="2"/>
      <c r="J182" s="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74"/>
      <c r="B183" s="2"/>
      <c r="C183" s="23"/>
      <c r="D183" s="2"/>
      <c r="E183" s="2"/>
      <c r="F183" s="24"/>
      <c r="G183" s="24"/>
      <c r="H183" s="24"/>
      <c r="I183" s="2"/>
      <c r="J183" s="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74"/>
      <c r="B184" s="2"/>
      <c r="C184" s="23"/>
      <c r="D184" s="2"/>
      <c r="E184" s="2"/>
      <c r="F184" s="24"/>
      <c r="G184" s="24"/>
      <c r="H184" s="24"/>
      <c r="I184" s="2"/>
      <c r="J184" s="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74"/>
      <c r="B185" s="2"/>
      <c r="C185" s="23"/>
      <c r="D185" s="2"/>
      <c r="E185" s="2"/>
      <c r="F185" s="24"/>
      <c r="G185" s="24"/>
      <c r="H185" s="24"/>
      <c r="I185" s="2"/>
      <c r="J185" s="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74"/>
      <c r="B186" s="2"/>
      <c r="C186" s="23"/>
      <c r="D186" s="2"/>
      <c r="E186" s="2"/>
      <c r="F186" s="24"/>
      <c r="G186" s="24"/>
      <c r="H186" s="24"/>
      <c r="I186" s="2"/>
      <c r="J186" s="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74"/>
      <c r="B187" s="2"/>
      <c r="C187" s="23"/>
      <c r="D187" s="2"/>
      <c r="E187" s="2"/>
      <c r="F187" s="24"/>
      <c r="G187" s="24"/>
      <c r="H187" s="24"/>
      <c r="I187" s="2"/>
      <c r="J187" s="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74"/>
      <c r="B188" s="2"/>
      <c r="C188" s="23"/>
      <c r="D188" s="2"/>
      <c r="E188" s="2"/>
      <c r="F188" s="24"/>
      <c r="G188" s="24"/>
      <c r="H188" s="24"/>
      <c r="I188" s="2"/>
      <c r="J188" s="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74"/>
      <c r="B189" s="2"/>
      <c r="C189" s="23"/>
      <c r="D189" s="2"/>
      <c r="E189" s="2"/>
      <c r="F189" s="24"/>
      <c r="G189" s="24"/>
      <c r="H189" s="24"/>
      <c r="I189" s="2"/>
      <c r="J189" s="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74"/>
      <c r="B190" s="2"/>
      <c r="C190" s="23"/>
      <c r="D190" s="2"/>
      <c r="E190" s="2"/>
      <c r="F190" s="24"/>
      <c r="G190" s="24"/>
      <c r="H190" s="24"/>
      <c r="I190" s="2"/>
      <c r="J190" s="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74"/>
      <c r="B191" s="2"/>
      <c r="C191" s="23"/>
      <c r="D191" s="2"/>
      <c r="E191" s="2"/>
      <c r="F191" s="24"/>
      <c r="G191" s="24"/>
      <c r="H191" s="24"/>
      <c r="I191" s="2"/>
      <c r="J191" s="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74"/>
      <c r="B192" s="2"/>
      <c r="C192" s="23"/>
      <c r="D192" s="2"/>
      <c r="E192" s="2"/>
      <c r="F192" s="24"/>
      <c r="G192" s="24"/>
      <c r="H192" s="24"/>
      <c r="I192" s="2"/>
      <c r="J192" s="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74"/>
      <c r="B193" s="2"/>
      <c r="C193" s="23"/>
      <c r="D193" s="2"/>
      <c r="E193" s="2"/>
      <c r="F193" s="24"/>
      <c r="G193" s="24"/>
      <c r="H193" s="24"/>
      <c r="I193" s="2"/>
      <c r="J193" s="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74"/>
      <c r="B194" s="2"/>
      <c r="C194" s="23"/>
      <c r="D194" s="2"/>
      <c r="E194" s="2"/>
      <c r="F194" s="24"/>
      <c r="G194" s="24"/>
      <c r="H194" s="24"/>
      <c r="I194" s="2"/>
      <c r="J194" s="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74"/>
      <c r="B195" s="2"/>
      <c r="C195" s="23"/>
      <c r="D195" s="2"/>
      <c r="E195" s="2"/>
      <c r="F195" s="24"/>
      <c r="G195" s="24"/>
      <c r="H195" s="24"/>
      <c r="I195" s="2"/>
      <c r="J195" s="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</sheetData>
  <mergeCells count="30">
    <mergeCell ref="G10:G11"/>
    <mergeCell ref="H10:H11"/>
    <mergeCell ref="I10:I11"/>
    <mergeCell ref="J10:J11"/>
    <mergeCell ref="B12:J12"/>
    <mergeCell ref="B13:J13"/>
    <mergeCell ref="B14:J14"/>
    <mergeCell ref="C1:D1"/>
    <mergeCell ref="A10:A11"/>
    <mergeCell ref="B10:B11"/>
    <mergeCell ref="C10:C11"/>
    <mergeCell ref="D10:D11"/>
    <mergeCell ref="E10:E11"/>
    <mergeCell ref="F10:F11"/>
    <mergeCell ref="B18:B20"/>
    <mergeCell ref="B22:B25"/>
    <mergeCell ref="B26:B28"/>
    <mergeCell ref="B29:J29"/>
    <mergeCell ref="B30:B32"/>
    <mergeCell ref="B33:B35"/>
    <mergeCell ref="B36:J36"/>
    <mergeCell ref="B57:K57"/>
    <mergeCell ref="B71:K71"/>
    <mergeCell ref="B37:B39"/>
    <mergeCell ref="B40:B42"/>
    <mergeCell ref="B43:J43"/>
    <mergeCell ref="B44:B46"/>
    <mergeCell ref="B47:B49"/>
    <mergeCell ref="B51:B53"/>
    <mergeCell ref="B54:B56"/>
  </mergeCells>
  <dataValidations>
    <dataValidation type="list" allowBlank="1" showErrorMessage="1" sqref="I15:I28 I30:I35 I37:I42 I44:I49 I51:I56 I58:I70">
      <formula1>"F,P,PE"</formula1>
    </dataValidation>
    <dataValidation type="list" allowBlank="1" showInputMessage="1" showErrorMessage="1" prompt="Click and enter a value from the list of items" sqref="E58:E70 E72:E85">
      <formula1>"P,F,PE"</formula1>
    </dataValidation>
    <dataValidation type="list" allowBlank="1" showErrorMessage="1" sqref="J58:J70 J72:J85">
      <formula1>"P,F,PE"</formula1>
    </dataValidation>
  </dataValidations>
  <drawing r:id="rId1"/>
</worksheet>
</file>