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90" windowWidth="15480" windowHeight="11640" tabRatio="597"/>
  </bookViews>
  <sheets>
    <sheet name="平均系数" sheetId="14" r:id="rId1"/>
    <sheet name="DCLC" sheetId="2" r:id="rId2"/>
    <sheet name="W-Chillers" sheetId="3" r:id="rId3"/>
    <sheet name="WCOX" sheetId="13" r:id="rId4"/>
    <sheet name="A-Chillers" sheetId="5" r:id="rId5"/>
    <sheet name="M-Chillers" sheetId="6" r:id="rId6"/>
    <sheet name="Unitary" sheetId="7" r:id="rId7"/>
    <sheet name="KFP" sheetId="8" r:id="rId8"/>
    <sheet name="DMA AHU" sheetId="9" r:id="rId9"/>
    <sheet name="FCU" sheetId="10" r:id="rId10"/>
    <sheet name="BWHP" sheetId="11" r:id="rId11"/>
  </sheets>
  <calcPr calcId="125725"/>
</workbook>
</file>

<file path=xl/sharedStrings.xml><?xml version="1.0" encoding="utf-8"?>
<sst xmlns="http://schemas.openxmlformats.org/spreadsheetml/2006/main" count="1" uniqueCount="1">
  <si>
    <t xml:space="preserve">FCU平均系数(当月)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</si>
  <si>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</si>
  <si>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</si>
  <si>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</si>
  <si>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</si>
  <si>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</si>
  <si>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</si>
  <si>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</si>
  <si>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</si>
  <si>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</si>
  <si>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</si>
  <si>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</si>
  <si>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</si>
  <si>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</si>
  <si>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</si>
  <si>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</si>
  <si>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FCU平均系数(当年度累计)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</si>
  <si>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</si>
  <si>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</si>
  <si>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</si>
  <si>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</si>
  <si>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</si>
  <si>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</si>
  <si>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</si>
  <si>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</si>
  <si>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</si>
  <si>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</si>
  <si>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</si>
  <si>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</si>
  <si>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</si>
  <si>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</si>
  <si>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</si>
  <si>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WCOX平均系数(当月)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</si>
  <si>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</si>
  <si>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</si>
  <si>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</si>
  <si>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</si>
  <si>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</si>
  <si>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</si>
  <si>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</si>
  <si>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</si>
  <si>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</si>
  <si>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</si>
  <si>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</si>
  <si>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</si>
  <si>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</si>
  <si>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</si>
  <si>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</si>
  <si>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</si>
  <si>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</si>
  <si>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</si>
  <si>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</si>
  <si>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</si>
  <si>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</si>
  <si>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</si>
  <si>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</si>
  <si>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</si>
  <si>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</si>
  <si>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</si>
  <si>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</si>
  <si>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</si>
  <si>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</si>
  <si>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</si>
  <si>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</si>
  <si>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</si>
  <si>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</si>
  <si>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</si>
  <si>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</si>
  <si>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</si>
  <si>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</si>
  <si>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</si>
  <si>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</si>
  <si>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</si>
  <si>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</si>
  <si>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</si>
  <si>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</si>
  <si>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</si>
  <si>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2018 vs 2017</t>
  </si>
  <si>
    <t xml:space="preserve">-</t>
  </si>
  <si>
    <t xml:space="preserve">WCOX平均系数(当年度累计)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</si>
  <si>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</si>
  <si>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</si>
  <si>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</si>
  <si>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</si>
  <si>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</si>
  <si>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</si>
  <si>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</si>
  <si>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</si>
  <si>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</si>
  <si>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</si>
  <si>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</si>
  <si>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</si>
  <si>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</si>
  <si>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</si>
  <si>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</si>
  <si>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</si>
  <si>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</si>
  <si>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</si>
  <si>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</si>
  <si>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2018 vs 2017</t>
  </si>
  <si>
    <t xml:space="preserve">-</t>
  </si>
  <si>
    <t xml:space="preserve">              DCLC平均系数(当月)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</si>
  <si>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</si>
  <si>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</si>
  <si>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</si>
  <si>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</si>
  <si>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</si>
  <si>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</si>
  <si>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</si>
  <si>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</si>
  <si>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</si>
  <si>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</si>
  <si>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</si>
  <si>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</si>
  <si>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</si>
  <si>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</si>
  <si>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</si>
  <si>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DCLC平均系数(当年度累计)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</si>
  <si>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</si>
  <si>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</si>
  <si>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</si>
  <si>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</si>
  <si>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</si>
  <si>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</si>
  <si>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</si>
  <si>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</si>
  <si>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</si>
  <si>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</si>
  <si>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</si>
  <si>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</si>
  <si>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</si>
  <si>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</si>
  <si>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</si>
  <si>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16~18年平均系数</t>
  </si>
  <si>
    <t xml:space="preserve">Product</t>
  </si>
  <si>
    <t xml:space="preserve">2018YTD</t>
  </si>
  <si>
    <t xml:space="preserve">2018年度系数目标</t>
  </si>
  <si>
    <t xml:space="preserve">2018YTD/目标</t>
  </si>
  <si>
    <t xml:space="preserve">2018VS2017</t>
  </si>
  <si>
    <t xml:space="preserve">2017VS2016</t>
  </si>
  <si>
    <t xml:space="preserve">DCLC</t>
  </si>
  <si>
    <t xml:space="preserve">WCFX</t>
  </si>
  <si>
    <t xml:space="preserve">WCOX</t>
  </si>
  <si>
    <t xml:space="preserve">A-chiller</t>
  </si>
  <si>
    <t xml:space="preserve">Modular</t>
  </si>
  <si>
    <t xml:space="preserve">KFP</t>
  </si>
  <si>
    <t xml:space="preserve">DMA</t>
  </si>
  <si>
    <t xml:space="preserve">FCU</t>
  </si>
  <si>
    <t xml:space="preserve">                                                                                         BWHP平均系数(当月)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</si>
  <si>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</si>
  <si>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</si>
  <si>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</si>
  <si>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</si>
  <si>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</si>
  <si>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</si>
  <si>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</si>
  <si>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</si>
  <si>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</si>
  <si>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</si>
  <si>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</si>
  <si>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</si>
  <si>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</si>
  <si>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</si>
  <si>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</si>
  <si>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</si>
  <si>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</si>
  <si>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</si>
  <si>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</si>
  <si>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</si>
  <si>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</si>
  <si>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</si>
  <si>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</si>
  <si>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</si>
  <si>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</si>
  <si>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</si>
  <si>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</si>
  <si>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</si>
  <si>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</si>
  <si>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</si>
  <si>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</si>
  <si>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</si>
  <si>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</si>
  <si>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2018 vs 2017</t>
  </si>
  <si>
    <t xml:space="preserve">-</t>
  </si>
  <si>
    <t xml:space="preserve">        BWHP平均系数(当年度累计)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</si>
  <si>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</si>
  <si>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</si>
  <si>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</si>
  <si>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</si>
  <si>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</si>
  <si>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</si>
  <si>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</si>
  <si>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</si>
  <si>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</si>
  <si>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</si>
  <si>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</si>
  <si>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</si>
  <si>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</si>
  <si>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</si>
  <si>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</si>
  <si>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</si>
  <si>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</si>
  <si>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</si>
  <si>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</si>
  <si>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</si>
  <si>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</si>
  <si>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2018 vs 2017</t>
  </si>
  <si>
    <t xml:space="preserve">-</t>
  </si>
  <si>
    <t xml:space="preserve">                                                                                                         W-Chillers平均系数(当月)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</si>
  <si>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</si>
  <si>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</si>
  <si>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</si>
  <si>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</si>
  <si>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</si>
  <si>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</si>
  <si>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</si>
  <si>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</si>
  <si>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</si>
  <si>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</si>
  <si>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</si>
  <si>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</si>
  <si>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</si>
  <si>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</si>
  <si>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</si>
  <si>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                             W-Chillers平均系数(当年度累计)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</si>
  <si>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</si>
  <si>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</si>
  <si>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</si>
  <si>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</si>
  <si>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</si>
  <si>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</si>
  <si>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</si>
  <si>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</si>
  <si>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</si>
  <si>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</si>
  <si>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</si>
  <si>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</si>
  <si>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</si>
  <si>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</si>
  <si>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</si>
  <si>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A-Chillers平均系数(当月)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</si>
  <si>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</si>
  <si>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</si>
  <si>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</si>
  <si>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</si>
  <si>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</si>
  <si>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</si>
  <si>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</si>
  <si>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</si>
  <si>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</si>
  <si>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</si>
  <si>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</si>
  <si>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</si>
  <si>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</si>
  <si>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</si>
  <si>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</si>
  <si>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A-Chillers平均系数(当年度累计)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</si>
  <si>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</si>
  <si>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</si>
  <si>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</si>
  <si>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</si>
  <si>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</si>
  <si>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</si>
  <si>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</si>
  <si>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</si>
  <si>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</si>
  <si>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</si>
  <si>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</si>
  <si>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</si>
  <si>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</si>
  <si>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</si>
  <si>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</si>
  <si>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M-Chillers平均系数(当月)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</si>
  <si>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</si>
  <si>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</si>
  <si>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</si>
  <si>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</si>
  <si>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</si>
  <si>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</si>
  <si>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</si>
  <si>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</si>
  <si>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</si>
  <si>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</si>
  <si>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</si>
  <si>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</si>
  <si>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</si>
  <si>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</si>
  <si>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</si>
  <si>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    M-Chillers平均系数(当年度累计)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</si>
  <si>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</si>
  <si>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</si>
  <si>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</si>
  <si>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</si>
  <si>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</si>
  <si>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</si>
  <si>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</si>
  <si>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</si>
  <si>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</si>
  <si>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</si>
  <si>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</si>
  <si>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</si>
  <si>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</si>
  <si>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</si>
  <si>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</si>
  <si>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Unitary平均系数(当月)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</si>
  <si>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</si>
  <si>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</si>
  <si>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</si>
  <si>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</si>
  <si>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</si>
  <si>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</si>
  <si>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</si>
  <si>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</si>
  <si>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</si>
  <si>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</si>
  <si>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</si>
  <si>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</si>
  <si>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</si>
  <si>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</si>
  <si>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</si>
  <si>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</si>
  <si>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</si>
  <si>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</si>
  <si>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2018 vs 2017</t>
  </si>
  <si>
    <t xml:space="preserve">Unitary平均系数(当年度累计)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</si>
  <si>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</si>
  <si>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</si>
  <si>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</si>
  <si>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</si>
  <si>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</si>
  <si>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</si>
  <si>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</si>
  <si>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</si>
  <si>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</si>
  <si>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</si>
  <si>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</si>
  <si>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</si>
  <si>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</si>
  <si>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</si>
  <si>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</si>
  <si>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KFP平均系数(当月)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</si>
  <si>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</si>
  <si>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</si>
  <si>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</si>
  <si>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</si>
  <si>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</si>
  <si>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</si>
  <si>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</si>
  <si>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</si>
  <si>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</si>
  <si>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</si>
  <si>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</si>
  <si>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</si>
  <si>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</si>
  <si>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</si>
  <si>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</si>
  <si>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KFP平均系数(当年度累计)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</si>
  <si>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</si>
  <si>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</si>
  <si>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</si>
  <si>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</si>
  <si>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</si>
  <si>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</si>
  <si>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</si>
  <si>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</si>
  <si>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</si>
  <si>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</si>
  <si>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</si>
  <si>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</si>
  <si>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</si>
  <si>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</si>
  <si>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</si>
  <si>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DMA/AHU平均系数(当月)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</si>
  <si>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</si>
  <si>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</si>
  <si>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</si>
  <si>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</si>
  <si>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</si>
  <si>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</si>
  <si>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</si>
  <si>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</si>
  <si>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</si>
  <si>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</si>
  <si>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</si>
  <si>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</si>
  <si>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</si>
  <si>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</si>
  <si>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</si>
  <si>
    <t xml:space="preserve">DMA/AHU平均系数(当年度累计)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</si>
  <si>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</si>
  <si>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</si>
  <si>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</si>
  <si>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</si>
  <si>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</si>
  <si>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</si>
  <si>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</si>
  <si>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</si>
  <si>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</si>
  <si>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</si>
  <si>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</si>
  <si>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</si>
  <si>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16&amp;17&amp;18年平均系数</t>
  </si>
  <si>
    <t xml:space="preserve">2017 vs 2016</t>
  </si>
  <si>
    <t xml:space="preserve">2018 vs 2017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</si>
</sst>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00_ "/>
    <numFmt numFmtId="177" formatCode="0.0000_);[Red]\(0.0000\)"/>
    <numFmt numFmtId="178" formatCode="0.00_ "/>
    <numFmt numFmtId="179" formatCode="[$-409]mmm/yy;@"/>
    <numFmt numFmtId="180" formatCode="0_);[Red]\(0\)"/>
    <numFmt numFmtId="181" formatCode="_ * #,##0.0000_ ;_ * \-#,##0.0000_ ;_ * &quot;-&quot;??_ ;_ @_ "/>
    <numFmt numFmtId="182" formatCode="#,##0.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6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0" fontId="10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176" fontId="14" fillId="2" borderId="0" xfId="3" applyNumberFormat="1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vertical="center"/>
    </xf>
    <xf numFmtId="178" fontId="10" fillId="2" borderId="0" xfId="0" applyNumberFormat="1" applyFont="1" applyFill="1" applyBorder="1">
      <alignment vertical="center"/>
    </xf>
    <xf numFmtId="0" fontId="13" fillId="2" borderId="0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9" fontId="18" fillId="3" borderId="1" xfId="0" applyNumberFormat="1" applyFont="1" applyFill="1" applyBorder="1" applyAlignment="1">
      <alignment horizontal="center" vertical="center"/>
    </xf>
    <xf numFmtId="179" fontId="19" fillId="0" borderId="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0" fontId="10" fillId="2" borderId="0" xfId="1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0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right" vertical="center"/>
    </xf>
    <xf numFmtId="10" fontId="1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18" fillId="3" borderId="1" xfId="0" applyNumberFormat="1" applyFont="1" applyFill="1" applyBorder="1" applyAlignment="1">
      <alignment horizontal="right" vertical="center"/>
    </xf>
    <xf numFmtId="181" fontId="14" fillId="0" borderId="1" xfId="4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82" fontId="14" fillId="0" borderId="1" xfId="4" applyNumberFormat="1" applyFont="1" applyFill="1" applyBorder="1" applyAlignment="1">
      <alignment horizontal="right" vertical="center"/>
    </xf>
    <xf numFmtId="176" fontId="21" fillId="4" borderId="3" xfId="0" applyNumberFormat="1" applyFont="1" applyFill="1" applyBorder="1" applyAlignment="1">
      <alignment horizontal="center" vertical="center"/>
    </xf>
    <xf numFmtId="176" fontId="21" fillId="4" borderId="4" xfId="0" applyNumberFormat="1" applyFont="1" applyFill="1" applyBorder="1" applyAlignment="1">
      <alignment horizontal="center" vertical="center"/>
    </xf>
    <xf numFmtId="177" fontId="21" fillId="4" borderId="4" xfId="0" applyNumberFormat="1" applyFont="1" applyFill="1" applyBorder="1" applyAlignment="1">
      <alignment horizontal="center" vertical="center"/>
    </xf>
    <xf numFmtId="176" fontId="22" fillId="4" borderId="4" xfId="0" applyNumberFormat="1" applyFont="1" applyFill="1" applyBorder="1" applyAlignment="1">
      <alignment horizontal="center" vertical="center"/>
    </xf>
    <xf numFmtId="176" fontId="14" fillId="2" borderId="1" xfId="7" applyNumberFormat="1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76" fontId="10" fillId="2" borderId="1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1">
    <cellStyle name="百分比" xfId="1" builtinId="5"/>
    <cellStyle name="百分比 2" xfId="2"/>
    <cellStyle name="百分比 3" xfId="8"/>
    <cellStyle name="常规" xfId="0" builtinId="0"/>
    <cellStyle name="常规 2" xfId="3"/>
    <cellStyle name="常规 3" xfId="5"/>
    <cellStyle name="常规 3 2" xfId="10"/>
    <cellStyle name="常规 4" xfId="7"/>
    <cellStyle name="常规 5" xfId="6"/>
    <cellStyle name="千位分隔" xfId="4" builtinId="3"/>
    <cellStyle name="千位分隔 2" xfId="9"/>
  </cellStyles>
  <dxfs count="0"/>
  <tableStyles count="0" defaultTableStyle="TableStyleMedium9" defaultPivotStyle="PivotStyleLight16"/>
  <colors>
    <mruColors>
      <color rgb="FF67AF5D"/>
      <color rgb="FF61C14B"/>
      <color rgb="FF008A3E"/>
      <color rgb="FF2BAA16"/>
      <color rgb="FF5BCC40"/>
      <color rgb="FF3CD040"/>
      <color rgb="FF2EDE4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</c:title>
    <c:plotArea>
      <c:layout>
        <c:manualLayout>
          <c:layoutTarget val="inner"/>
          <c:xMode val="edge"/>
          <c:yMode val="edge"/>
          <c:x val="4.8784330834512217E-2"/>
          <c:y val="0.23761119860017499"/>
          <c:w val="0.9115092352933829"/>
          <c:h val="0.60410008748906385"/>
        </c:manualLayout>
      </c:layout>
      <c:barChart>
        <c:barDir val="col"/>
        <c:grouping val="clustered"/>
        <c:ser>
          <c:idx val="0"/>
          <c:order val="0"/>
          <c:tx>
            <c:strRef>
              <c:f>DCLC!$C$5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4.6216060080878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4093041564837914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6364337915922507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1.195958995691586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701886219257754E-3"/>
                  <c:y val="8.955221775714750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4.650562132120398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6.2870595900020587E-3"/>
                  <c:y val="1.436551913441908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1748242524960759E-3"/>
                  <c:y val="-9.741769449418151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DCLC!$D$5:$P$5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0.7305688643404662</c:v>
                </c:pt>
                <c:pt idx="2">
                  <c:v>0.72427134975908014</c:v>
                </c:pt>
                <c:pt idx="3">
                  <c:v>0.71822494725711228</c:v>
                </c:pt>
                <c:pt idx="4">
                  <c:v>0.74192975957824159</c:v>
                </c:pt>
                <c:pt idx="5">
                  <c:v>0.74978180840871289</c:v>
                </c:pt>
                <c:pt idx="6">
                  <c:v>0.79600785030096399</c:v>
                </c:pt>
                <c:pt idx="7">
                  <c:v>0.65323051926529874</c:v>
                </c:pt>
                <c:pt idx="8">
                  <c:v>0.69465337923233839</c:v>
                </c:pt>
                <c:pt idx="9">
                  <c:v>0.68998483586680548</c:v>
                </c:pt>
                <c:pt idx="10">
                  <c:v>0.6792125535795096</c:v>
                </c:pt>
                <c:pt idx="11">
                  <c:v>0.73932532472183621</c:v>
                </c:pt>
                <c:pt idx="12">
                  <c:v>0.73561089759018139</c:v>
                </c:pt>
              </c:numCache>
            </c:numRef>
          </c:val>
        </c:ser>
        <c:ser>
          <c:idx val="1"/>
          <c:order val="1"/>
          <c:tx>
            <c:strRef>
              <c:f>DCLC!$C$6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909749308809802E-3"/>
                  <c:y val="1.019837579072140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3272867583184302E-3"/>
                  <c:y val="1.436551913441906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1633135431742384E-3"/>
                  <c:y val="1.4365519134419085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501459513822677E-3"/>
                  <c:y val="2.783354100939443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860207365033969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5923198331966594E-3"/>
                  <c:y val="-8.4925690021231768E-3"/>
                </c:manualLayout>
              </c:layout>
              <c:showVal val="1"/>
            </c:dLbl>
            <c:dLbl>
              <c:idx val="7"/>
              <c:layout>
                <c:manualLayout>
                  <c:x val="4.9529518809303483E-3"/>
                  <c:y val="1.4365519134419061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953049381902443E-3"/>
                  <c:y val="1.436551913441906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8.589377478413783E-3"/>
                  <c:y val="-1.6985472357356628E-2"/>
                </c:manualLayout>
              </c:layout>
              <c:showVal val="1"/>
            </c:dLbl>
            <c:dLbl>
              <c:idx val="10"/>
              <c:layout>
                <c:manualLayout>
                  <c:x val="1.091802352481598E-3"/>
                  <c:y val="2.8731038268838008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5513174722313587E-4"/>
                  <c:y val="-4.7885063781396764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0909798335509602E-3"/>
                  <c:y val="-4.87613407031887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DCLC!$D$6:$P$6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0.8137289400629022</c:v>
                </c:pt>
                <c:pt idx="2">
                  <c:v>0.68022598736737305</c:v>
                </c:pt>
                <c:pt idx="3">
                  <c:v>0.63651990362925814</c:v>
                </c:pt>
                <c:pt idx="4">
                  <c:v>0.69154445237041406</c:v>
                </c:pt>
                <c:pt idx="5">
                  <c:v>0.72075250977479</c:v>
                </c:pt>
                <c:pt idx="6">
                  <c:v>0.68545348227839076</c:v>
                </c:pt>
                <c:pt idx="7">
                  <c:v>0.70490921712257637</c:v>
                </c:pt>
                <c:pt idx="8">
                  <c:v>0.70744988907268103</c:v>
                </c:pt>
                <c:pt idx="9">
                  <c:v>0.66618254186682357</c:v>
                </c:pt>
                <c:pt idx="10">
                  <c:v>0.66984781111174319</c:v>
                </c:pt>
                <c:pt idx="11">
                  <c:v>0.60096054166331092</c:v>
                </c:pt>
                <c:pt idx="12">
                  <c:v>0.682991519516432</c:v>
                </c:pt>
              </c:numCache>
            </c:numRef>
          </c:val>
        </c:ser>
        <c:ser>
          <c:idx val="2"/>
          <c:order val="2"/>
          <c:tx>
            <c:strRef>
              <c:f>DCLC!$C$7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8075448770310056E-3"/>
                  <c:y val="2.238805443928676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9286422200198943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9108027750247768E-3"/>
                  <c:y val="5.658396474025653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9744368131303413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14745586708203E-3"/>
                  <c:y val="8.9786756453423128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946481665014917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6.5923198331966594E-3"/>
                  <c:y val="3.8923824941717417E-17"/>
                </c:manualLayout>
              </c:layout>
              <c:showVal val="1"/>
            </c:dLbl>
            <c:dLbl>
              <c:idx val="9"/>
              <c:layout>
                <c:manualLayout>
                  <c:x val="9.888479749794999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9844236760124613E-3"/>
                  <c:y val="8.9786756453423128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8633856"/>
        <c:axId val="148930560"/>
      </c:barChart>
      <c:catAx>
        <c:axId val="1486338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8930560"/>
        <c:crosses val="autoZero"/>
        <c:auto val="1"/>
        <c:lblAlgn val="ctr"/>
        <c:lblOffset val="100"/>
      </c:catAx>
      <c:valAx>
        <c:axId val="148930560"/>
        <c:scaling>
          <c:orientation val="minMax"/>
        </c:scaling>
        <c:axPos val="l"/>
        <c:numFmt formatCode="#,##0.0000_);\(#,##0.0000\)" sourceLinked="0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8633856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>
        <c:manualLayout>
          <c:xMode val="edge"/>
          <c:yMode val="edge"/>
          <c:x val="0.96562127206845605"/>
          <c:y val="0.45919179913831526"/>
          <c:w val="3.331319957651481E-2"/>
          <c:h val="0.24110533353142527"/>
        </c:manualLayout>
      </c:layout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  <a:effectLst>
      <a:outerShdw blurRad="50800" dist="50800" dir="5400000" algn="ctr" rotWithShape="0">
        <a:srgbClr val="FBFBB7"/>
      </a:outerShdw>
    </a:effectLst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4.7832943912382103E-2"/>
          <c:y val="0.19588427137502656"/>
          <c:w val="0.92835760425693159"/>
          <c:h val="0.638884592836107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6537286668826934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1461318051575941E-2"/>
                </c:manualLayout>
              </c:layout>
              <c:showVal val="1"/>
            </c:dLbl>
            <c:dLbl>
              <c:idx val="7"/>
              <c:layout>
                <c:manualLayout>
                  <c:x val="7.3930318520918823E-4"/>
                  <c:y val="-2.674307545367758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3.438395415472779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1.52817574021012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'M-Chillers'!$D$43:$P$43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0.77311457597151578</c:v>
                </c:pt>
                <c:pt idx="2">
                  <c:v>0.78608469114033508</c:v>
                </c:pt>
                <c:pt idx="3">
                  <c:v>0.7855506355264501</c:v>
                </c:pt>
                <c:pt idx="4">
                  <c:v>0.79354050165785917</c:v>
                </c:pt>
                <c:pt idx="5">
                  <c:v>0.7788042227258587</c:v>
                </c:pt>
                <c:pt idx="6">
                  <c:v>0.78082946068956705</c:v>
                </c:pt>
                <c:pt idx="7">
                  <c:v>0.78283616013215673</c:v>
                </c:pt>
                <c:pt idx="8">
                  <c:v>0.7891639506725372</c:v>
                </c:pt>
                <c:pt idx="9">
                  <c:v>0.79230764979290536</c:v>
                </c:pt>
                <c:pt idx="10">
                  <c:v>0.79688636674878344</c:v>
                </c:pt>
                <c:pt idx="11">
                  <c:v>0.79880706346516062</c:v>
                </c:pt>
                <c:pt idx="12">
                  <c:v>0.79880706346516062</c:v>
                </c:pt>
              </c:numCache>
            </c:numRef>
          </c:val>
        </c:ser>
        <c:ser>
          <c:idx val="1"/>
          <c:order val="1"/>
          <c:tx>
            <c:strRef>
              <c:f>'M-Chillers'!$C$44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358191112551792E-3"/>
                  <c:y val="3.502028948911094E-17"/>
                </c:manualLayout>
              </c:layout>
              <c:showVal val="1"/>
            </c:dLbl>
            <c:dLbl>
              <c:idx val="1"/>
              <c:layout>
                <c:manualLayout>
                  <c:x val="4.5085851147299164E-3"/>
                  <c:y val="1.875003248356332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508585114729916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4458622147574012E-3"/>
                  <c:y val="4.400440044004463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7512229646431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'M-Chillers'!$D$44:$P$44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0.77175693101034426</c:v>
                </c:pt>
                <c:pt idx="2">
                  <c:v>0.79367131027659366</c:v>
                </c:pt>
                <c:pt idx="3">
                  <c:v>0.7931915842773829</c:v>
                </c:pt>
                <c:pt idx="4">
                  <c:v>0.7901209204835149</c:v>
                </c:pt>
                <c:pt idx="5">
                  <c:v>0.7898004061968581</c:v>
                </c:pt>
                <c:pt idx="6">
                  <c:v>0.78670113062295122</c:v>
                </c:pt>
                <c:pt idx="7">
                  <c:v>0.78413370703790941</c:v>
                </c:pt>
                <c:pt idx="8">
                  <c:v>0.78334195833992004</c:v>
                </c:pt>
                <c:pt idx="9">
                  <c:v>0.78150439952930395</c:v>
                </c:pt>
                <c:pt idx="10">
                  <c:v>0.78246593291034938</c:v>
                </c:pt>
                <c:pt idx="11">
                  <c:v>0.78073414734800195</c:v>
                </c:pt>
                <c:pt idx="12">
                  <c:v>0.78073414734800195</c:v>
                </c:pt>
              </c:numCache>
            </c:numRef>
          </c:val>
        </c:ser>
        <c:ser>
          <c:idx val="2"/>
          <c:order val="2"/>
          <c:tx>
            <c:strRef>
              <c:f>'M-Chillers'!$C$45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12034966014014E-3"/>
                  <c:y val="2.6402502471024509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03726698867959E-3"/>
                  <c:y val="-4.499662732570965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088730771025724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5.8827132880186934E-3"/>
                  <c:y val="-3.4471550745256564E-17"/>
                </c:manualLayout>
              </c:layout>
              <c:showVal val="1"/>
            </c:dLbl>
            <c:dLbl>
              <c:idx val="4"/>
              <c:layout>
                <c:manualLayout>
                  <c:x val="1.1030087415035082E-2"/>
                  <c:y val="3.760576250569287E-3"/>
                </c:manualLayout>
              </c:layout>
              <c:showVal val="1"/>
            </c:dLbl>
            <c:dLbl>
              <c:idx val="5"/>
              <c:layout>
                <c:manualLayout>
                  <c:x val="1.0294748254032701E-2"/>
                  <c:y val="3.4471550745256397E-17"/>
                </c:manualLayout>
              </c:layout>
              <c:showVal val="1"/>
            </c:dLbl>
            <c:dLbl>
              <c:idx val="6"/>
              <c:layout>
                <c:manualLayout>
                  <c:x val="1.2500765737039721E-2"/>
                  <c:y val="-3.7605762505692857E-3"/>
                </c:manualLayout>
              </c:layout>
              <c:showVal val="1"/>
            </c:dLbl>
            <c:dLbl>
              <c:idx val="7"/>
              <c:layout>
                <c:manualLayout>
                  <c:x val="7.3533916100233729E-3"/>
                  <c:y val="-3.4471550745256095E-17"/>
                </c:manualLayout>
              </c:layout>
              <c:showVal val="1"/>
            </c:dLbl>
            <c:dLbl>
              <c:idx val="8"/>
              <c:layout>
                <c:manualLayout>
                  <c:x val="1.0294748254032701E-2"/>
                  <c:y val="-3.4471550745256095E-17"/>
                </c:manualLayout>
              </c:layout>
              <c:showVal val="1"/>
            </c:dLbl>
            <c:dLbl>
              <c:idx val="9"/>
              <c:layout>
                <c:manualLayout>
                  <c:x val="7.353391610023369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6180524490210314E-3"/>
                  <c:y val="1.5042305002277136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'M-Chillers'!$D$45:$P$45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1057152"/>
        <c:axId val="151058688"/>
      </c:barChart>
      <c:catAx>
        <c:axId val="1510571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058688"/>
        <c:crosses val="autoZero"/>
        <c:auto val="1"/>
        <c:lblAlgn val="ctr"/>
        <c:lblOffset val="100"/>
      </c:catAx>
      <c:valAx>
        <c:axId val="15105868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05715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1905580957155329"/>
          <c:y val="3.2407159211481545E-2"/>
        </c:manualLayout>
      </c:layout>
    </c:title>
    <c:plotArea>
      <c:layout>
        <c:manualLayout>
          <c:layoutTarget val="inner"/>
          <c:xMode val="edge"/>
          <c:yMode val="edge"/>
          <c:x val="4.8133237006397114E-2"/>
          <c:y val="0.2435916211110554"/>
          <c:w val="0.91803008102248052"/>
          <c:h val="0.46649468816397982"/>
        </c:manualLayout>
      </c:layout>
      <c:barChart>
        <c:barDir val="col"/>
        <c:grouping val="clustered"/>
        <c:ser>
          <c:idx val="0"/>
          <c:order val="0"/>
          <c:tx>
            <c:strRef>
              <c:f>Unitary!$E$5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0.3900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Unitary!$F$5:$R$5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</c:v>
                </c:pt>
                <c:pt idx="2">
                  <c:v>0.88958249057196903</c:v>
                </c:pt>
                <c:pt idx="3">
                  <c:v>0.91165133492204287</c:v>
                </c:pt>
                <c:pt idx="4">
                  <c:v>0.87887400305265873</c:v>
                </c:pt>
                <c:pt idx="5">
                  <c:v>0.78205490890497842</c:v>
                </c:pt>
                <c:pt idx="6">
                  <c:v>0.95000000000000018</c:v>
                </c:pt>
                <c:pt idx="7">
                  <c:v>0</c:v>
                </c:pt>
                <c:pt idx="8">
                  <c:v>0.87320101411784412</c:v>
                </c:pt>
                <c:pt idx="9">
                  <c:v>0.97500000000000009</c:v>
                </c:pt>
                <c:pt idx="10">
                  <c:v>0.84734549251640456</c:v>
                </c:pt>
                <c:pt idx="11">
                  <c:v>0.96976359156014169</c:v>
                </c:pt>
                <c:pt idx="12">
                  <c:v>0.86827363231996113</c:v>
                </c:pt>
              </c:numCache>
            </c:numRef>
          </c:val>
        </c:ser>
        <c:ser>
          <c:idx val="1"/>
          <c:order val="1"/>
          <c:tx>
            <c:strRef>
              <c:f>Unitary!$E$6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3.191489361702128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b="1"/>
                      <a:t>0.3900 </a:t>
                    </a:r>
                  </a:p>
                </c:rich>
              </c:tx>
              <c:dLblPos val="outEnd"/>
              <c:showVal val="1"/>
            </c:dLbl>
            <c:dLbl>
              <c:idx val="1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3193046660567284E-3"/>
                  <c:y val="0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Unitary!$F$6:$R$6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0.95</c:v>
                </c:pt>
                <c:pt idx="2">
                  <c:v>0.94164856254832496</c:v>
                </c:pt>
                <c:pt idx="3">
                  <c:v>0.91608042650190458</c:v>
                </c:pt>
                <c:pt idx="4">
                  <c:v>0.84080177171828874</c:v>
                </c:pt>
                <c:pt idx="5">
                  <c:v>0</c:v>
                </c:pt>
                <c:pt idx="6">
                  <c:v>0.92098157338899655</c:v>
                </c:pt>
                <c:pt idx="7">
                  <c:v>0.92712812457389238</c:v>
                </c:pt>
                <c:pt idx="8">
                  <c:v>0.72699055330634277</c:v>
                </c:pt>
                <c:pt idx="9">
                  <c:v>0.93279999999999996</c:v>
                </c:pt>
                <c:pt idx="10">
                  <c:v>0.89034664395362317</c:v>
                </c:pt>
                <c:pt idx="11">
                  <c:v>0.88007804932650602</c:v>
                </c:pt>
                <c:pt idx="12">
                  <c:v>0.89265469734846237</c:v>
                </c:pt>
              </c:numCache>
            </c:numRef>
          </c:val>
        </c:ser>
        <c:ser>
          <c:idx val="2"/>
          <c:order val="2"/>
          <c:tx>
            <c:strRef>
              <c:f>Unitary!$E$7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1651162232501528E-3"/>
                  <c:y val="1.8583042973286917E-2"/>
                </c:manualLayout>
              </c:layout>
              <c:dLblPos val="outEnd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0.3800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5.8554437328453834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9.0702947845805004E-4"/>
                  <c:y val="4.2585648194075021E-17"/>
                </c:manualLayout>
              </c:layout>
              <c:dLblPos val="outEnd"/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3.6596523330283625E-3"/>
                  <c:y val="3.2182194096377551E-17"/>
                </c:manualLayout>
              </c:layout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en-US"/>
                      <a:t>0.9271</a:t>
                    </a:r>
                  </a:p>
                </c:rich>
              </c:tx>
              <c:dLblPos val="outEnd"/>
              <c:showVal val="1"/>
            </c:dLbl>
            <c:dLbl>
              <c:idx val="12"/>
              <c:layout>
                <c:manualLayout>
                  <c:x val="2.1857922243281426E-3"/>
                  <c:y val="3.7376382592263188E-17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Unitary!$F$7:$R$7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1173376"/>
        <c:axId val="151195648"/>
      </c:barChart>
      <c:catAx>
        <c:axId val="1511733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195648"/>
        <c:crosses val="autoZero"/>
        <c:auto val="1"/>
        <c:lblAlgn val="ctr"/>
        <c:lblOffset val="100"/>
      </c:catAx>
      <c:valAx>
        <c:axId val="15119564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173376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Unitary!$E$33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998886086961869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0280547035020236E-3"/>
                  <c:y val="4.583651091035292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070136758754988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7.234362881908234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8.0148426752297778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4.452690375127647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Unitary!$F$33:$R$33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0.97500000000000009</c:v>
                </c:pt>
                <c:pt idx="2">
                  <c:v>0.90723287280119913</c:v>
                </c:pt>
                <c:pt idx="3">
                  <c:v>0.90882657121429788</c:v>
                </c:pt>
                <c:pt idx="4">
                  <c:v>0.89830181828183198</c:v>
                </c:pt>
                <c:pt idx="5">
                  <c:v>0.84947959290558372</c:v>
                </c:pt>
                <c:pt idx="6">
                  <c:v>0.85650948263433957</c:v>
                </c:pt>
                <c:pt idx="7">
                  <c:v>0.85650948263433957</c:v>
                </c:pt>
                <c:pt idx="8">
                  <c:v>0.85930811248044747</c:v>
                </c:pt>
                <c:pt idx="9">
                  <c:v>0.86510876247051549</c:v>
                </c:pt>
                <c:pt idx="10">
                  <c:v>0.86235241359990988</c:v>
                </c:pt>
                <c:pt idx="11">
                  <c:v>0.86827363231996113</c:v>
                </c:pt>
                <c:pt idx="12">
                  <c:v>0.86827363231996113</c:v>
                </c:pt>
              </c:numCache>
            </c:numRef>
          </c:val>
        </c:ser>
        <c:ser>
          <c:idx val="1"/>
          <c:order val="1"/>
          <c:tx>
            <c:strRef>
              <c:f>Unitary!$E$34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4702345046041232E-3"/>
                  <c:y val="-1.375095327310584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8347573178662852E-3"/>
                  <c:y val="-3.781909489078919E-2"/>
                </c:manualLayout>
              </c:layout>
              <c:showVal val="1"/>
            </c:dLbl>
            <c:dLbl>
              <c:idx val="2"/>
              <c:layout>
                <c:manualLayout>
                  <c:x val="5.9605308507090782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7.5900346501929011E-3"/>
                  <c:y val="-4.580041916947851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0280547035020236E-3"/>
                  <c:y val="4.5836510910352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343228450153205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56215230010209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4526903751276473E-3"/>
                  <c:y val="4.075534566134793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Unitary!$F$34:$R$34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0.98330777136893166</c:v>
                </c:pt>
                <c:pt idx="2">
                  <c:v>0.96725365041091904</c:v>
                </c:pt>
                <c:pt idx="3">
                  <c:v>0.95033474788050765</c:v>
                </c:pt>
                <c:pt idx="4">
                  <c:v>0.87592717625783723</c:v>
                </c:pt>
                <c:pt idx="5">
                  <c:v>0.87592717625783723</c:v>
                </c:pt>
                <c:pt idx="6">
                  <c:v>0.88705929014523743</c:v>
                </c:pt>
                <c:pt idx="7">
                  <c:v>0.90119409648563209</c:v>
                </c:pt>
                <c:pt idx="8">
                  <c:v>0.89322098113153314</c:v>
                </c:pt>
                <c:pt idx="9">
                  <c:v>0.89345911602982597</c:v>
                </c:pt>
                <c:pt idx="10">
                  <c:v>0.89328412129645351</c:v>
                </c:pt>
                <c:pt idx="11">
                  <c:v>0.89265469734846237</c:v>
                </c:pt>
                <c:pt idx="12">
                  <c:v>0.89265469734846237</c:v>
                </c:pt>
              </c:numCache>
            </c:numRef>
          </c:val>
        </c:ser>
        <c:ser>
          <c:idx val="2"/>
          <c:order val="2"/>
          <c:tx>
            <c:strRef>
              <c:f>Unitary!$E$35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9255583126551267E-3"/>
                  <c:y val="3.20854818748265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5970619302571235E-3"/>
                  <c:y val="2.2222322496221202E-2"/>
                </c:manualLayout>
              </c:layout>
              <c:dLblPos val="outEnd"/>
              <c:showVal val="1"/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zh-CN" altLang="en-US" sz="900" b="1" i="0" u="none" strike="noStrike" kern="1200" baseline="0">
                      <a:solidFill>
                        <a:sysClr val="windowText" lastClr="000000"/>
                      </a:solidFill>
                      <a:latin typeface="微软雅黑" pitchFamily="34" charset="-122"/>
                      <a:ea typeface="微软雅黑" pitchFamily="34" charset="-122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Unitary!$F$35:$R$35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699520"/>
        <c:axId val="158701056"/>
      </c:barChart>
      <c:catAx>
        <c:axId val="158699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701056"/>
        <c:crosses val="autoZero"/>
        <c:auto val="1"/>
        <c:lblAlgn val="ctr"/>
        <c:lblOffset val="100"/>
      </c:catAx>
      <c:valAx>
        <c:axId val="15870105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69952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1867690880745712"/>
          <c:y val="4.5909745152823639E-3"/>
        </c:manualLayout>
      </c:layout>
    </c:title>
    <c:plotArea>
      <c:layout>
        <c:manualLayout>
          <c:layoutTarget val="inner"/>
          <c:xMode val="edge"/>
          <c:yMode val="edge"/>
          <c:x val="6.1445202880411873E-2"/>
          <c:y val="0.14327722237946194"/>
          <c:w val="0.89786593177157525"/>
          <c:h val="0.67728917907682784"/>
        </c:manualLayout>
      </c:layout>
      <c:barChart>
        <c:barDir val="col"/>
        <c:grouping val="clustered"/>
        <c:ser>
          <c:idx val="0"/>
          <c:order val="0"/>
          <c:tx>
            <c:strRef>
              <c:f>KFP!$D$6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1.2299495177965173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321172580672261E-2"/>
                  <c:y val="4.68750057671018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0423162583521E-2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45426301091242E-2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26770293609790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1569362223471493E-2"/>
                  <c:y val="1.406250173013074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0116863279135943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8984485190409029E-3"/>
                  <c:y val="4.6875005767101855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8.5068672858371226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1135415292745681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KFP!$E$6:$Q$6</c:f>
              <c:numCache>
                <c:formatCode>0.0000_ </c:formatCode>
                <c:ptCount val="13"/>
                <c:pt idx="0">
                  <c:v>0.73040000000000005</c:v>
                </c:pt>
                <c:pt idx="1">
                  <c:v>0.60240000000000005</c:v>
                </c:pt>
                <c:pt idx="2">
                  <c:v>0.73050000000000004</c:v>
                </c:pt>
                <c:pt idx="3">
                  <c:v>0.73780000000000001</c:v>
                </c:pt>
                <c:pt idx="4">
                  <c:v>0.7409</c:v>
                </c:pt>
                <c:pt idx="5">
                  <c:v>0.76149999999999995</c:v>
                </c:pt>
                <c:pt idx="6">
                  <c:v>0.74050000000000005</c:v>
                </c:pt>
                <c:pt idx="7">
                  <c:v>0.75939999999999996</c:v>
                </c:pt>
                <c:pt idx="8">
                  <c:v>0.78129999999999999</c:v>
                </c:pt>
                <c:pt idx="9">
                  <c:v>0.74939999999999996</c:v>
                </c:pt>
                <c:pt idx="10">
                  <c:v>0.74019999999999997</c:v>
                </c:pt>
                <c:pt idx="11">
                  <c:v>0.74339999999999995</c:v>
                </c:pt>
                <c:pt idx="12">
                  <c:v>0.71330000000000005</c:v>
                </c:pt>
              </c:numCache>
            </c:numRef>
          </c:val>
        </c:ser>
        <c:ser>
          <c:idx val="1"/>
          <c:order val="1"/>
          <c:tx>
            <c:strRef>
              <c:f>KFP!$D$7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9172638365060934E-3"/>
                  <c:y val="4.5903047298682118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5.1011003930724833E-3"/>
                  <c:y val="4.629704935833701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432942130071398E-3"/>
                  <c:y val="4.899828379376922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7.9528131417044466E-4"/>
                  <c:y val="-5.675994565346928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5"/>
              <c:layout>
                <c:manualLayout>
                  <c:x val="0"/>
                  <c:y val="1.4062501730130749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7.0116863279136854E-3"/>
                  <c:y val="-1.425600663369338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6.7700237080179906E-3"/>
                  <c:y val="-2.343733903298880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7.3454912973103754E-17"/>
                  <c:y val="1.836266479859080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3.005008426248693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015025278746209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12"/>
              <c:layout>
                <c:manualLayout>
                  <c:x val="-4.37181214859225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7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KFP!$E$7:$Q$7</c:f>
              <c:numCache>
                <c:formatCode>0.0000_ </c:formatCode>
                <c:ptCount val="13"/>
                <c:pt idx="0">
                  <c:v>0.70430000000000004</c:v>
                </c:pt>
                <c:pt idx="1">
                  <c:v>0.79449999999999998</c:v>
                </c:pt>
                <c:pt idx="2">
                  <c:v>0.75139999999999996</c:v>
                </c:pt>
                <c:pt idx="3">
                  <c:v>0.69030000000000002</c:v>
                </c:pt>
                <c:pt idx="4">
                  <c:v>0.73270000000000002</c:v>
                </c:pt>
                <c:pt idx="5">
                  <c:v>0.70840000000000003</c:v>
                </c:pt>
                <c:pt idx="6">
                  <c:v>0.71489999999999998</c:v>
                </c:pt>
                <c:pt idx="7">
                  <c:v>0.66159999999999997</c:v>
                </c:pt>
                <c:pt idx="8">
                  <c:v>0.69550000000000001</c:v>
                </c:pt>
                <c:pt idx="9">
                  <c:v>0.68789999999999996</c:v>
                </c:pt>
                <c:pt idx="10">
                  <c:v>0.72060000000000002</c:v>
                </c:pt>
                <c:pt idx="11">
                  <c:v>0.65129999999999999</c:v>
                </c:pt>
                <c:pt idx="12">
                  <c:v>0.70120000000000005</c:v>
                </c:pt>
              </c:numCache>
            </c:numRef>
          </c:val>
        </c:ser>
        <c:ser>
          <c:idx val="2"/>
          <c:order val="2"/>
          <c:tx>
            <c:strRef>
              <c:f>KFP!$D$8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6.2620575918933096E-8"/>
                  <c:y val="-6.148994112459182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8.7436242971844508E-3"/>
                  <c:y val="-4.3541359320096486E-3"/>
                </c:manualLayout>
              </c:layout>
              <c:showVal val="1"/>
            </c:dLbl>
            <c:dLbl>
              <c:idx val="9"/>
              <c:layout>
                <c:manualLayout>
                  <c:x val="1.1241802667808639E-2"/>
                  <c:y val="-3.918722338808687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KFP!$E$8:$Q$8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804608"/>
        <c:axId val="158814592"/>
      </c:barChart>
      <c:catAx>
        <c:axId val="158804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14592"/>
        <c:crosses val="autoZero"/>
        <c:auto val="1"/>
        <c:lblAlgn val="ctr"/>
        <c:lblOffset val="100"/>
      </c:catAx>
      <c:valAx>
        <c:axId val="15881459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0460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8958349836563791E-2"/>
          <c:y val="0.18966815436424941"/>
          <c:w val="0.89995893005399363"/>
          <c:h val="0.63089831737122548"/>
        </c:manualLayout>
      </c:layout>
      <c:barChart>
        <c:barDir val="col"/>
        <c:grouping val="clustered"/>
        <c:ser>
          <c:idx val="0"/>
          <c:order val="0"/>
          <c:tx>
            <c:strRef>
              <c:f>KFP!$D$38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0"/>
              <c:layout>
                <c:manualLayout>
                  <c:x val="-8.5130989984717291E-3"/>
                  <c:y val="8.645534122119311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5.9161876521554952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06939681258846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KFP!$E$38:$Q$38</c:f>
              <c:numCache>
                <c:formatCode>0.0000_ </c:formatCode>
                <c:ptCount val="13"/>
                <c:pt idx="0">
                  <c:v>0.73040000000000005</c:v>
                </c:pt>
                <c:pt idx="1">
                  <c:v>0.61299999999999999</c:v>
                </c:pt>
                <c:pt idx="2">
                  <c:v>0.65410000000000001</c:v>
                </c:pt>
                <c:pt idx="3">
                  <c:v>0.67730000000000001</c:v>
                </c:pt>
                <c:pt idx="4">
                  <c:v>0.68630000000000002</c:v>
                </c:pt>
                <c:pt idx="5">
                  <c:v>0.69099999999999995</c:v>
                </c:pt>
                <c:pt idx="6">
                  <c:v>0.69910000000000005</c:v>
                </c:pt>
                <c:pt idx="7">
                  <c:v>0.70240000000000002</c:v>
                </c:pt>
                <c:pt idx="8">
                  <c:v>0.70760000000000001</c:v>
                </c:pt>
                <c:pt idx="9">
                  <c:v>0.70920000000000005</c:v>
                </c:pt>
                <c:pt idx="10">
                  <c:v>0.71199999999999997</c:v>
                </c:pt>
                <c:pt idx="11">
                  <c:v>0.71330000000000005</c:v>
                </c:pt>
                <c:pt idx="12">
                  <c:v>0.71330000000000005</c:v>
                </c:pt>
              </c:numCache>
            </c:numRef>
          </c:val>
        </c:ser>
        <c:ser>
          <c:idx val="1"/>
          <c:order val="1"/>
          <c:tx>
            <c:strRef>
              <c:f>KFP!$D$39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8.5023846428813616E-4"/>
                  <c:y val="-1.406260796280922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480841024118779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3765036976949534E-3"/>
                  <c:y val="-3.4037535913855774E-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390394782077821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67045623589471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088866107511943E-3"/>
                  <c:y val="3.9624906976074691E-17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2.958093826077760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9580938260778252E-3"/>
                  <c:y val="8.6455341221191567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9580938260778252E-3"/>
                  <c:y val="4.3227670610595974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2.4462336621206252E-3"/>
                  <c:y val="2.343750288355109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6.902218927514752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9301563767962459E-3"/>
                  <c:y val="2.1613835305298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8416380875530192E-3"/>
                  <c:y val="3.4569050407733124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KFP!$E$39:$Q$39</c:f>
              <c:numCache>
                <c:formatCode>0.0000_ </c:formatCode>
                <c:ptCount val="13"/>
                <c:pt idx="0">
                  <c:v>0.70430000000000004</c:v>
                </c:pt>
                <c:pt idx="1">
                  <c:v>0.71609999999999996</c:v>
                </c:pt>
                <c:pt idx="2">
                  <c:v>0.72660000000000002</c:v>
                </c:pt>
                <c:pt idx="3">
                  <c:v>0.71689999999999998</c:v>
                </c:pt>
                <c:pt idx="4">
                  <c:v>0.72170000000000001</c:v>
                </c:pt>
                <c:pt idx="5">
                  <c:v>0.71860000000000002</c:v>
                </c:pt>
                <c:pt idx="6">
                  <c:v>0.71760000000000002</c:v>
                </c:pt>
                <c:pt idx="7">
                  <c:v>0.70920000000000005</c:v>
                </c:pt>
                <c:pt idx="8">
                  <c:v>0.70760000000000001</c:v>
                </c:pt>
                <c:pt idx="9">
                  <c:v>0.70569999999999999</c:v>
                </c:pt>
                <c:pt idx="10">
                  <c:v>0.70609999999999995</c:v>
                </c:pt>
                <c:pt idx="11">
                  <c:v>0.70120000000000005</c:v>
                </c:pt>
                <c:pt idx="12">
                  <c:v>0.70120000000000005</c:v>
                </c:pt>
              </c:numCache>
            </c:numRef>
          </c:val>
        </c:ser>
        <c:ser>
          <c:idx val="2"/>
          <c:order val="2"/>
          <c:tx>
            <c:strRef>
              <c:f>KFP!$D$40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8.8763364938472655E-3"/>
                  <c:y val="1.50423050022772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548086694817434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8.06618394309565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4.963805503443480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6866596310260086E-3"/>
                  <c:y val="-3.7394823378654692E-3"/>
                </c:manualLayout>
              </c:layout>
              <c:showVal val="1"/>
            </c:dLbl>
            <c:dLbl>
              <c:idx val="12"/>
              <c:layout>
                <c:manualLayout>
                  <c:x val="1.1168562382747807E-2"/>
                  <c:y val="3.427819211250057E-17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KFP!$E$40:$Q$40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875648"/>
        <c:axId val="158877184"/>
      </c:barChart>
      <c:catAx>
        <c:axId val="1588756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77184"/>
        <c:crosses val="autoZero"/>
        <c:auto val="1"/>
        <c:lblAlgn val="ctr"/>
        <c:lblOffset val="100"/>
      </c:catAx>
      <c:valAx>
        <c:axId val="15887718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7564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1955782196625772E-2"/>
          <c:y val="0.17091808205193235"/>
          <c:w val="0.89380066487871923"/>
          <c:h val="0.66839845821832489"/>
        </c:manualLayout>
      </c:layout>
      <c:barChart>
        <c:barDir val="col"/>
        <c:grouping val="clustered"/>
        <c:ser>
          <c:idx val="0"/>
          <c:order val="0"/>
          <c:tx>
            <c:strRef>
              <c:f>'DMA AHU'!$D$4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3113302158648793E-3"/>
                  <c:y val="-5.6250006920522497E-2"/>
                </c:manualLayout>
              </c:layout>
              <c:spPr/>
              <c:txPr>
                <a:bodyPr/>
                <a:lstStyle/>
                <a:p>
                  <a:pPr>
                    <a:defRPr sz="900" b="1"/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-8.6996636960356248E-3"/>
                  <c:y val="9.3567251461988306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5.1518560179977507E-3"/>
                  <c:y val="-3.662331564793509E-7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3060952997314014E-3"/>
                  <c:y val="-9.26606509208383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7905212666407051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6.065507673918014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553215708594210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6996636960356248E-3"/>
                  <c:y val="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AHU'!$E$4:$Q$4</c:f>
              <c:numCache>
                <c:formatCode>0.0000_ </c:formatCode>
                <c:ptCount val="13"/>
                <c:pt idx="0">
                  <c:v>0.7</c:v>
                </c:pt>
                <c:pt idx="1">
                  <c:v>0.84019999999999995</c:v>
                </c:pt>
                <c:pt idx="2">
                  <c:v>0.79039999999999999</c:v>
                </c:pt>
                <c:pt idx="3">
                  <c:v>0.72350000000000003</c:v>
                </c:pt>
                <c:pt idx="4">
                  <c:v>0.7127</c:v>
                </c:pt>
                <c:pt idx="5">
                  <c:v>0.76300000000000001</c:v>
                </c:pt>
                <c:pt idx="6">
                  <c:v>0.78149999999999997</c:v>
                </c:pt>
                <c:pt idx="7">
                  <c:v>0.73240000000000005</c:v>
                </c:pt>
                <c:pt idx="8">
                  <c:v>0.77129999999999999</c:v>
                </c:pt>
                <c:pt idx="9">
                  <c:v>0.70630000000000004</c:v>
                </c:pt>
                <c:pt idx="10">
                  <c:v>0.6804</c:v>
                </c:pt>
                <c:pt idx="11">
                  <c:v>0.61990000000000001</c:v>
                </c:pt>
                <c:pt idx="12">
                  <c:v>0.6986</c:v>
                </c:pt>
              </c:numCache>
            </c:numRef>
          </c:val>
        </c:ser>
        <c:ser>
          <c:idx val="1"/>
          <c:order val="1"/>
          <c:tx>
            <c:strRef>
              <c:f>'DMA AHU'!$D$5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2.1443887888315345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8672616668791021E-3"/>
                  <c:y val="-9.146076632203056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5188632242887445E-4"/>
                  <c:y val="1.871378182978142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1169186043525514E-4"/>
                  <c:y val="1.3953483261863115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3262472278773958E-3"/>
                  <c:y val="1.4062347469724179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4.9369169562624143E-3"/>
                  <c:y val="2.343750288355109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8933489478198806E-4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1.7776373843680622E-3"/>
                  <c:y val="1.4062254509337301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3726355534642567E-3"/>
                  <c:y val="-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AHU'!$E$5:$Q$5</c:f>
              <c:numCache>
                <c:formatCode>0.0000_ </c:formatCode>
                <c:ptCount val="13"/>
                <c:pt idx="0">
                  <c:v>0.78259999999999996</c:v>
                </c:pt>
                <c:pt idx="1">
                  <c:v>0.77749999999999997</c:v>
                </c:pt>
                <c:pt idx="2">
                  <c:v>0.70269999999999999</c:v>
                </c:pt>
                <c:pt idx="3">
                  <c:v>0.79039999999999999</c:v>
                </c:pt>
                <c:pt idx="4">
                  <c:v>0.70709999999999995</c:v>
                </c:pt>
                <c:pt idx="5">
                  <c:v>0.70350000000000001</c:v>
                </c:pt>
                <c:pt idx="6">
                  <c:v>0.71209999999999996</c:v>
                </c:pt>
                <c:pt idx="7">
                  <c:v>0.56669999999999998</c:v>
                </c:pt>
                <c:pt idx="8">
                  <c:v>0.74019999999999997</c:v>
                </c:pt>
                <c:pt idx="9">
                  <c:v>0.65490000000000004</c:v>
                </c:pt>
                <c:pt idx="10">
                  <c:v>0.70269999999999999</c:v>
                </c:pt>
                <c:pt idx="11">
                  <c:v>0.78649999999999998</c:v>
                </c:pt>
                <c:pt idx="12">
                  <c:v>0.68879999999999997</c:v>
                </c:pt>
              </c:numCache>
            </c:numRef>
          </c:val>
        </c:ser>
        <c:ser>
          <c:idx val="2"/>
          <c:order val="2"/>
          <c:tx>
            <c:strRef>
              <c:f>'DMA AHU'!$D$6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331663664944534E-3"/>
                  <c:y val="4.218750519039188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1635140712857343E-3"/>
                  <c:y val="4.6783625730994108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6.524575790833842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9.786863686250721E-3"/>
                  <c:y val="0"/>
                </c:manualLayout>
              </c:layout>
              <c:showVal val="1"/>
            </c:dLbl>
            <c:dLbl>
              <c:idx val="10"/>
              <c:layout>
                <c:manualLayout>
                  <c:x val="7.177033369917200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7452711069287034E-3"/>
                  <c:y val="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AHU'!$E$6:$Q$6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016832"/>
        <c:axId val="159018368"/>
      </c:barChart>
      <c:catAx>
        <c:axId val="159016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018368"/>
        <c:crosses val="autoZero"/>
        <c:auto val="1"/>
        <c:lblAlgn val="ctr"/>
        <c:lblOffset val="100"/>
      </c:catAx>
      <c:valAx>
        <c:axId val="15901836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01683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581470409356033E-2"/>
          <c:y val="0.19197277793302917"/>
          <c:w val="0.90508824351095951"/>
          <c:h val="0.66908848815610489"/>
        </c:manualLayout>
      </c:layout>
      <c:barChart>
        <c:barDir val="col"/>
        <c:grouping val="clustered"/>
        <c:ser>
          <c:idx val="0"/>
          <c:order val="0"/>
          <c:tx>
            <c:strRef>
              <c:f>'DMA AHU'!$D$31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AHU'!$E$31:$Q$31</c:f>
              <c:numCache>
                <c:formatCode>0.0000_ </c:formatCode>
                <c:ptCount val="13"/>
                <c:pt idx="0">
                  <c:v>0.7</c:v>
                </c:pt>
                <c:pt idx="1">
                  <c:v>0.81810000000000005</c:v>
                </c:pt>
                <c:pt idx="2">
                  <c:v>0.8</c:v>
                </c:pt>
                <c:pt idx="3">
                  <c:v>0.75929999999999997</c:v>
                </c:pt>
                <c:pt idx="4">
                  <c:v>0.73970000000000002</c:v>
                </c:pt>
                <c:pt idx="5">
                  <c:v>0.74170000000000003</c:v>
                </c:pt>
                <c:pt idx="6">
                  <c:v>0.74319999999999997</c:v>
                </c:pt>
                <c:pt idx="7">
                  <c:v>0.74250000000000005</c:v>
                </c:pt>
                <c:pt idx="8">
                  <c:v>0.75</c:v>
                </c:pt>
                <c:pt idx="9">
                  <c:v>0.74650000000000005</c:v>
                </c:pt>
                <c:pt idx="10">
                  <c:v>0.72489999999999999</c:v>
                </c:pt>
                <c:pt idx="11">
                  <c:v>0.6986</c:v>
                </c:pt>
                <c:pt idx="12">
                  <c:v>0.6986</c:v>
                </c:pt>
              </c:numCache>
            </c:numRef>
          </c:val>
        </c:ser>
        <c:ser>
          <c:idx val="1"/>
          <c:order val="1"/>
          <c:tx>
            <c:strRef>
              <c:f>'DMA AHU'!$D$32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9156632404480941E-3"/>
                  <c:y val="4.1753653444676908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0963086829150499E-3"/>
                  <c:y val="-8.5968518779640257E-4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AHU'!$E$32:$Q$32</c:f>
              <c:numCache>
                <c:formatCode>0.0000_ </c:formatCode>
                <c:ptCount val="13"/>
                <c:pt idx="0">
                  <c:v>0.78259999999999996</c:v>
                </c:pt>
                <c:pt idx="1">
                  <c:v>0.77859999999999996</c:v>
                </c:pt>
                <c:pt idx="2">
                  <c:v>0.7369</c:v>
                </c:pt>
                <c:pt idx="3">
                  <c:v>0.75419999999999998</c:v>
                </c:pt>
                <c:pt idx="4">
                  <c:v>0.73919999999999997</c:v>
                </c:pt>
                <c:pt idx="5">
                  <c:v>0.72389999999999999</c:v>
                </c:pt>
                <c:pt idx="6">
                  <c:v>0.72330000000000005</c:v>
                </c:pt>
                <c:pt idx="7">
                  <c:v>0.67149999999999999</c:v>
                </c:pt>
                <c:pt idx="8">
                  <c:v>0.6774</c:v>
                </c:pt>
                <c:pt idx="9">
                  <c:v>0.67400000000000004</c:v>
                </c:pt>
                <c:pt idx="10">
                  <c:v>0.67569999999999997</c:v>
                </c:pt>
                <c:pt idx="11">
                  <c:v>0.68879999999999997</c:v>
                </c:pt>
                <c:pt idx="12">
                  <c:v>0.68879999999999997</c:v>
                </c:pt>
              </c:numCache>
            </c:numRef>
          </c:val>
        </c:ser>
        <c:ser>
          <c:idx val="2"/>
          <c:order val="2"/>
          <c:tx>
            <c:strRef>
              <c:f>'DMA AHU'!$D$33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0933150862925696E-3"/>
                  <c:y val="1.2526096033402922E-2"/>
                </c:manualLayout>
              </c:layout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AHU'!$E$33:$Q$33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109888"/>
        <c:axId val="159111424"/>
      </c:barChart>
      <c:catAx>
        <c:axId val="159109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111424"/>
        <c:crosses val="autoZero"/>
        <c:auto val="1"/>
        <c:lblAlgn val="ctr"/>
        <c:lblOffset val="100"/>
      </c:catAx>
      <c:valAx>
        <c:axId val="15911142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10988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157640010405954"/>
          <c:y val="0.45438646594046944"/>
          <c:w val="3.8423599895940463E-2"/>
          <c:h val="0.226508370391524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 paperSize="9" orientation="landscape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1834454601220832E-2"/>
          <c:y val="0.17091802478178644"/>
          <c:w val="0.90033682512862956"/>
          <c:h val="0.6730860794571657"/>
        </c:manualLayout>
      </c:layout>
      <c:barChart>
        <c:barDir val="col"/>
        <c:grouping val="clustered"/>
        <c:ser>
          <c:idx val="0"/>
          <c:order val="0"/>
          <c:tx>
            <c:strRef>
              <c:f>FCU!$C$5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1"/>
            <c:invertIfNegative val="1"/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0326924853974445E-3"/>
                  <c:y val="-4.048197145385683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9.7954369070924873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6.6152147073412085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3034976742830285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02481982791039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70194386621213E-3"/>
                  <c:y val="-3.8384300799609492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FCU!$D$5:$P$5</c:f>
              <c:numCache>
                <c:formatCode>0.0000_ </c:formatCode>
                <c:ptCount val="13"/>
                <c:pt idx="0">
                  <c:v>0.70209999999999995</c:v>
                </c:pt>
                <c:pt idx="1">
                  <c:v>0.75919999999999999</c:v>
                </c:pt>
                <c:pt idx="2">
                  <c:v>0.74560000000000004</c:v>
                </c:pt>
                <c:pt idx="3">
                  <c:v>0.74209999999999998</c:v>
                </c:pt>
                <c:pt idx="4">
                  <c:v>0.76270000000000004</c:v>
                </c:pt>
                <c:pt idx="5">
                  <c:v>0.78490000000000004</c:v>
                </c:pt>
                <c:pt idx="6">
                  <c:v>0.75239999999999996</c:v>
                </c:pt>
                <c:pt idx="7">
                  <c:v>0.77159999999999995</c:v>
                </c:pt>
                <c:pt idx="8">
                  <c:v>0.78769999999999996</c:v>
                </c:pt>
                <c:pt idx="9">
                  <c:v>0.75819999999999999</c:v>
                </c:pt>
                <c:pt idx="10">
                  <c:v>0.74480000000000002</c:v>
                </c:pt>
                <c:pt idx="11">
                  <c:v>0.72670000000000001</c:v>
                </c:pt>
                <c:pt idx="12">
                  <c:v>0.75280000000000002</c:v>
                </c:pt>
              </c:numCache>
            </c:numRef>
          </c:val>
        </c:ser>
        <c:ser>
          <c:idx val="1"/>
          <c:order val="1"/>
          <c:tx>
            <c:strRef>
              <c:f>FCU!$C$6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3580515073453938E-4"/>
                  <c:y val="-1.741759241721392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3920682706508505E-3"/>
                  <c:y val="-2.3437790737252946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6.4710564669225674E-4"/>
                  <c:y val="-7.6849183477425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0950004455618198E-3"/>
                  <c:y val="-3.1393070597639482E-2"/>
                </c:manualLayout>
              </c:layout>
              <c:showVal val="1"/>
            </c:dLbl>
            <c:dLbl>
              <c:idx val="5"/>
              <c:layout>
                <c:manualLayout>
                  <c:x val="8.6805241298861609E-4"/>
                  <c:y val="-1.55038759689924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517834616501157E-3"/>
                  <c:y val="1.4062501730130749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6525975193206855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6525975193206855E-3"/>
                  <c:y val="-2.3437502883551092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4026105932160834E-4"/>
                  <c:y val="-1.162821217115301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FCU!$D$6:$P$6</c:f>
              <c:numCache>
                <c:formatCode>0.0000_ </c:formatCode>
                <c:ptCount val="13"/>
                <c:pt idx="0">
                  <c:v>0.77580000000000005</c:v>
                </c:pt>
                <c:pt idx="1">
                  <c:v>0.79720000000000002</c:v>
                </c:pt>
                <c:pt idx="2">
                  <c:v>0.75009999999999999</c:v>
                </c:pt>
                <c:pt idx="3">
                  <c:v>0.71140000000000003</c:v>
                </c:pt>
                <c:pt idx="4">
                  <c:v>0.69679999999999997</c:v>
                </c:pt>
                <c:pt idx="5">
                  <c:v>0.72130000000000005</c:v>
                </c:pt>
                <c:pt idx="6">
                  <c:v>0.73470000000000002</c:v>
                </c:pt>
                <c:pt idx="7">
                  <c:v>0.72799999999999998</c:v>
                </c:pt>
                <c:pt idx="8">
                  <c:v>0.70469999999999999</c:v>
                </c:pt>
                <c:pt idx="9">
                  <c:v>0.70009999999999994</c:v>
                </c:pt>
                <c:pt idx="10">
                  <c:v>0.70430000000000004</c:v>
                </c:pt>
                <c:pt idx="11">
                  <c:v>0.79300000000000004</c:v>
                </c:pt>
                <c:pt idx="12">
                  <c:v>0.72389999999999999</c:v>
                </c:pt>
              </c:numCache>
            </c:numRef>
          </c:val>
        </c:ser>
        <c:ser>
          <c:idx val="2"/>
          <c:order val="2"/>
          <c:tx>
            <c:strRef>
              <c:f>FCU!$C$7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1.0589620263494491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12503341713742E-3"/>
                  <c:y val="-1.9620669123524625E-2"/>
                </c:manualLayout>
              </c:layout>
              <c:showVal val="1"/>
            </c:dLbl>
            <c:dLbl>
              <c:idx val="2"/>
              <c:layout>
                <c:manualLayout>
                  <c:x val="5.7318755012570515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2353304508956144E-2"/>
                  <c:y val="3.842459173871277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0950004455618189E-3"/>
                  <c:y val="0"/>
                </c:manualLayout>
              </c:layout>
              <c:showVal val="1"/>
            </c:dLbl>
            <c:dLbl>
              <c:idx val="9"/>
              <c:layout>
                <c:manualLayout>
                  <c:x val="8.2974309877134195E-3"/>
                  <c:y val="7.7519379844962072E-3"/>
                </c:manualLayout>
              </c:layout>
              <c:showVal val="1"/>
            </c:dLbl>
            <c:dLbl>
              <c:idx val="12"/>
              <c:layout>
                <c:manualLayout>
                  <c:x val="1.9157088122605478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185152"/>
        <c:axId val="159211520"/>
      </c:barChart>
      <c:catAx>
        <c:axId val="1591851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11520"/>
        <c:crosses val="autoZero"/>
        <c:auto val="1"/>
        <c:lblAlgn val="ctr"/>
        <c:lblOffset val="100"/>
      </c:catAx>
      <c:valAx>
        <c:axId val="159211520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18515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702032195471176E-2"/>
          <c:y val="0.18029297619848841"/>
          <c:w val="0.87925799280478412"/>
          <c:h val="0.68123620887644087"/>
        </c:manualLayout>
      </c:layout>
      <c:barChart>
        <c:barDir val="col"/>
        <c:grouping val="clustered"/>
        <c:ser>
          <c:idx val="0"/>
          <c:order val="0"/>
          <c:tx>
            <c:strRef>
              <c:f>FCU!$C$33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7.2659662216155484E-3"/>
                  <c:y val="7.6282017490094494E-17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0980564740585833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3.206669873336541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460933544923051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1.306335728282168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8380143696930114E-3"/>
                  <c:y val="2.343749423290002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9.76006475457127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866298127275758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639476334340293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FCU!$D$33:$P$33</c:f>
              <c:numCache>
                <c:formatCode>0.0000_ </c:formatCode>
                <c:ptCount val="13"/>
                <c:pt idx="0">
                  <c:v>0.70209999999999995</c:v>
                </c:pt>
                <c:pt idx="1">
                  <c:v>0.73229999999999995</c:v>
                </c:pt>
                <c:pt idx="2">
                  <c:v>0.74060000000000004</c:v>
                </c:pt>
                <c:pt idx="3">
                  <c:v>0.74129999999999996</c:v>
                </c:pt>
                <c:pt idx="4">
                  <c:v>0.74629999999999996</c:v>
                </c:pt>
                <c:pt idx="5">
                  <c:v>0.75290000000000001</c:v>
                </c:pt>
                <c:pt idx="6">
                  <c:v>0.75280000000000002</c:v>
                </c:pt>
                <c:pt idx="7">
                  <c:v>0.75429999999999997</c:v>
                </c:pt>
                <c:pt idx="8">
                  <c:v>0.75719999999999998</c:v>
                </c:pt>
                <c:pt idx="9">
                  <c:v>0.75719999999999998</c:v>
                </c:pt>
                <c:pt idx="10">
                  <c:v>0.75560000000000005</c:v>
                </c:pt>
                <c:pt idx="11">
                  <c:v>0.75280000000000002</c:v>
                </c:pt>
                <c:pt idx="12">
                  <c:v>0.75280000000000002</c:v>
                </c:pt>
              </c:numCache>
            </c:numRef>
          </c:val>
        </c:ser>
        <c:ser>
          <c:idx val="1"/>
          <c:order val="1"/>
          <c:tx>
            <c:strRef>
              <c:f>FCU!$C$34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463139077312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9.7349160660053526E-4"/>
                  <c:y val="3.85356454720621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5899552959920794E-4"/>
                  <c:y val="-1.406255841951397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0281973816718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FCU!$D$34:$P$34</c:f>
              <c:numCache>
                <c:formatCode>0.0000_ </c:formatCode>
                <c:ptCount val="13"/>
                <c:pt idx="0">
                  <c:v>0.77580000000000005</c:v>
                </c:pt>
                <c:pt idx="1">
                  <c:v>0.79720000000000002</c:v>
                </c:pt>
                <c:pt idx="2">
                  <c:v>0.75009999999999999</c:v>
                </c:pt>
                <c:pt idx="3">
                  <c:v>0.71140000000000003</c:v>
                </c:pt>
                <c:pt idx="4">
                  <c:v>0.69679999999999997</c:v>
                </c:pt>
                <c:pt idx="5">
                  <c:v>0.72130000000000005</c:v>
                </c:pt>
                <c:pt idx="6">
                  <c:v>0.72250000000000003</c:v>
                </c:pt>
                <c:pt idx="7">
                  <c:v>0.72309999999999997</c:v>
                </c:pt>
                <c:pt idx="8">
                  <c:v>0.72060000000000002</c:v>
                </c:pt>
                <c:pt idx="9">
                  <c:v>0.71440000000000003</c:v>
                </c:pt>
                <c:pt idx="10">
                  <c:v>0.71299999999999997</c:v>
                </c:pt>
                <c:pt idx="11">
                  <c:v>0.72389999999999999</c:v>
                </c:pt>
                <c:pt idx="12">
                  <c:v>0.72389999999999999</c:v>
                </c:pt>
              </c:numCache>
            </c:numRef>
          </c:val>
        </c:ser>
        <c:ser>
          <c:idx val="2"/>
          <c:order val="2"/>
          <c:tx>
            <c:strRef>
              <c:f>FCU!$C$35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1059488404832428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3962474273990908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2066698733365412E-3"/>
                  <c:y val="3.79867046533718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848003848003875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69230769230783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FCU!$D$35:$P$35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243648"/>
        <c:axId val="159294592"/>
      </c:barChart>
      <c:catAx>
        <c:axId val="1592436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94592"/>
        <c:crosses val="autoZero"/>
        <c:auto val="1"/>
        <c:lblAlgn val="ctr"/>
        <c:lblOffset val="100"/>
      </c:catAx>
      <c:valAx>
        <c:axId val="15929459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4364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6378118672464122E-2"/>
          <c:y val="0.20449623870211081"/>
          <c:w val="0.92175851882918691"/>
          <c:h val="0.67860109928603174"/>
        </c:manualLayout>
      </c:layout>
      <c:barChart>
        <c:barDir val="col"/>
        <c:grouping val="clustered"/>
        <c:ser>
          <c:idx val="0"/>
          <c:order val="0"/>
          <c:tx>
            <c:strRef>
              <c:f>BWHP!$D$6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788005578801423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4.728132387706857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5650118203309689E-3"/>
                  <c:y val="0"/>
                </c:manualLayout>
              </c:layout>
              <c:dLblPos val="outEnd"/>
              <c:showVal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9.8795927870416866E-3"/>
                  <c:y val="3.7897931848348698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BWHP!$E$6:$Q$6</c:f>
              <c:numCache>
                <c:formatCode>0.0000_ </c:formatCode>
                <c:ptCount val="13"/>
                <c:pt idx="0">
                  <c:v>0</c:v>
                </c:pt>
                <c:pt idx="1">
                  <c:v>0.88939999999999997</c:v>
                </c:pt>
                <c:pt idx="2">
                  <c:v>1.0167999999999999</c:v>
                </c:pt>
                <c:pt idx="3">
                  <c:v>0.80649999999999999</c:v>
                </c:pt>
                <c:pt idx="4">
                  <c:v>0</c:v>
                </c:pt>
                <c:pt idx="5">
                  <c:v>0.96340000000000003</c:v>
                </c:pt>
                <c:pt idx="6">
                  <c:v>0</c:v>
                </c:pt>
                <c:pt idx="7">
                  <c:v>0</c:v>
                </c:pt>
                <c:pt idx="8">
                  <c:v>0.82250000000000001</c:v>
                </c:pt>
                <c:pt idx="9">
                  <c:v>0.67230000000000001</c:v>
                </c:pt>
                <c:pt idx="10">
                  <c:v>0</c:v>
                </c:pt>
                <c:pt idx="11">
                  <c:v>0</c:v>
                </c:pt>
                <c:pt idx="12">
                  <c:v>0.84230000000000005</c:v>
                </c:pt>
              </c:numCache>
            </c:numRef>
          </c:val>
        </c:ser>
        <c:ser>
          <c:idx val="1"/>
          <c:order val="1"/>
          <c:tx>
            <c:strRef>
              <c:f>BWHP!$D$7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4630404463040533E-3"/>
                  <c:y val="4.7619047619047623E-3"/>
                </c:manualLayout>
              </c:layout>
              <c:dLblPos val="outEnd"/>
              <c:showVal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BWHP!$E$7:$Q$7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 formatCode="0.0000_);[Red]\(0.0000\)">
                  <c:v>0.90469999999999995</c:v>
                </c:pt>
                <c:pt idx="5" formatCode="0.0000_);[Red]\(0.0000\)">
                  <c:v>0.94</c:v>
                </c:pt>
                <c:pt idx="6" formatCode="0.0000_);[Red]\(0.0000\)">
                  <c:v>0</c:v>
                </c:pt>
                <c:pt idx="7" formatCode="0.0000_);[Red]\(0.0000\)">
                  <c:v>0</c:v>
                </c:pt>
                <c:pt idx="8" formatCode="0.0000_);[Red]\(0.0000\)">
                  <c:v>0.9</c:v>
                </c:pt>
                <c:pt idx="9" formatCode="0.0000_);[Red]\(0.0000\)">
                  <c:v>0.94</c:v>
                </c:pt>
                <c:pt idx="10" formatCode="0.0000_);[Red]\(0.0000\)">
                  <c:v>0.75</c:v>
                </c:pt>
                <c:pt idx="11" formatCode="0.0000_);[Red]\(0.0000\)">
                  <c:v>0.84050000000000002</c:v>
                </c:pt>
                <c:pt idx="12">
                  <c:v>0.86399999999999999</c:v>
                </c:pt>
              </c:numCache>
            </c:numRef>
          </c:val>
        </c:ser>
        <c:ser>
          <c:idx val="2"/>
          <c:order val="2"/>
          <c:tx>
            <c:strRef>
              <c:f>BWHP!$D$8</c:f>
              <c:strCache>
                <c:ptCount val="1"/>
                <c:pt idx="0">
                  <c:v>2018</c:v>
                </c:pt>
              </c:strCache>
            </c:strRef>
          </c:tx>
          <c:dPt>
            <c:idx val="3"/>
            <c:spPr>
              <a:solidFill>
                <a:srgbClr val="67AF5D">
                  <a:alpha val="99000"/>
                </a:srgbClr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layout>
                <c:manualLayout>
                  <c:x val="9.3909430241646812E-3"/>
                  <c:y val="0"/>
                </c:manualLayout>
              </c:layout>
              <c:showVal val="1"/>
            </c:dLbl>
            <c:dLbl>
              <c:idx val="8"/>
              <c:showVal val="1"/>
            </c:dLbl>
            <c:dLbl>
              <c:idx val="9"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BWHP!$E$8:$Q$8</c:f>
              <c:numCache>
                <c:formatCode>0.0000_ </c:formatCode>
                <c:ptCount val="13"/>
                <c:pt idx="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9442432"/>
        <c:axId val="159443968"/>
      </c:barChart>
      <c:catAx>
        <c:axId val="1594424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443968"/>
        <c:crosses val="autoZero"/>
        <c:auto val="1"/>
        <c:lblAlgn val="ctr"/>
        <c:lblOffset val="100"/>
      </c:catAx>
      <c:valAx>
        <c:axId val="15944396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442432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>
        <c:manualLayout>
          <c:xMode val="edge"/>
          <c:yMode val="edge"/>
          <c:x val="0.40367739923598905"/>
          <c:y val="2.8124609423822024E-2"/>
        </c:manualLayout>
      </c:layout>
    </c:title>
    <c:plotArea>
      <c:layout>
        <c:manualLayout>
          <c:layoutTarget val="inner"/>
          <c:xMode val="edge"/>
          <c:yMode val="edge"/>
          <c:x val="5.6514015030263952E-2"/>
          <c:y val="0.19488010021474567"/>
          <c:w val="0.89733391318928568"/>
          <c:h val="0.63103937007874555"/>
        </c:manualLayout>
      </c:layout>
      <c:barChart>
        <c:barDir val="col"/>
        <c:grouping val="clustered"/>
        <c:ser>
          <c:idx val="0"/>
          <c:order val="0"/>
          <c:tx>
            <c:strRef>
              <c:f>DCLC!$C$37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1.2093116617065741E-3"/>
                  <c:y val="2.377178487545459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4.2674252244615284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9.388335493815357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1933633756657107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1.4509245763169193E-2"/>
                  <c:y val="4.5454561723178863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241820538707818E-2"/>
                  <c:y val="4.545456172317886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8278803591384045E-3"/>
                  <c:y val="1.3636368516953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5.9743953142461998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1095305583599958E-2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3.1216386953802555E-3"/>
                  <c:y val="1.3631201928546739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1649380042163105E-3"/>
                  <c:y val="5.580863148086783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DCLC!$D$37:$P$37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0.74997672806257887</c:v>
                </c:pt>
                <c:pt idx="2">
                  <c:v>0.74104487096612981</c:v>
                </c:pt>
                <c:pt idx="3">
                  <c:v>0.73254894105192137</c:v>
                </c:pt>
                <c:pt idx="4">
                  <c:v>0.73449896610458332</c:v>
                </c:pt>
                <c:pt idx="5">
                  <c:v>0.73579971829032331</c:v>
                </c:pt>
                <c:pt idx="6">
                  <c:v>0.75254174237267091</c:v>
                </c:pt>
                <c:pt idx="7">
                  <c:v>0.74681890759470115</c:v>
                </c:pt>
                <c:pt idx="8">
                  <c:v>0.7445015201747972</c:v>
                </c:pt>
                <c:pt idx="9">
                  <c:v>0.73913461270282821</c:v>
                </c:pt>
                <c:pt idx="10">
                  <c:v>0.73547330757461848</c:v>
                </c:pt>
                <c:pt idx="11">
                  <c:v>0.73561089759018139</c:v>
                </c:pt>
                <c:pt idx="12">
                  <c:v>0.73547330757461848</c:v>
                </c:pt>
              </c:numCache>
            </c:numRef>
          </c:val>
        </c:ser>
        <c:ser>
          <c:idx val="1"/>
          <c:order val="1"/>
          <c:tx>
            <c:strRef>
              <c:f>DCLC!$C$38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9.0909090909091547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818182468927168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9.090912344635770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9.6474246451677724E-4"/>
                  <c:y val="2.3706167163887126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20910269353722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6742522446152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3724664682634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4.2674252244615284E-3"/>
                  <c:y val="1.36363685169536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6813654040308521E-3"/>
                  <c:y val="4.090910555086077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368378480992076E-3"/>
                  <c:y val="6.155426223895926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DCLC!$D$38:$P$38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0.73487366103588392</c:v>
                </c:pt>
                <c:pt idx="2">
                  <c:v>0.71912346771173785</c:v>
                </c:pt>
                <c:pt idx="3">
                  <c:v>0.69078585188146835</c:v>
                </c:pt>
                <c:pt idx="4">
                  <c:v>0.6909308005270034</c:v>
                </c:pt>
                <c:pt idx="5">
                  <c:v>0.69756616107983671</c:v>
                </c:pt>
                <c:pt idx="6">
                  <c:v>0.6953767113539906</c:v>
                </c:pt>
                <c:pt idx="7">
                  <c:v>0.69634273843001715</c:v>
                </c:pt>
                <c:pt idx="8">
                  <c:v>0.69750229712684142</c:v>
                </c:pt>
                <c:pt idx="9">
                  <c:v>0.69407885396053814</c:v>
                </c:pt>
                <c:pt idx="10">
                  <c:v>0.69367106484066299</c:v>
                </c:pt>
                <c:pt idx="11">
                  <c:v>0.682991519516432</c:v>
                </c:pt>
                <c:pt idx="12">
                  <c:v>0.682991519516432</c:v>
                </c:pt>
              </c:numCache>
            </c:numRef>
          </c:val>
        </c:ser>
        <c:ser>
          <c:idx val="2"/>
          <c:order val="2"/>
          <c:tx>
            <c:strRef>
              <c:f>DCLC!$C$39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805280528052823E-3"/>
                  <c:y val="3.6375241165772987E-17"/>
                </c:manualLayout>
              </c:layout>
              <c:showVal val="1"/>
            </c:dLbl>
            <c:dLbl>
              <c:idx val="1"/>
              <c:layout>
                <c:manualLayout>
                  <c:x val="9.2409240924092566E-3"/>
                  <c:y val="3.9682539682539802E-3"/>
                </c:manualLayout>
              </c:layout>
              <c:showVal val="1"/>
            </c:dLbl>
            <c:dLbl>
              <c:idx val="2"/>
              <c:layout>
                <c:manualLayout>
                  <c:x val="7.9029689649786784E-3"/>
                  <c:y val="2.4112527660581667E-2"/>
                </c:manualLayout>
              </c:layout>
              <c:showVal val="1"/>
            </c:dLbl>
            <c:dLbl>
              <c:idx val="4"/>
              <c:layout>
                <c:manualLayout>
                  <c:x val="4.2462845010615823E-3"/>
                  <c:y val="4.9689440993788823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1901313360836415E-3"/>
                  <c:y val="2.519311299679774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DCLC!$D$39:$P$39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9048704"/>
        <c:axId val="149083264"/>
      </c:barChart>
      <c:catAx>
        <c:axId val="1490487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083264"/>
        <c:crosses val="autoZero"/>
        <c:auto val="1"/>
        <c:lblAlgn val="ctr"/>
        <c:lblOffset val="100"/>
      </c:catAx>
      <c:valAx>
        <c:axId val="14908326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048704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6.4144942599524343E-2"/>
          <c:y val="0.19885874829026653"/>
          <c:w val="0.89847268447114159"/>
          <c:h val="0.65898275215598601"/>
        </c:manualLayout>
      </c:layout>
      <c:barChart>
        <c:barDir val="col"/>
        <c:grouping val="clustered"/>
        <c:ser>
          <c:idx val="0"/>
          <c:order val="0"/>
          <c:tx>
            <c:strRef>
              <c:f>BWHP!$D$46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5.8851173194193864E-3"/>
                  <c:y val="2.4179413878997608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9.2378752886836026E-3"/>
                  <c:y val="9.2592592592594149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7.3530407572873404E-3"/>
                  <c:y val="5.364681527485121E-4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8228020103365001E-3"/>
                  <c:y val="1.4285714285714245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3.4364261168384879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6.7719559020755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BWHP!$E$46:$Q$46</c:f>
              <c:numCache>
                <c:formatCode>0.0000_ </c:formatCode>
                <c:ptCount val="13"/>
                <c:pt idx="0">
                  <c:v>0</c:v>
                </c:pt>
                <c:pt idx="1">
                  <c:v>0.88939999999999997</c:v>
                </c:pt>
                <c:pt idx="2">
                  <c:v>0.9395</c:v>
                </c:pt>
                <c:pt idx="3">
                  <c:v>0.9335</c:v>
                </c:pt>
                <c:pt idx="4">
                  <c:v>0.9335</c:v>
                </c:pt>
                <c:pt idx="5">
                  <c:v>0.93830000000000002</c:v>
                </c:pt>
                <c:pt idx="6">
                  <c:v>0.93830000000000002</c:v>
                </c:pt>
                <c:pt idx="7">
                  <c:v>0.93830000000000002</c:v>
                </c:pt>
                <c:pt idx="8">
                  <c:v>0.92920000000000003</c:v>
                </c:pt>
                <c:pt idx="9">
                  <c:v>0.84230000000000005</c:v>
                </c:pt>
                <c:pt idx="10">
                  <c:v>0.84230000000000005</c:v>
                </c:pt>
                <c:pt idx="11">
                  <c:v>0.84230000000000005</c:v>
                </c:pt>
                <c:pt idx="12">
                  <c:v>0.84230000000000005</c:v>
                </c:pt>
              </c:numCache>
            </c:numRef>
          </c:val>
        </c:ser>
        <c:ser>
          <c:idx val="1"/>
          <c:order val="1"/>
          <c:tx>
            <c:strRef>
              <c:f>BWHP!$D$47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showVal val="1"/>
            </c:dLbl>
            <c:dLbl>
              <c:idx val="2"/>
              <c:showVal val="1"/>
            </c:dLbl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layout>
                <c:manualLayout>
                  <c:x val="-1.9019869577545341E-3"/>
                  <c:y val="-4.76187373615921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2317167051578136E-2"/>
                  <c:y val="4.629629629629684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5.5353742011027733E-3"/>
                  <c:y val="1.4285714285714285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5192884259922325E-3"/>
                  <c:y val="2.380952380952381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1052499372017223E-2"/>
                  <c:y val="9.5238095238095247E-3"/>
                </c:manualLayout>
              </c:layout>
              <c:numFmt formatCode="0.0000_);\(0.0000\)" sourceLinked="0"/>
              <c:spPr/>
              <c:txPr>
                <a:bodyPr/>
                <a:lstStyle/>
                <a:p>
                  <a:pPr>
                    <a:defRPr b="1"/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2624757343193267E-3"/>
                  <c:y val="2.380952380952381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546391752577319E-3"/>
                  <c:y val="-4.7619047619047623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1.9765267019706051E-3"/>
                  <c:y val="1.4285714285714285E-2"/>
                </c:manualLayout>
              </c:layout>
              <c:dLblPos val="outEnd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BWHP!$E$47:$Q$47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0.86519999999999997</c:v>
                </c:pt>
                <c:pt idx="5">
                  <c:v>0.87660000000000005</c:v>
                </c:pt>
                <c:pt idx="6">
                  <c:v>0.87660000000000005</c:v>
                </c:pt>
                <c:pt idx="7">
                  <c:v>0.87660000000000005</c:v>
                </c:pt>
                <c:pt idx="8">
                  <c:v>0.88080000000000003</c:v>
                </c:pt>
                <c:pt idx="9">
                  <c:v>0.88739999999999997</c:v>
                </c:pt>
                <c:pt idx="10">
                  <c:v>0.87360000000000004</c:v>
                </c:pt>
                <c:pt idx="11">
                  <c:v>0.86399999999999999</c:v>
                </c:pt>
                <c:pt idx="12">
                  <c:v>0.86399999999999999</c:v>
                </c:pt>
              </c:numCache>
            </c:numRef>
          </c:val>
        </c:ser>
        <c:ser>
          <c:idx val="2"/>
          <c:order val="2"/>
          <c:tx>
            <c:strRef>
              <c:f>BWHP!$D$48</c:f>
              <c:strCache>
                <c:ptCount val="1"/>
                <c:pt idx="0">
                  <c:v>2018</c:v>
                </c:pt>
              </c:strCache>
            </c:strRef>
          </c:tx>
          <c:dPt>
            <c:idx val="3"/>
            <c:spPr>
              <a:solidFill>
                <a:srgbClr val="67AF5D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showVal val="1"/>
            </c:dLbl>
            <c:dLbl>
              <c:idx val="6"/>
              <c:showVal val="1"/>
            </c:dLbl>
            <c:dLbl>
              <c:idx val="7"/>
              <c:layout>
                <c:manualLayout>
                  <c:x val="4.2440318302387264E-3"/>
                  <c:y val="2.9425291617383206E-2"/>
                </c:manualLayout>
              </c:layout>
              <c:showVal val="1"/>
            </c:dLbl>
            <c:dLbl>
              <c:idx val="8"/>
              <c:layout>
                <c:manualLayout>
                  <c:x val="7.0733863837312248E-3"/>
                  <c:y val="1.8390807260864509E-2"/>
                </c:manualLayout>
              </c:layout>
              <c:showVal val="1"/>
            </c:dLbl>
            <c:dLbl>
              <c:idx val="12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BWHP!$E$48:$Q$48</c:f>
              <c:numCache>
                <c:formatCode>0.0000_ </c:formatCode>
                <c:ptCount val="13"/>
                <c:pt idx="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9604096"/>
        <c:axId val="159630464"/>
      </c:barChart>
      <c:catAx>
        <c:axId val="1596040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630464"/>
        <c:crosses val="autoZero"/>
        <c:auto val="1"/>
        <c:lblAlgn val="ctr"/>
        <c:lblOffset val="100"/>
      </c:catAx>
      <c:valAx>
        <c:axId val="15963046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604096"/>
        <c:crosses val="autoZero"/>
        <c:crossBetween val="between"/>
      </c:valAx>
      <c:spPr>
        <a:solidFill>
          <a:srgbClr val="FBFBAB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33076327473E-2"/>
          <c:y val="0.20125445563463329"/>
          <c:w val="0.90462499587611844"/>
          <c:h val="0.63643123197880869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1.4182630190371609E-3"/>
                  <c:y val="-1.676190078804119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995541685244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4.827031864947704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3.287799883372443E-3"/>
                  <c:y val="3.1024978472636052E-4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7739204064352423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440695549427033E-3"/>
                  <c:y val="8.3565468774317257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'W-Chillers'!$D$3:$P$3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0.80311883520948246</c:v>
                </c:pt>
                <c:pt idx="2">
                  <c:v>0.79657374705299544</c:v>
                </c:pt>
                <c:pt idx="3">
                  <c:v>0.82024310051474469</c:v>
                </c:pt>
                <c:pt idx="4">
                  <c:v>0.7871916531933687</c:v>
                </c:pt>
                <c:pt idx="5">
                  <c:v>0.74287259205835166</c:v>
                </c:pt>
                <c:pt idx="6">
                  <c:v>0.7563989920765295</c:v>
                </c:pt>
                <c:pt idx="7">
                  <c:v>0.74076439235383973</c:v>
                </c:pt>
                <c:pt idx="8">
                  <c:v>0.75969150034324318</c:v>
                </c:pt>
                <c:pt idx="9">
                  <c:v>0.6951391177035583</c:v>
                </c:pt>
                <c:pt idx="10">
                  <c:v>0.7387587265020229</c:v>
                </c:pt>
                <c:pt idx="11">
                  <c:v>0.70501113118222181</c:v>
                </c:pt>
                <c:pt idx="12">
                  <c:v>0.7579472749392886</c:v>
                </c:pt>
              </c:numCache>
            </c:numRef>
          </c:val>
        </c:ser>
        <c:ser>
          <c:idx val="1"/>
          <c:order val="1"/>
          <c:tx>
            <c:strRef>
              <c:f>'W-Chillers'!$C$4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605680225491071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303976516452003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353751177719704E-3"/>
                  <c:y val="4.893668784463687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6191357521067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885725655956314E-3"/>
                  <c:y val="1.77112394873889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913238852402412E-3"/>
                  <c:y val="1.37505923556971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1479433114414103E-3"/>
                  <c:y val="1.375095327310584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1256767617040184E-3"/>
                  <c:y val="2.688169691153409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3320352693511964E-3"/>
                  <c:y val="-1.272091416680604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7.90290714084117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3661135768068926E-3"/>
                  <c:y val="-1.633219474129979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'W-Chillers'!$D$4:$P$4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0.74855321964259636</c:v>
                </c:pt>
                <c:pt idx="2">
                  <c:v>0.77790373822300107</c:v>
                </c:pt>
                <c:pt idx="3">
                  <c:v>0.74454897413128174</c:v>
                </c:pt>
                <c:pt idx="4">
                  <c:v>0.72744677092348697</c:v>
                </c:pt>
                <c:pt idx="5">
                  <c:v>0.76164113811643608</c:v>
                </c:pt>
                <c:pt idx="6">
                  <c:v>0.77010416406695326</c:v>
                </c:pt>
                <c:pt idx="7">
                  <c:v>0.73864504549559939</c:v>
                </c:pt>
                <c:pt idx="8">
                  <c:v>0.70900914073338783</c:v>
                </c:pt>
                <c:pt idx="9">
                  <c:v>0.73273581962069889</c:v>
                </c:pt>
                <c:pt idx="10">
                  <c:v>0.77746907224620321</c:v>
                </c:pt>
                <c:pt idx="11">
                  <c:v>0.70969285704650853</c:v>
                </c:pt>
                <c:pt idx="12">
                  <c:v>0.74632017042606869</c:v>
                </c:pt>
              </c:numCache>
            </c:numRef>
          </c:val>
        </c:ser>
        <c:ser>
          <c:idx val="2"/>
          <c:order val="2"/>
          <c:tx>
            <c:strRef>
              <c:f>'W-Chillers'!$C$5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071450353362994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5.8246773048512114E-3"/>
                  <c:y val="4.2719833910668274E-3"/>
                </c:manualLayout>
              </c:layout>
              <c:showVal val="1"/>
            </c:dLbl>
            <c:dLbl>
              <c:idx val="2"/>
              <c:layout>
                <c:manualLayout>
                  <c:x val="2.9123386524256018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8.737015957276769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746036851621496E-3"/>
                  <c:y val="-8.4388185654008831E-3"/>
                </c:manualLayout>
              </c:layout>
              <c:showVal val="1"/>
            </c:dLbl>
            <c:dLbl>
              <c:idx val="12"/>
              <c:layout>
                <c:manualLayout>
                  <c:x val="2.1392916968025403E-3"/>
                  <c:y val="2.089136719357902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'W-Chillers'!$D$5:$P$5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9124224"/>
        <c:axId val="149125760"/>
      </c:barChart>
      <c:catAx>
        <c:axId val="1491242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125760"/>
        <c:crosses val="autoZero"/>
        <c:auto val="1"/>
        <c:lblAlgn val="ctr"/>
        <c:lblOffset val="100"/>
      </c:catAx>
      <c:valAx>
        <c:axId val="149125760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124224"/>
        <c:crosses val="autoZero"/>
        <c:crossBetween val="between"/>
        <c:majorUnit val="0.2"/>
        <c:minorUnit val="4.0000000000000022E-2"/>
      </c:valAx>
      <c:spPr>
        <a:solidFill>
          <a:srgbClr val="FFFFCC"/>
        </a:solidFill>
      </c:spPr>
    </c:plotArea>
    <c:legend>
      <c:legendPos val="r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28835751173E-2"/>
          <c:y val="0.21479025459586507"/>
          <c:w val="0.8828596677596533"/>
          <c:h val="0.62848862418298024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"/>
              <c:layout>
                <c:manualLayout>
                  <c:x val="-1.9486764165608298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3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5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6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7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8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9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2"/>
              <c:layout>
                <c:manualLayout>
                  <c:x val="-9.654062996029872E-4"/>
                  <c:y val="1.228249744114636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elete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'W-Chillers'!$D$34:$P$34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0.81401318145854251</c:v>
                </c:pt>
                <c:pt idx="2">
                  <c:v>0.8052402887867427</c:v>
                </c:pt>
                <c:pt idx="3">
                  <c:v>0.81069672552163707</c:v>
                </c:pt>
                <c:pt idx="4">
                  <c:v>0.80803876245241557</c:v>
                </c:pt>
                <c:pt idx="5">
                  <c:v>0.78790666222296624</c:v>
                </c:pt>
                <c:pt idx="6">
                  <c:v>0.78323459700854881</c:v>
                </c:pt>
                <c:pt idx="7">
                  <c:v>0.7769716867489751</c:v>
                </c:pt>
                <c:pt idx="8">
                  <c:v>0.7740359910703799</c:v>
                </c:pt>
                <c:pt idx="9">
                  <c:v>0.76607850217547668</c:v>
                </c:pt>
                <c:pt idx="10">
                  <c:v>0.76462113584113378</c:v>
                </c:pt>
                <c:pt idx="11">
                  <c:v>0.7579472749392886</c:v>
                </c:pt>
                <c:pt idx="12">
                  <c:v>0.7579472749392886</c:v>
                </c:pt>
              </c:numCache>
            </c:numRef>
          </c:val>
        </c:ser>
        <c:ser>
          <c:idx val="1"/>
          <c:order val="1"/>
          <c:tx>
            <c:strRef>
              <c:f>'W-Chillers'!$C$35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387891965409880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3.1509493326647982E-3"/>
                  <c:y val="8.1883316274309493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722024350297399E-3"/>
                  <c:y val="3.9682539682539802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5.715433342381853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2.81921444357287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3.784620743175893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2.754068522410691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-4.2933974646904043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4.39769175154577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8.000228124530269E-4"/>
                  <c:y val="1.2141653903589532E-2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1.8894662257912303E-3"/>
                  <c:y val="8.0944359357264951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layout>
                <c:manualLayout>
                  <c:x val="4.827031498014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2"/>
              <c:layout>
                <c:manualLayout>
                  <c:x val="-4.5402732783106914E-3"/>
                  <c:y val="1.1568032459325481E-4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900" b="0" i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'W-Chillers'!$D$35:$P$35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0.7626795273330903</c:v>
                </c:pt>
                <c:pt idx="2">
                  <c:v>0.76892160438214918</c:v>
                </c:pt>
                <c:pt idx="3">
                  <c:v>0.76049859790827967</c:v>
                </c:pt>
                <c:pt idx="4">
                  <c:v>0.75278579449036909</c:v>
                </c:pt>
                <c:pt idx="5">
                  <c:v>0.75501324863333963</c:v>
                </c:pt>
                <c:pt idx="6">
                  <c:v>0.7563152036361217</c:v>
                </c:pt>
                <c:pt idx="7">
                  <c:v>0.75346924299578177</c:v>
                </c:pt>
                <c:pt idx="8">
                  <c:v>0.74970146914697677</c:v>
                </c:pt>
                <c:pt idx="9">
                  <c:v>0.74861993387574854</c:v>
                </c:pt>
                <c:pt idx="10">
                  <c:v>0.74952551591580063</c:v>
                </c:pt>
                <c:pt idx="11">
                  <c:v>0.74632017042606869</c:v>
                </c:pt>
                <c:pt idx="12">
                  <c:v>0.74632017042606869</c:v>
                </c:pt>
              </c:numCache>
            </c:numRef>
          </c:val>
        </c:ser>
        <c:ser>
          <c:idx val="2"/>
          <c:order val="2"/>
          <c:tx>
            <c:strRef>
              <c:f>'W-Chillers'!$C$36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4.6950652184300475E-3"/>
                  <c:y val="-3.9643211100099454E-3"/>
                </c:manualLayout>
              </c:layout>
              <c:showVal val="1"/>
            </c:dLbl>
            <c:dLbl>
              <c:idx val="8"/>
              <c:layout>
                <c:manualLayout>
                  <c:x val="8.8134847334251157E-3"/>
                  <c:y val="-3.9158094795272184E-3"/>
                </c:manualLayout>
              </c:layout>
              <c:showVal val="1"/>
            </c:dLbl>
            <c:dLbl>
              <c:idx val="12"/>
              <c:layout>
                <c:manualLayout>
                  <c:x val="1.8894662257912303E-3"/>
                  <c:y val="2.4283307807179619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'W-Chillers'!$D$36:$P$36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381312"/>
        <c:axId val="150382848"/>
      </c:barChart>
      <c:catAx>
        <c:axId val="1503813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382848"/>
        <c:crosses val="autoZero"/>
        <c:auto val="1"/>
        <c:lblAlgn val="ctr"/>
        <c:lblOffset val="100"/>
      </c:catAx>
      <c:valAx>
        <c:axId val="15038284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38131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0760985236018484E-2"/>
          <c:y val="0.21259574081998689"/>
          <c:w val="0.90987095847388699"/>
          <c:h val="0.64007889356780934"/>
        </c:manualLayout>
      </c:layout>
      <c:barChart>
        <c:barDir val="col"/>
        <c:grouping val="clustered"/>
        <c:ser>
          <c:idx val="0"/>
          <c:order val="0"/>
          <c:tx>
            <c:strRef>
              <c:f>WCOX!$C$3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4"/>
              <c:layout/>
              <c:showVal val="1"/>
            </c:dLbl>
            <c:dLbl>
              <c:idx val="6"/>
              <c:layout>
                <c:manualLayout>
                  <c:x val="-1.2760678443853713E-2"/>
                  <c:y val="1.2898604106969715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WCOX!$D$3:$P$3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0.77170000000000005</c:v>
                </c:pt>
                <c:pt idx="4">
                  <c:v>0</c:v>
                </c:pt>
                <c:pt idx="5">
                  <c:v>0</c:v>
                </c:pt>
                <c:pt idx="6">
                  <c:v>0.72499999999999998</c:v>
                </c:pt>
                <c:pt idx="7">
                  <c:v>0.71719999999999995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0.3000</a:t>
                    </a:r>
                    <a:endParaRPr lang="en-US" alt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numFmt formatCode="0.0000_ 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WCOX!$D$4:$P$4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7AF5D"/>
            </a:solidFill>
          </c:spPr>
          <c:dLbls>
            <c:dLbl>
              <c:idx val="1"/>
              <c:showVal val="1"/>
            </c:dLbl>
            <c:dLbl>
              <c:idx val="8"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WCOX!$D$5:$P$5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448000"/>
        <c:axId val="150449536"/>
      </c:barChart>
      <c:catAx>
        <c:axId val="1504480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449536"/>
        <c:crosses val="autoZero"/>
        <c:auto val="1"/>
        <c:lblAlgn val="ctr"/>
        <c:lblOffset val="100"/>
      </c:catAx>
      <c:valAx>
        <c:axId val="15044953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44800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371597550306265"/>
          <c:y val="0.46913266134893017"/>
          <c:w val="3.528835695538058E-2"/>
          <c:h val="0.23484298990313521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WCOX!$C$27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2.08441896821262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1.3896126454750741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5.5584505819002974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7.642869550112908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1.2985606733047321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2083374523051606E-2"/>
                  <c:y val="9.1673021820705483E-3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1.1298370481396879E-2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043616865487622E-3"/>
                  <c:y val="5.179054748362420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WCOX!$D$27:$P$27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0.76339999999999997</c:v>
                </c:pt>
                <c:pt idx="4">
                  <c:v>0.76339999999999997</c:v>
                </c:pt>
                <c:pt idx="5">
                  <c:v>0.76339999999999997</c:v>
                </c:pt>
                <c:pt idx="6">
                  <c:v>0.73640000000000005</c:v>
                </c:pt>
                <c:pt idx="7">
                  <c:v>0.72519999999999996</c:v>
                </c:pt>
                <c:pt idx="8">
                  <c:v>0.72519999999999996</c:v>
                </c:pt>
                <c:pt idx="9">
                  <c:v>0.72519999999999996</c:v>
                </c:pt>
                <c:pt idx="10">
                  <c:v>0.72519999999999996</c:v>
                </c:pt>
                <c:pt idx="11">
                  <c:v>0.72519999999999996</c:v>
                </c:pt>
                <c:pt idx="12">
                  <c:v>0.72519999999999996</c:v>
                </c:pt>
              </c:numCache>
            </c:numRef>
          </c:val>
        </c:ser>
        <c:ser>
          <c:idx val="1"/>
          <c:order val="1"/>
          <c:tx>
            <c:strRef>
              <c:f>WCOX!$C$28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0.3054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8474250981465814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490683375623160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8474250981465115E-3"/>
                  <c:y val="-3.726708439057899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7457084969108844E-3"/>
                  <c:y val="1.490683375623156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2.1903619343720442E-3"/>
                  <c:y val="-9.554890199363806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WCOX!$D$28:$P$28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0.6885</c:v>
                </c:pt>
                <c:pt idx="9">
                  <c:v>0.6885</c:v>
                </c:pt>
                <c:pt idx="10">
                  <c:v>0.6885</c:v>
                </c:pt>
                <c:pt idx="11">
                  <c:v>0.6885</c:v>
                </c:pt>
                <c:pt idx="12">
                  <c:v>0.6885</c:v>
                </c:pt>
              </c:numCache>
            </c:numRef>
          </c:val>
        </c:ser>
        <c:ser>
          <c:idx val="2"/>
          <c:order val="2"/>
          <c:tx>
            <c:strRef>
              <c:f>WCOX!$C$29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</c:spPr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WCOX!$D$29:$P$29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539264"/>
        <c:axId val="150586112"/>
      </c:barChart>
      <c:catAx>
        <c:axId val="150539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586112"/>
        <c:crosses val="autoZero"/>
        <c:auto val="1"/>
        <c:lblAlgn val="ctr"/>
        <c:lblOffset val="100"/>
      </c:catAx>
      <c:valAx>
        <c:axId val="15058611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53926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)</a:t>
            </a:r>
            <a:endParaRPr lang="zh-CN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2233716071761839E-2"/>
          <c:y val="0.19360890276874967"/>
          <c:w val="0.90913636427704025"/>
          <c:h val="0.62653358978333262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3.8453636880046412E-3"/>
                  <c:y val="4.355828284258382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02556136454133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1189680354005081E-2"/>
                  <c:y val="1.743552887141675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9.0446486611735488E-3"/>
                  <c:y val="1.306715212908838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8.49428685158942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5.6298572008584187E-3"/>
                  <c:y val="4.583178752238683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1449637433569955E-3"/>
                  <c:y val="1.8334604364141124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3909830335872071E-3"/>
                  <c:y val="-3.923028317976005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'A-Chillers'!$D$5:$P$5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0.79282006644926251</c:v>
                </c:pt>
                <c:pt idx="2">
                  <c:v>0.76776849712957551</c:v>
                </c:pt>
                <c:pt idx="3">
                  <c:v>0.76606785395707289</c:v>
                </c:pt>
                <c:pt idx="4">
                  <c:v>0.76544335091802751</c:v>
                </c:pt>
                <c:pt idx="5">
                  <c:v>0.73927026495595838</c:v>
                </c:pt>
                <c:pt idx="6">
                  <c:v>0.8382351368803419</c:v>
                </c:pt>
                <c:pt idx="7">
                  <c:v>0.7830267833707929</c:v>
                </c:pt>
                <c:pt idx="8">
                  <c:v>0.72153315631992732</c:v>
                </c:pt>
                <c:pt idx="9">
                  <c:v>0.74339044215312078</c:v>
                </c:pt>
                <c:pt idx="10">
                  <c:v>0.76224255459844481</c:v>
                </c:pt>
                <c:pt idx="11">
                  <c:v>0.78129062885193623</c:v>
                </c:pt>
                <c:pt idx="12">
                  <c:v>0.7624934733739398</c:v>
                </c:pt>
              </c:numCache>
            </c:numRef>
          </c:val>
        </c:ser>
        <c:ser>
          <c:idx val="1"/>
          <c:order val="1"/>
          <c:tx>
            <c:strRef>
              <c:f>'A-Chillers'!$C$6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3877022117182482E-4"/>
                  <c:y val="4.2684980300034502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5550065013396181E-3"/>
                  <c:y val="8.9854645988335941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86928555792429E-3"/>
                  <c:y val="4.355717376362787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9140761439057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7.0174873972782389E-4"/>
                  <c:y val="1.749271538594508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6.9855693466190924E-3"/>
                  <c:y val="1.83346043641411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550053694580318E-4"/>
                  <c:y val="-2.17784524804800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8334604364141124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0953747646011108E-3"/>
                  <c:y val="-4.3747741565900462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3177917096604854E-3"/>
                  <c:y val="1.3079735625213041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'A-Chillers'!$D$6:$P$6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0.7208953577811259</c:v>
                </c:pt>
                <c:pt idx="2">
                  <c:v>0.74052568153709908</c:v>
                </c:pt>
                <c:pt idx="3">
                  <c:v>0.78580044017449691</c:v>
                </c:pt>
                <c:pt idx="4">
                  <c:v>0.79014431986965428</c:v>
                </c:pt>
                <c:pt idx="5">
                  <c:v>0.69378596094196288</c:v>
                </c:pt>
                <c:pt idx="6">
                  <c:v>0.75429608380815272</c:v>
                </c:pt>
                <c:pt idx="7">
                  <c:v>0.70305834386372545</c:v>
                </c:pt>
                <c:pt idx="8">
                  <c:v>0.73629132630217931</c:v>
                </c:pt>
                <c:pt idx="9">
                  <c:v>0.71870653304323784</c:v>
                </c:pt>
                <c:pt idx="10">
                  <c:v>0.69152207593536819</c:v>
                </c:pt>
                <c:pt idx="11">
                  <c:v>0.73392550847667837</c:v>
                </c:pt>
                <c:pt idx="12">
                  <c:v>0.73154361990791839</c:v>
                </c:pt>
              </c:numCache>
            </c:numRef>
          </c:val>
        </c:ser>
        <c:ser>
          <c:idx val="2"/>
          <c:order val="2"/>
          <c:tx>
            <c:strRef>
              <c:f>'A-Chillers'!$C$7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6351641448946543E-3"/>
                  <c:y val="3.716651067847645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3232851321939248E-3"/>
                  <c:y val="4.355715882483471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4723765688561048E-3"/>
                  <c:y val="-4.368874536597953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9.9929360504334864E-3"/>
                  <c:y val="5.230664444036613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9.3247336283375725E-4"/>
                  <c:y val="-2.179441108927099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9.3547611569693451E-3"/>
                  <c:y val="4.3731788464862675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1.0793955181118321E-2"/>
                  <c:y val="2.6239073078917947E-2"/>
                </c:manualLayout>
              </c:layout>
              <c:showVal val="1"/>
            </c:dLbl>
            <c:dLbl>
              <c:idx val="8"/>
              <c:layout>
                <c:manualLayout>
                  <c:x val="7.1959701207455484E-3"/>
                  <c:y val="-2.62390640436326E-2"/>
                </c:manualLayout>
              </c:layout>
              <c:showVal val="1"/>
            </c:dLbl>
            <c:dLbl>
              <c:idx val="12"/>
              <c:layout>
                <c:manualLayout>
                  <c:x val="2.8783880482983557E-3"/>
                  <c:y val="8.746357692972541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684032"/>
        <c:axId val="150685568"/>
      </c:barChart>
      <c:catAx>
        <c:axId val="1506840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685568"/>
        <c:crosses val="autoZero"/>
        <c:auto val="1"/>
        <c:lblAlgn val="ctr"/>
        <c:lblOffset val="100"/>
      </c:catAx>
      <c:valAx>
        <c:axId val="15068556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68403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486050156847273E-2"/>
          <c:y val="0.18319243008442651"/>
          <c:w val="0.89240753301586251"/>
          <c:h val="0.64768018435649144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8415817608935757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2076778420446256E-2"/>
                  <c:y val="8.951882573856706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'A-Chillers'!$D$32:$P$32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0.79465994474352564</c:v>
                </c:pt>
                <c:pt idx="2">
                  <c:v>0.77744505064039904</c:v>
                </c:pt>
                <c:pt idx="3">
                  <c:v>0.77446372348675818</c:v>
                </c:pt>
                <c:pt idx="4">
                  <c:v>0.77257270885394869</c:v>
                </c:pt>
                <c:pt idx="5">
                  <c:v>0.76762511344559337</c:v>
                </c:pt>
                <c:pt idx="6">
                  <c:v>0.7738790456620348</c:v>
                </c:pt>
                <c:pt idx="7">
                  <c:v>0.77490282456838755</c:v>
                </c:pt>
                <c:pt idx="8">
                  <c:v>0.7626704592822322</c:v>
                </c:pt>
                <c:pt idx="9">
                  <c:v>0.76158162109447647</c:v>
                </c:pt>
                <c:pt idx="10">
                  <c:v>0.76162389642464789</c:v>
                </c:pt>
                <c:pt idx="11">
                  <c:v>0.7624934733739398</c:v>
                </c:pt>
                <c:pt idx="12">
                  <c:v>0.7624934733739398</c:v>
                </c:pt>
              </c:numCache>
            </c:numRef>
          </c:val>
        </c:ser>
        <c:ser>
          <c:idx val="1"/>
          <c:order val="1"/>
          <c:tx>
            <c:strRef>
              <c:f>'A-Chillers'!$C$33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0237042054938958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51158573855268E-3"/>
                  <c:y val="2.237970643464140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9113276769766692E-3"/>
                  <c:y val="8.1000574601826419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7.8209597815283175E-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5325317760719955E-3"/>
                  <c:y val="2.6963140799720595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3.290071782075266E-3"/>
                  <c:y val="1.7838306837663929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7.854866376929146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0796194339636367E-3"/>
                  <c:y val="4.4182641996750082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8876234714827692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5.5231287694658838E-3"/>
                  <c:y val="-2.237970643464140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752469429655515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7003292572873534E-3"/>
                  <c:y val="1.3254792599024776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'A-Chillers'!$D$33:$P$33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0.75404368492030183</c:v>
                </c:pt>
                <c:pt idx="2">
                  <c:v>0.74962470082567723</c:v>
                </c:pt>
                <c:pt idx="3">
                  <c:v>0.75101317892056108</c:v>
                </c:pt>
                <c:pt idx="4">
                  <c:v>0.75948990665330773</c:v>
                </c:pt>
                <c:pt idx="5">
                  <c:v>0.73749959149711664</c:v>
                </c:pt>
                <c:pt idx="6">
                  <c:v>0.7400163313294974</c:v>
                </c:pt>
                <c:pt idx="7">
                  <c:v>0.7367403997268468</c:v>
                </c:pt>
                <c:pt idx="8">
                  <c:v>0.73671412893506549</c:v>
                </c:pt>
                <c:pt idx="9">
                  <c:v>0.73469128110830939</c:v>
                </c:pt>
                <c:pt idx="10">
                  <c:v>0.73122831710894709</c:v>
                </c:pt>
                <c:pt idx="11">
                  <c:v>0.73154361990791839</c:v>
                </c:pt>
                <c:pt idx="12">
                  <c:v>0.73154361990791839</c:v>
                </c:pt>
              </c:numCache>
            </c:numRef>
          </c:val>
        </c:ser>
        <c:ser>
          <c:idx val="2"/>
          <c:order val="2"/>
          <c:tx>
            <c:strRef>
              <c:f>'A-Chillers'!$C$34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248745578696845E-3"/>
                  <c:y val="5.353824920913289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3506893043781456E-3"/>
                  <c:y val="2.648032671580034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207672248379753E-2"/>
                  <c:y val="-2.237970643464140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3506893043781456E-3"/>
                  <c:y val="-4.4166354835972997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1039544022338834E-3"/>
                  <c:y val="-2.685564772157023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6831635217870734E-3"/>
                  <c:y val="1.3427823860784841E-2"/>
                </c:manualLayout>
              </c:layout>
              <c:showVal val="1"/>
            </c:dLbl>
            <c:dLbl>
              <c:idx val="7"/>
              <c:layout>
                <c:manualLayout>
                  <c:x val="7.8143498424572272E-3"/>
                  <c:y val="3.1331589008497945E-2"/>
                </c:manualLayout>
              </c:layout>
              <c:showVal val="1"/>
            </c:dLbl>
            <c:dLbl>
              <c:idx val="8"/>
              <c:layout>
                <c:manualLayout>
                  <c:x val="8.5247452826806205E-3"/>
                  <c:y val="1.3427823860784841E-2"/>
                </c:manualLayout>
              </c:layout>
              <c:showVal val="1"/>
            </c:dLbl>
            <c:dLbl>
              <c:idx val="9"/>
              <c:layout>
                <c:manualLayout>
                  <c:x val="7.1039544022338461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39355896201035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'A-Chillers'!$D$34:$P$34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828928"/>
        <c:axId val="150830464"/>
      </c:barChart>
      <c:catAx>
        <c:axId val="1508289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830464"/>
        <c:crosses val="autoZero"/>
        <c:auto val="1"/>
        <c:lblAlgn val="ctr"/>
        <c:lblOffset val="100"/>
      </c:catAx>
      <c:valAx>
        <c:axId val="15083046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82892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0898288402509375"/>
          <c:y val="0"/>
        </c:manualLayout>
      </c:layout>
    </c:title>
    <c:plotArea>
      <c:layout>
        <c:manualLayout>
          <c:layoutTarget val="inner"/>
          <c:xMode val="edge"/>
          <c:yMode val="edge"/>
          <c:x val="8.0559676417259765E-2"/>
          <c:y val="0.17471403807140118"/>
          <c:w val="0.88466794591852449"/>
          <c:h val="0.6621305800113375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5.1766606097315444E-3"/>
                  <c:y val="8.9186176142698227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4.309416074121956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'M-Chillers'!$D$4:$P$4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0.8660193007704744</c:v>
                </c:pt>
                <c:pt idx="2">
                  <c:v>0.82706171362580161</c:v>
                </c:pt>
                <c:pt idx="3">
                  <c:v>0.7837477826429019</c:v>
                </c:pt>
                <c:pt idx="4">
                  <c:v>0.83156155139697419</c:v>
                </c:pt>
                <c:pt idx="5">
                  <c:v>0.74520404892542624</c:v>
                </c:pt>
                <c:pt idx="6">
                  <c:v>0.7988099937824964</c:v>
                </c:pt>
                <c:pt idx="7">
                  <c:v>0.8061156216158778</c:v>
                </c:pt>
                <c:pt idx="8">
                  <c:v>0.81678921375588542</c:v>
                </c:pt>
                <c:pt idx="9">
                  <c:v>0.82426867040250951</c:v>
                </c:pt>
                <c:pt idx="10">
                  <c:v>0.82853609055253163</c:v>
                </c:pt>
                <c:pt idx="11">
                  <c:v>0.8227265648046328</c:v>
                </c:pt>
                <c:pt idx="12">
                  <c:v>0.79880706346516062</c:v>
                </c:pt>
              </c:numCache>
            </c:numRef>
          </c:val>
        </c:ser>
        <c:ser>
          <c:idx val="1"/>
          <c:order val="1"/>
          <c:tx>
            <c:strRef>
              <c:f>'M-Chillers'!$C$5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6547806401418235E-3"/>
                  <c:y val="1.544545311893082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6.2440443352224594E-4"/>
                  <c:y val="-3.5252485492864092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2770505597628659E-3"/>
                  <c:y val="3.261978621197601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2259327555590094E-3"/>
                  <c:y val="2.85596505624596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302845062919170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194092827004806E-3"/>
                  <c:y val="-3.28125040369714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5.66321548679853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'M-Chillers'!$D$5:$P$5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0.77499690099225371</c:v>
                </c:pt>
                <c:pt idx="2">
                  <c:v>0.81014444911838401</c:v>
                </c:pt>
                <c:pt idx="3">
                  <c:v>0.79281046291668555</c:v>
                </c:pt>
                <c:pt idx="4">
                  <c:v>0.78249840687393368</c:v>
                </c:pt>
                <c:pt idx="5">
                  <c:v>0.78888195083467105</c:v>
                </c:pt>
                <c:pt idx="6">
                  <c:v>0.77654559381470345</c:v>
                </c:pt>
                <c:pt idx="7">
                  <c:v>0.77298095377791465</c:v>
                </c:pt>
                <c:pt idx="8">
                  <c:v>0.77792453247960558</c:v>
                </c:pt>
                <c:pt idx="9">
                  <c:v>0.7675303840522687</c:v>
                </c:pt>
                <c:pt idx="10">
                  <c:v>0.79110818359404333</c:v>
                </c:pt>
                <c:pt idx="11">
                  <c:v>0.77006263728884861</c:v>
                </c:pt>
                <c:pt idx="12">
                  <c:v>0.78073414734800195</c:v>
                </c:pt>
              </c:numCache>
            </c:numRef>
          </c:val>
        </c:ser>
        <c:ser>
          <c:idx val="2"/>
          <c:order val="2"/>
          <c:tx>
            <c:strRef>
              <c:f>'M-Chillers'!$C$6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6128623663612727E-3"/>
                  <c:y val="3.4512230571154615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564000039483341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4512000315867062E-3"/>
                  <c:y val="2.0093773050484792E-2"/>
                </c:manualLayout>
              </c:layout>
              <c:showVal val="1"/>
            </c:dLbl>
            <c:dLbl>
              <c:idx val="4"/>
              <c:layout>
                <c:manualLayout>
                  <c:x val="1.478960005527661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7.7469333622877693E-3"/>
                  <c:y val="3.6838158368340247E-17"/>
                </c:manualLayout>
              </c:layout>
              <c:showVal val="1"/>
            </c:dLbl>
            <c:dLbl>
              <c:idx val="8"/>
              <c:layout>
                <c:manualLayout>
                  <c:x val="4.9298666850922206E-3"/>
                  <c:y val="2.0093773050484775E-2"/>
                </c:manualLayout>
              </c:layout>
              <c:showVal val="1"/>
            </c:dLbl>
            <c:dLbl>
              <c:idx val="12"/>
              <c:layout>
                <c:manualLayout>
                  <c:x val="3.521333346494463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800" b="1" i="0" u="none" strike="noStrike" kern="1200" baseline="0">
                    <a:solidFill>
                      <a:sysClr val="windowText" lastClr="000000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'M-Chillers'!$D$6:$P$6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777216"/>
        <c:axId val="151020672"/>
      </c:barChart>
      <c:catAx>
        <c:axId val="1507772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020672"/>
        <c:crosses val="autoZero"/>
        <c:auto val="1"/>
        <c:lblAlgn val="ctr"/>
        <c:lblOffset val="100"/>
      </c:catAx>
      <c:valAx>
        <c:axId val="1510206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777216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522765692424062"/>
          <c:y val="0.39163385826771652"/>
          <c:w val="3.1899995551403909E-2"/>
          <c:h val="0.205455255593050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26</xdr:col>
      <xdr:colOff>66675</xdr:colOff>
      <xdr:row>28</xdr:row>
      <xdr:rowOff>76200</xdr:rowOff>
    </xdr:to>
    <xdr:graphicFrame macro="">
      <xdr:nvGraphicFramePr>
        <xdr:cNvPr id="157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26</xdr:col>
      <xdr:colOff>85725</xdr:colOff>
      <xdr:row>62</xdr:row>
      <xdr:rowOff>76200</xdr:rowOff>
    </xdr:to>
    <xdr:graphicFrame macro="">
      <xdr:nvGraphicFramePr>
        <xdr:cNvPr id="157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12</xdr:row>
      <xdr:rowOff>142875</xdr:rowOff>
    </xdr:from>
    <xdr:to>
      <xdr:col>18</xdr:col>
      <xdr:colOff>388144</xdr:colOff>
      <xdr:row>35</xdr:row>
      <xdr:rowOff>11906</xdr:rowOff>
    </xdr:to>
    <xdr:graphicFrame macro="">
      <xdr:nvGraphicFramePr>
        <xdr:cNvPr id="9046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21430</xdr:colOff>
      <xdr:row>53</xdr:row>
      <xdr:rowOff>23813</xdr:rowOff>
    </xdr:from>
    <xdr:to>
      <xdr:col>18</xdr:col>
      <xdr:colOff>664368</xdr:colOff>
      <xdr:row>73</xdr:row>
      <xdr:rowOff>142875</xdr:rowOff>
    </xdr:to>
    <xdr:graphicFrame macro="">
      <xdr:nvGraphicFramePr>
        <xdr:cNvPr id="9046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28575</xdr:rowOff>
    </xdr:from>
    <xdr:to>
      <xdr:col>24</xdr:col>
      <xdr:colOff>219075</xdr:colOff>
      <xdr:row>24</xdr:row>
      <xdr:rowOff>38100</xdr:rowOff>
    </xdr:to>
    <xdr:graphicFrame macro="">
      <xdr:nvGraphicFramePr>
        <xdr:cNvPr id="343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41</xdr:row>
      <xdr:rowOff>142875</xdr:rowOff>
    </xdr:from>
    <xdr:to>
      <xdr:col>23</xdr:col>
      <xdr:colOff>523875</xdr:colOff>
      <xdr:row>56</xdr:row>
      <xdr:rowOff>171450</xdr:rowOff>
    </xdr:to>
    <xdr:graphicFrame macro="">
      <xdr:nvGraphicFramePr>
        <xdr:cNvPr id="343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19050</xdr:rowOff>
    </xdr:from>
    <xdr:to>
      <xdr:col>18</xdr:col>
      <xdr:colOff>542925</xdr:colOff>
      <xdr:row>22</xdr:row>
      <xdr:rowOff>9525</xdr:rowOff>
    </xdr:to>
    <xdr:graphicFrame macro="">
      <xdr:nvGraphicFramePr>
        <xdr:cNvPr id="3397809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33</xdr:row>
      <xdr:rowOff>95250</xdr:rowOff>
    </xdr:from>
    <xdr:to>
      <xdr:col>18</xdr:col>
      <xdr:colOff>457200</xdr:colOff>
      <xdr:row>47</xdr:row>
      <xdr:rowOff>171450</xdr:rowOff>
    </xdr:to>
    <xdr:graphicFrame macro="">
      <xdr:nvGraphicFramePr>
        <xdr:cNvPr id="3397810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19050</xdr:rowOff>
    </xdr:from>
    <xdr:to>
      <xdr:col>22</xdr:col>
      <xdr:colOff>276225</xdr:colOff>
      <xdr:row>23</xdr:row>
      <xdr:rowOff>171450</xdr:rowOff>
    </xdr:to>
    <xdr:graphicFrame macro="">
      <xdr:nvGraphicFramePr>
        <xdr:cNvPr id="3737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38</xdr:row>
      <xdr:rowOff>66675</xdr:rowOff>
    </xdr:from>
    <xdr:to>
      <xdr:col>22</xdr:col>
      <xdr:colOff>371475</xdr:colOff>
      <xdr:row>51</xdr:row>
      <xdr:rowOff>152400</xdr:rowOff>
    </xdr:to>
    <xdr:graphicFrame macro="">
      <xdr:nvGraphicFramePr>
        <xdr:cNvPr id="37380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18</xdr:col>
      <xdr:colOff>866775</xdr:colOff>
      <xdr:row>29</xdr:row>
      <xdr:rowOff>19050</xdr:rowOff>
    </xdr:to>
    <xdr:graphicFrame macro="">
      <xdr:nvGraphicFramePr>
        <xdr:cNvPr id="455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50</xdr:row>
      <xdr:rowOff>57150</xdr:rowOff>
    </xdr:from>
    <xdr:to>
      <xdr:col>18</xdr:col>
      <xdr:colOff>685800</xdr:colOff>
      <xdr:row>70</xdr:row>
      <xdr:rowOff>47625</xdr:rowOff>
    </xdr:to>
    <xdr:graphicFrame macro="">
      <xdr:nvGraphicFramePr>
        <xdr:cNvPr id="4557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</xdr:row>
      <xdr:rowOff>0</xdr:rowOff>
    </xdr:from>
    <xdr:to>
      <xdr:col>22</xdr:col>
      <xdr:colOff>295275</xdr:colOff>
      <xdr:row>27</xdr:row>
      <xdr:rowOff>19050</xdr:rowOff>
    </xdr:to>
    <xdr:graphicFrame macro="">
      <xdr:nvGraphicFramePr>
        <xdr:cNvPr id="384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39</xdr:row>
      <xdr:rowOff>47625</xdr:rowOff>
    </xdr:from>
    <xdr:to>
      <xdr:col>22</xdr:col>
      <xdr:colOff>600075</xdr:colOff>
      <xdr:row>55</xdr:row>
      <xdr:rowOff>19050</xdr:rowOff>
    </xdr:to>
    <xdr:graphicFrame macro="">
      <xdr:nvGraphicFramePr>
        <xdr:cNvPr id="3840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28</xdr:col>
      <xdr:colOff>9525</xdr:colOff>
      <xdr:row>30</xdr:row>
      <xdr:rowOff>123825</xdr:rowOff>
    </xdr:to>
    <xdr:graphicFrame macro="">
      <xdr:nvGraphicFramePr>
        <xdr:cNvPr id="599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44</xdr:row>
      <xdr:rowOff>114300</xdr:rowOff>
    </xdr:from>
    <xdr:to>
      <xdr:col>28</xdr:col>
      <xdr:colOff>95250</xdr:colOff>
      <xdr:row>64</xdr:row>
      <xdr:rowOff>123825</xdr:rowOff>
    </xdr:to>
    <xdr:graphicFrame macro="">
      <xdr:nvGraphicFramePr>
        <xdr:cNvPr id="5990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9525</xdr:rowOff>
    </xdr:from>
    <xdr:to>
      <xdr:col>25</xdr:col>
      <xdr:colOff>466725</xdr:colOff>
      <xdr:row>26</xdr:row>
      <xdr:rowOff>28575</xdr:rowOff>
    </xdr:to>
    <xdr:graphicFrame macro="">
      <xdr:nvGraphicFramePr>
        <xdr:cNvPr id="629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37</xdr:row>
      <xdr:rowOff>57150</xdr:rowOff>
    </xdr:from>
    <xdr:to>
      <xdr:col>25</xdr:col>
      <xdr:colOff>581025</xdr:colOff>
      <xdr:row>58</xdr:row>
      <xdr:rowOff>133350</xdr:rowOff>
    </xdr:to>
    <xdr:graphicFrame macro="">
      <xdr:nvGraphicFramePr>
        <xdr:cNvPr id="6297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152400</xdr:rowOff>
    </xdr:from>
    <xdr:to>
      <xdr:col>26</xdr:col>
      <xdr:colOff>638175</xdr:colOff>
      <xdr:row>28</xdr:row>
      <xdr:rowOff>171450</xdr:rowOff>
    </xdr:to>
    <xdr:graphicFrame macro="">
      <xdr:nvGraphicFramePr>
        <xdr:cNvPr id="3123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38</xdr:row>
      <xdr:rowOff>85725</xdr:rowOff>
    </xdr:from>
    <xdr:to>
      <xdr:col>26</xdr:col>
      <xdr:colOff>590550</xdr:colOff>
      <xdr:row>58</xdr:row>
      <xdr:rowOff>0</xdr:rowOff>
    </xdr:to>
    <xdr:graphicFrame macro="">
      <xdr:nvGraphicFramePr>
        <xdr:cNvPr id="31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3"/>
  <sheetViews>
    <sheetView tabSelected="1" workbookViewId="0">
      <selection activeCell="E4" sqref="E4"/>
    </sheetView>
  </sheetViews>
  <sheetFormatPr defaultRowHeight="13.5"/>
  <cols>
    <col min="1" max="1" width="15.625" style="38" customWidth="1"/>
    <col min="2" max="4" width="15.625" style="57" customWidth="1"/>
    <col min="5" max="5" width="18.375" style="57" customWidth="1"/>
    <col min="6" max="6" width="17.625" style="57" customWidth="1"/>
    <col min="7" max="7" width="17.25" style="57" customWidth="1"/>
    <col min="8" max="8" width="15.625" style="57" customWidth="1"/>
  </cols>
  <sheetData>
    <row r="2" spans="1:8" s="35" customFormat="1" ht="16.5">
      <c r="A2" s="70" t="s">
        <v>133</v>
      </c>
      <c r="B2" s="70"/>
      <c r="C2" s="70"/>
      <c r="D2" s="70"/>
      <c r="E2" s="70"/>
      <c r="F2" s="70"/>
      <c r="G2" s="70"/>
      <c r="H2" s="70"/>
    </row>
    <row r="3" spans="1:8" s="35" customFormat="1" ht="16.5">
      <c r="A3" s="71"/>
      <c r="B3" s="71"/>
      <c r="C3" s="71"/>
      <c r="D3" s="71"/>
      <c r="E3" s="71"/>
      <c r="F3" s="71"/>
      <c r="G3" s="71"/>
      <c r="H3" s="71"/>
    </row>
    <row r="4" spans="1:8" s="35" customFormat="1" ht="27" customHeight="1">
      <c r="A4" s="36" t="s">
        <v>134</v>
      </c>
      <c r="B4" s="58">
        <v>2016</v>
      </c>
      <c r="C4" s="58">
        <v>2017</v>
      </c>
      <c r="D4" s="58" t="s">
        <v>135</v>
      </c>
      <c r="E4" s="60" t="s">
        <v>136</v>
      </c>
      <c r="F4" s="60" t="s">
        <v>137</v>
      </c>
      <c r="G4" s="55" t="s">
        <v>138</v>
      </c>
      <c r="H4" s="55" t="s">
        <v>139</v>
      </c>
    </row>
    <row r="5" spans="1:8" s="35" customFormat="1" ht="21" customHeight="1">
      <c r="A5" s="37" t="s">
        <v>140</v>
      </c>
      <c r="B5" s="59">
        <v>0.73561089759018139</v>
      </c>
      <c r="C5" s="59">
        <v>0.682991519516432</v>
      </c>
      <c r="D5" s="59">
        <v>0.6709</v>
      </c>
      <c r="E5" s="61">
        <v>0.75</v>
      </c>
      <c r="F5" s="56" t="e">
        <f t="shared" ref="F5:F12" si="0">(D5-E5)/D5</f>
      </c>
      <c r="G5" s="56" t="e">
        <f>(D5-C5)/C5</f>
      </c>
      <c r="H5" s="56">
        <f>(C5-B5)/B5</f>
      </c>
    </row>
    <row r="6" spans="1:8" s="35" customFormat="1" ht="21" customHeight="1">
      <c r="A6" s="37" t="s">
        <v>141</v>
      </c>
      <c r="B6" s="59">
        <v>0.7579472749392886</v>
      </c>
      <c r="C6" s="59">
        <v>0.74632017042606869</v>
      </c>
      <c r="D6" s="59">
        <v>0.7323</v>
      </c>
      <c r="E6" s="61">
        <v>0.77</v>
      </c>
      <c r="F6" s="56" t="e">
        <f t="shared" si="0"/>
      </c>
      <c r="G6" s="56" t="e">
        <f t="shared" ref="G6:G12" si="1">(D6-C6)/C6</f>
      </c>
      <c r="H6" s="56">
        <f t="shared" ref="H6:H12" si="2">(C6-B6)/B6</f>
      </c>
    </row>
    <row r="7" spans="1:8" s="35" customFormat="1" ht="21" customHeight="1">
      <c r="A7" s="37" t="s">
        <v>142</v>
      </c>
      <c r="B7" s="59">
        <v>0.7252404168637856</v>
      </c>
      <c r="C7" s="59">
        <v>0.6885419416085502</v>
      </c>
      <c r="D7" s="59"/>
      <c r="E7" s="61">
        <v>0.77</v>
      </c>
      <c r="F7" s="56" t="e">
        <f t="shared" si="0"/>
      </c>
      <c r="G7" s="56" t="e">
        <f t="shared" si="1"/>
      </c>
      <c r="H7" s="56">
        <f t="shared" si="2"/>
      </c>
    </row>
    <row r="8" spans="1:8" s="35" customFormat="1" ht="21" customHeight="1">
      <c r="A8" s="37" t="s">
        <v>143</v>
      </c>
      <c r="B8" s="59">
        <v>0.7624934733739398</v>
      </c>
      <c r="C8" s="59">
        <v>0.73154361990791839</v>
      </c>
      <c r="D8" s="59">
        <v>0.6886</v>
      </c>
      <c r="E8" s="61">
        <v>0.77</v>
      </c>
      <c r="F8" s="56" t="e">
        <f t="shared" si="0"/>
      </c>
      <c r="G8" s="56" t="e">
        <f t="shared" si="1"/>
      </c>
      <c r="H8" s="56">
        <f t="shared" si="2"/>
      </c>
    </row>
    <row r="9" spans="1:8" s="35" customFormat="1" ht="21" customHeight="1">
      <c r="A9" s="37" t="s">
        <v>144</v>
      </c>
      <c r="B9" s="59">
        <v>0.79880706346516062</v>
      </c>
      <c r="C9" s="59">
        <v>0.78073414734800195</v>
      </c>
      <c r="D9" s="59">
        <v>0.7947</v>
      </c>
      <c r="E9" s="61">
        <v>0.8</v>
      </c>
      <c r="F9" s="56" t="e">
        <f t="shared" si="0"/>
      </c>
      <c r="G9" s="56" t="e">
        <f t="shared" si="1"/>
      </c>
      <c r="H9" s="56">
        <f t="shared" si="2"/>
      </c>
    </row>
    <row r="10" spans="1:8" s="35" customFormat="1" ht="21" customHeight="1">
      <c r="A10" s="37" t="s">
        <v>145</v>
      </c>
      <c r="B10" s="59">
        <v>0.71326337932258899</v>
      </c>
      <c r="C10" s="59">
        <v>0.70120669748424824</v>
      </c>
      <c r="D10" s="59">
        <v>0.8101</v>
      </c>
      <c r="E10" s="61">
        <v>0.73</v>
      </c>
      <c r="F10" s="56" t="e">
        <f t="shared" si="0"/>
      </c>
      <c r="G10" s="56" t="e">
        <f t="shared" si="1"/>
      </c>
      <c r="H10" s="56">
        <f t="shared" si="2"/>
      </c>
    </row>
    <row r="11" spans="1:8" s="35" customFormat="1" ht="21" customHeight="1">
      <c r="A11" s="37" t="s">
        <v>146</v>
      </c>
      <c r="B11" s="59">
        <v>0.69857514028298562</v>
      </c>
      <c r="C11" s="59">
        <v>0.68883847660432485</v>
      </c>
      <c r="D11" s="59">
        <v>0.7233</v>
      </c>
      <c r="E11" s="61">
        <v>0.73</v>
      </c>
      <c r="F11" s="56" t="e">
        <f t="shared" si="0"/>
      </c>
      <c r="G11" s="56" t="e">
        <f t="shared" si="1"/>
      </c>
      <c r="H11" s="56">
        <f t="shared" si="2"/>
      </c>
    </row>
    <row r="12" spans="1:8" s="35" customFormat="1" ht="21" customHeight="1">
      <c r="A12" s="37" t="s">
        <v>147</v>
      </c>
      <c r="B12" s="59">
        <v>0.75277038611042202</v>
      </c>
      <c r="C12" s="59">
        <v>0.72391483889846941</v>
      </c>
      <c r="D12" s="59">
        <v>0.8235</v>
      </c>
      <c r="E12" s="61">
        <v>0.77</v>
      </c>
      <c r="F12" s="56" t="e">
        <f t="shared" si="0"/>
      </c>
      <c r="G12" s="56" t="e">
        <f t="shared" si="1"/>
      </c>
      <c r="H12" s="56">
        <f t="shared" si="2"/>
      </c>
    </row>
    <row r="13" spans="1:8" ht="13.5" customHeight="1"/>
  </sheetData>
  <mergeCells>
    <mergeCell ref="A2:H3"/>
  </mergeCells>
  <phoneticPr fontId="16" type="noConversion"/>
  <pageMargins left="0.7" right="0.7" top="0.75" bottom="0.75" header="0.3" footer="0.3"/>
  <pageSetup paperSize="9" orientation="portrait" horizontalDpi="0" verticalDpi="0" r:id="rId1"/>
  <ignoredErrors>
    <ignoredError sqref="F5:G5 F6:G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3:R37"/>
  <sheetViews>
    <sheetView topLeftCell="B1" zoomScale="90" zoomScaleNormal="90" workbookViewId="0">
      <selection activeCell="D7" sqref="D7"/>
    </sheetView>
  </sheetViews>
  <sheetFormatPr defaultRowHeight="13.5"/>
  <cols>
    <col min="1" max="2" width="9" style="1"/>
    <col min="3" max="3" width="13.625" style="1" customWidth="1"/>
    <col min="4" max="4" width="9.125" style="2" bestFit="1" customWidth="1"/>
    <col min="5" max="15" width="9" style="2"/>
    <col min="16" max="16" width="21.75" style="2" customWidth="1"/>
    <col min="17" max="17" width="10.75" style="1" customWidth="1"/>
    <col min="18" max="18" width="9" style="1"/>
    <col min="19" max="19" width="13.375" style="1" customWidth="1"/>
    <col min="20" max="31" width="9" style="1"/>
    <col min="32" max="32" width="10.75" style="1" bestFit="1" customWidth="1"/>
    <col min="33" max="16384" width="9" style="1"/>
  </cols>
  <sheetData>
    <row r="3" spans="3:18" s="8" customFormat="1" ht="15">
      <c r="C3" s="72" t="s">
        <v>0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41"/>
    </row>
    <row r="4" spans="3:18" s="2" customFormat="1" ht="16.5">
      <c r="C4" s="4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17"/>
      <c r="R4" s="7"/>
    </row>
    <row r="5" spans="3:18" s="2" customFormat="1" ht="16.5">
      <c r="C5" s="4">
        <v>2016</v>
      </c>
      <c r="D5" s="62">
        <v>0.70209999999999995</v>
      </c>
      <c r="E5" s="62">
        <v>0.75919999999999999</v>
      </c>
      <c r="F5" s="62">
        <v>0.74560000000000004</v>
      </c>
      <c r="G5" s="62">
        <v>0.74209999999999998</v>
      </c>
      <c r="H5" s="62">
        <v>0.76270000000000004</v>
      </c>
      <c r="I5" s="62">
        <v>0.78490000000000004</v>
      </c>
      <c r="J5" s="62">
        <v>0.75239999999999996</v>
      </c>
      <c r="K5" s="62">
        <v>0.77159999999999995</v>
      </c>
      <c r="L5" s="62">
        <v>0.78769999999999996</v>
      </c>
      <c r="M5" s="62">
        <v>0.75819999999999999</v>
      </c>
      <c r="N5" s="62">
        <v>0.74480000000000002</v>
      </c>
      <c r="O5" s="62">
        <v>0.72670000000000001</v>
      </c>
      <c r="P5" s="62">
        <v>0.75280000000000002</v>
      </c>
      <c r="Q5" s="19"/>
      <c r="R5" s="7"/>
    </row>
    <row r="6" spans="3:18" s="2" customFormat="1" ht="16.5">
      <c r="C6" s="4">
        <v>2017</v>
      </c>
      <c r="D6" s="63">
        <v>0.77580000000000005</v>
      </c>
      <c r="E6" s="63">
        <v>0.79720000000000002</v>
      </c>
      <c r="F6" s="63">
        <v>0.75009999999999999</v>
      </c>
      <c r="G6" s="63">
        <v>0.71140000000000003</v>
      </c>
      <c r="H6" s="63">
        <v>0.69679999999999997</v>
      </c>
      <c r="I6" s="63">
        <v>0.72130000000000005</v>
      </c>
      <c r="J6" s="63">
        <v>0.73470000000000002</v>
      </c>
      <c r="K6" s="63">
        <v>0.72799999999999998</v>
      </c>
      <c r="L6" s="63">
        <v>0.70469999999999999</v>
      </c>
      <c r="M6" s="63">
        <v>0.70009999999999994</v>
      </c>
      <c r="N6" s="63">
        <v>0.70430000000000004</v>
      </c>
      <c r="O6" s="63">
        <v>0.79300000000000004</v>
      </c>
      <c r="P6" s="63">
        <v>0.72389999999999999</v>
      </c>
      <c r="Q6" s="17"/>
      <c r="R6" s="7"/>
    </row>
    <row r="7" spans="3:18" s="2" customFormat="1" ht="16.5">
      <c r="C7" s="4">
        <v>2018</v>
      </c>
      <c r="D7" s="9">
        <v>0.8235</v>
      </c>
      <c r="E7" s="9"/>
      <c r="F7" s="9"/>
      <c r="G7" s="9"/>
      <c r="H7" s="9"/>
      <c r="I7" s="9"/>
      <c r="J7" s="9"/>
      <c r="K7" s="9"/>
      <c r="L7" s="9"/>
      <c r="M7" s="9"/>
      <c r="O7" s="9"/>
      <c r="P7" s="9">
        <v>0.8235</v>
      </c>
      <c r="Q7" s="17"/>
      <c r="R7" s="7"/>
    </row>
    <row r="8" spans="3:18" ht="16.5">
      <c r="C8" s="12" t="s">
        <v>14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8" ht="16.5">
      <c r="C9" s="12" t="s">
        <v>15</v>
      </c>
      <c r="D9" s="11" t="e">
        <f t="shared" ref="D9:P9" si="1">(D7-D6)/D6</f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 t="e">
        <f t="shared" si="1"/>
      </c>
    </row>
    <row r="29" spans="3:17" ht="15.75" customHeight="1"/>
    <row r="30" spans="3:17" ht="15.75" customHeight="1"/>
    <row r="31" spans="3:17" ht="15">
      <c r="C31" s="72" t="s">
        <v>16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41"/>
      <c r="Q31" s="8"/>
    </row>
    <row r="32" spans="3:17" ht="16.5">
      <c r="C32" s="4"/>
      <c r="D32" s="4" t="s">
        <v>17</v>
      </c>
      <c r="E32" s="4" t="s">
        <v>18</v>
      </c>
      <c r="F32" s="4" t="s">
        <v>19</v>
      </c>
      <c r="G32" s="4" t="s">
        <v>20</v>
      </c>
      <c r="H32" s="4" t="s">
        <v>21</v>
      </c>
      <c r="I32" s="4" t="s">
        <v>22</v>
      </c>
      <c r="J32" s="4" t="s">
        <v>23</v>
      </c>
      <c r="K32" s="4" t="s">
        <v>24</v>
      </c>
      <c r="L32" s="4" t="s">
        <v>25</v>
      </c>
      <c r="M32" s="4" t="s">
        <v>26</v>
      </c>
      <c r="N32" s="4" t="s">
        <v>27</v>
      </c>
      <c r="O32" s="4" t="s">
        <v>28</v>
      </c>
      <c r="P32" s="4" t="s">
        <v>29</v>
      </c>
      <c r="Q32" s="17"/>
    </row>
    <row r="33" spans="3:17" ht="16.5">
      <c r="C33" s="4">
        <v>2016</v>
      </c>
      <c r="D33" s="62">
        <v>0.70209999999999995</v>
      </c>
      <c r="E33" s="62">
        <v>0.73229999999999995</v>
      </c>
      <c r="F33" s="62">
        <v>0.74060000000000004</v>
      </c>
      <c r="G33" s="62">
        <v>0.74129999999999996</v>
      </c>
      <c r="H33" s="62">
        <v>0.74629999999999996</v>
      </c>
      <c r="I33" s="62">
        <v>0.75290000000000001</v>
      </c>
      <c r="J33" s="62">
        <v>0.75280000000000002</v>
      </c>
      <c r="K33" s="62">
        <v>0.75429999999999997</v>
      </c>
      <c r="L33" s="62">
        <v>0.75719999999999998</v>
      </c>
      <c r="M33" s="62">
        <v>0.75719999999999998</v>
      </c>
      <c r="N33" s="62">
        <v>0.75560000000000005</v>
      </c>
      <c r="O33" s="62">
        <v>0.75280000000000002</v>
      </c>
      <c r="P33" s="62">
        <v>0.75280000000000002</v>
      </c>
      <c r="Q33" s="19"/>
    </row>
    <row r="34" spans="3:17" ht="16.5">
      <c r="C34" s="4">
        <v>2017</v>
      </c>
      <c r="D34" s="63">
        <v>0.77580000000000005</v>
      </c>
      <c r="E34" s="63">
        <v>0.79720000000000002</v>
      </c>
      <c r="F34" s="63">
        <v>0.75009999999999999</v>
      </c>
      <c r="G34" s="63">
        <v>0.71140000000000003</v>
      </c>
      <c r="H34" s="63">
        <v>0.69679999999999997</v>
      </c>
      <c r="I34" s="63">
        <v>0.72130000000000005</v>
      </c>
      <c r="J34" s="63">
        <v>0.72250000000000003</v>
      </c>
      <c r="K34" s="63">
        <v>0.72309999999999997</v>
      </c>
      <c r="L34" s="63">
        <v>0.72060000000000002</v>
      </c>
      <c r="M34" s="63">
        <v>0.71440000000000003</v>
      </c>
      <c r="N34" s="63">
        <v>0.71299999999999997</v>
      </c>
      <c r="O34" s="63">
        <v>0.72389999999999999</v>
      </c>
      <c r="P34" s="63">
        <v>0.72389999999999999</v>
      </c>
      <c r="Q34" s="2"/>
    </row>
    <row r="35" spans="3:17" ht="16.5">
      <c r="C35" s="4">
        <v>2018</v>
      </c>
      <c r="D35" s="9">
        <v>0.8235</v>
      </c>
      <c r="E35" s="9"/>
      <c r="F35" s="9"/>
      <c r="G35" s="9"/>
      <c r="H35" s="9"/>
      <c r="I35" s="9"/>
      <c r="J35" s="9"/>
      <c r="K35" s="9"/>
      <c r="L35" s="9"/>
      <c r="M35" s="9"/>
      <c r="O35" s="9"/>
      <c r="P35" s="9">
        <v>0.8235</v>
      </c>
      <c r="Q35" s="2"/>
    </row>
    <row r="36" spans="3:17" ht="16.5">
      <c r="C36" s="12" t="s">
        <v>30</v>
      </c>
      <c r="D36" s="11">
        <f t="shared" ref="D36:P36" si="2">(D34-D33)/D33</f>
      </c>
      <c r="E36" s="11">
        <f t="shared" si="2"/>
      </c>
      <c r="F36" s="11">
        <f t="shared" si="2"/>
      </c>
      <c r="G36" s="11">
        <f t="shared" si="2"/>
      </c>
      <c r="H36" s="11">
        <f t="shared" si="2"/>
      </c>
      <c r="I36" s="11">
        <f t="shared" si="2"/>
      </c>
      <c r="J36" s="11">
        <f t="shared" si="2"/>
      </c>
      <c r="K36" s="11">
        <f t="shared" si="2"/>
      </c>
      <c r="L36" s="11">
        <f t="shared" si="2"/>
      </c>
      <c r="M36" s="11">
        <f t="shared" si="2"/>
      </c>
      <c r="N36" s="11">
        <f t="shared" si="2"/>
      </c>
      <c r="O36" s="11">
        <f t="shared" si="2"/>
      </c>
      <c r="P36" s="11">
        <f t="shared" si="2"/>
      </c>
    </row>
    <row r="37" spans="3:17" ht="16.5">
      <c r="C37" s="12" t="s">
        <v>31</v>
      </c>
      <c r="D37" s="11" t="e">
        <f t="shared" ref="D37" si="3">(D35-D34)/D34</f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 t="e">
        <f t="shared" ref="P37" si="4">(P35-P34)/P34</f>
      </c>
    </row>
  </sheetData>
  <mergeCells>
    <mergeCell ref="C3:O3"/>
    <mergeCell ref="C31:O3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D3:R50"/>
  <sheetViews>
    <sheetView topLeftCell="D4" zoomScale="80" zoomScaleNormal="80" workbookViewId="0">
      <selection activeCell="E8" sqref="E8"/>
    </sheetView>
  </sheetViews>
  <sheetFormatPr defaultRowHeight="13.5"/>
  <cols>
    <col min="1" max="3" width="9" style="1"/>
    <col min="4" max="4" width="14" style="1" bestFit="1" customWidth="1"/>
    <col min="5" max="5" width="9.625" style="2" bestFit="1" customWidth="1"/>
    <col min="6" max="6" width="16.5" style="2" customWidth="1"/>
    <col min="7" max="7" width="14.375" style="2" bestFit="1" customWidth="1"/>
    <col min="8" max="8" width="14.375" style="2" customWidth="1"/>
    <col min="9" max="16" width="13.375" style="2" customWidth="1"/>
    <col min="17" max="17" width="23.5" style="2" customWidth="1"/>
    <col min="18" max="18" width="9" style="1"/>
    <col min="19" max="19" width="10.75" style="1" customWidth="1"/>
    <col min="20" max="20" width="9.625" style="1" bestFit="1" customWidth="1"/>
    <col min="21" max="21" width="12.625" style="1" customWidth="1"/>
    <col min="22" max="31" width="14.125" style="1" customWidth="1"/>
    <col min="32" max="16384" width="9" style="1"/>
  </cols>
  <sheetData>
    <row r="3" spans="4:18" ht="15" customHeight="1">
      <c r="D3" s="75" t="s">
        <v>148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4:18" ht="15"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41"/>
      <c r="R4" s="8"/>
    </row>
    <row r="5" spans="4:18" ht="16.5">
      <c r="D5" s="4"/>
      <c r="E5" s="4" t="s">
        <v>149</v>
      </c>
      <c r="F5" s="4" t="s">
        <v>150</v>
      </c>
      <c r="G5" s="4" t="s">
        <v>151</v>
      </c>
      <c r="H5" s="4" t="s">
        <v>152</v>
      </c>
      <c r="I5" s="4" t="s">
        <v>153</v>
      </c>
      <c r="J5" s="4" t="s">
        <v>154</v>
      </c>
      <c r="K5" s="4" t="s">
        <v>155</v>
      </c>
      <c r="L5" s="4" t="s">
        <v>156</v>
      </c>
      <c r="M5" s="4" t="s">
        <v>157</v>
      </c>
      <c r="N5" s="4" t="s">
        <v>158</v>
      </c>
      <c r="O5" s="4" t="s">
        <v>159</v>
      </c>
      <c r="P5" s="4" t="s">
        <v>160</v>
      </c>
      <c r="Q5" s="4" t="s">
        <v>161</v>
      </c>
      <c r="R5" s="7"/>
    </row>
    <row r="6" spans="4:18" ht="16.5">
      <c r="D6" s="4">
        <v>2016</v>
      </c>
      <c r="E6" s="62" t="s">
        <v>162</v>
      </c>
      <c r="F6" s="62">
        <v>0.88939999999999997</v>
      </c>
      <c r="G6" s="62">
        <v>1.0167999999999999</v>
      </c>
      <c r="H6" s="62">
        <v>0.80649999999999999</v>
      </c>
      <c r="I6" s="62" t="s">
        <v>163</v>
      </c>
      <c r="J6" s="62">
        <v>0.96340000000000003</v>
      </c>
      <c r="K6" s="62" t="s">
        <v>164</v>
      </c>
      <c r="L6" s="62" t="s">
        <v>165</v>
      </c>
      <c r="M6" s="62">
        <v>0.82250000000000001</v>
      </c>
      <c r="N6" s="62">
        <v>0.67230000000000001</v>
      </c>
      <c r="O6" s="62" t="s">
        <v>166</v>
      </c>
      <c r="P6" s="62" t="s">
        <v>167</v>
      </c>
      <c r="Q6" s="62">
        <v>0.84230000000000005</v>
      </c>
      <c r="R6" s="19"/>
    </row>
    <row r="7" spans="4:18" ht="16.5">
      <c r="D7" s="4">
        <v>2017</v>
      </c>
      <c r="E7" s="63" t="s">
        <v>168</v>
      </c>
      <c r="F7" s="63" t="s">
        <v>169</v>
      </c>
      <c r="G7" s="63" t="s">
        <v>170</v>
      </c>
      <c r="H7" s="63">
        <v>0.75</v>
      </c>
      <c r="I7" s="64">
        <v>0.90469999999999995</v>
      </c>
      <c r="J7" s="64">
        <v>0.94</v>
      </c>
      <c r="K7" s="64" t="s">
        <v>171</v>
      </c>
      <c r="L7" s="64" t="s">
        <v>172</v>
      </c>
      <c r="M7" s="64">
        <v>0.9</v>
      </c>
      <c r="N7" s="64">
        <v>0.94</v>
      </c>
      <c r="O7" s="64">
        <v>0.75</v>
      </c>
      <c r="P7" s="64">
        <v>0.84050000000000002</v>
      </c>
      <c r="Q7" s="63">
        <v>0.86399999999999999</v>
      </c>
      <c r="R7" s="7"/>
    </row>
    <row r="8" spans="4:18" ht="16.5">
      <c r="D8" s="4">
        <v>2018</v>
      </c>
      <c r="E8" s="20">
        <v>0.872</v>
      </c>
      <c r="F8" s="9"/>
      <c r="G8" s="9"/>
      <c r="H8" s="9"/>
      <c r="I8" s="20"/>
      <c r="J8" s="20"/>
      <c r="K8" s="20"/>
      <c r="L8" s="20"/>
      <c r="M8" s="20"/>
      <c r="N8" s="20"/>
      <c r="P8" s="20"/>
      <c r="Q8" s="9">
        <v>0.872</v>
      </c>
      <c r="R8" s="7"/>
    </row>
    <row r="9" spans="4:18" ht="16.5">
      <c r="D9" s="12" t="s">
        <v>173</v>
      </c>
      <c r="E9" s="54" t="s">
        <v>174</v>
      </c>
      <c r="F9" s="54" t="s">
        <v>175</v>
      </c>
      <c r="G9" s="54" t="s">
        <v>176</v>
      </c>
      <c r="H9" s="11">
        <f t="shared" ref="H9" si="0">(H7-H6)/H6</f>
      </c>
      <c r="I9" s="54" t="s">
        <v>177</v>
      </c>
      <c r="J9" s="11">
        <f t="shared" ref="J9" si="1">(J7-J6)/J6</f>
      </c>
      <c r="K9" s="54" t="s">
        <v>178</v>
      </c>
      <c r="L9" s="54" t="s">
        <v>179</v>
      </c>
      <c r="M9" s="11">
        <f t="shared" ref="M9:Q9" si="2">(M7-M6)/M6</f>
      </c>
      <c r="N9" s="11">
        <f t="shared" si="2"/>
      </c>
      <c r="O9" s="54" t="s">
        <v>180</v>
      </c>
      <c r="P9" s="54" t="s">
        <v>181</v>
      </c>
      <c r="Q9" s="11">
        <f t="shared" si="2"/>
      </c>
    </row>
    <row r="10" spans="4:18" ht="16.5">
      <c r="D10" s="12" t="s">
        <v>182</v>
      </c>
      <c r="E10" s="54" t="s">
        <v>183</v>
      </c>
      <c r="F10" s="54"/>
      <c r="G10" s="54"/>
      <c r="H10" s="11"/>
      <c r="I10" s="11"/>
      <c r="J10" s="11"/>
      <c r="K10" s="11"/>
      <c r="L10" s="11"/>
      <c r="M10" s="11"/>
      <c r="N10" s="11"/>
      <c r="O10" s="11"/>
      <c r="P10" s="11"/>
      <c r="Q10" s="11" t="e">
        <f t="shared" ref="Q10" si="3">(Q8-Q7)/Q7</f>
      </c>
    </row>
    <row r="44" spans="4:18" ht="15">
      <c r="D44" s="72" t="s">
        <v>184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8" ht="16.5">
      <c r="D45" s="4"/>
      <c r="E45" s="4" t="s">
        <v>185</v>
      </c>
      <c r="F45" s="4" t="s">
        <v>186</v>
      </c>
      <c r="G45" s="4" t="s">
        <v>187</v>
      </c>
      <c r="H45" s="4" t="s">
        <v>188</v>
      </c>
      <c r="I45" s="4" t="s">
        <v>189</v>
      </c>
      <c r="J45" s="4" t="s">
        <v>190</v>
      </c>
      <c r="K45" s="4" t="s">
        <v>191</v>
      </c>
      <c r="L45" s="4" t="s">
        <v>192</v>
      </c>
      <c r="M45" s="4" t="s">
        <v>193</v>
      </c>
      <c r="N45" s="4" t="s">
        <v>194</v>
      </c>
      <c r="O45" s="4" t="s">
        <v>195</v>
      </c>
      <c r="P45" s="4" t="s">
        <v>196</v>
      </c>
      <c r="Q45" s="4" t="s">
        <v>197</v>
      </c>
      <c r="R45" s="7"/>
    </row>
    <row r="46" spans="4:18" ht="16.5">
      <c r="D46" s="4">
        <v>2016</v>
      </c>
      <c r="E46" s="62" t="s">
        <v>198</v>
      </c>
      <c r="F46" s="62">
        <v>0.88939999999999997</v>
      </c>
      <c r="G46" s="62">
        <v>0.9395</v>
      </c>
      <c r="H46" s="62">
        <v>0.9335</v>
      </c>
      <c r="I46" s="62">
        <v>0.9335</v>
      </c>
      <c r="J46" s="62">
        <v>0.93830000000000002</v>
      </c>
      <c r="K46" s="62">
        <v>0.93830000000000002</v>
      </c>
      <c r="L46" s="62">
        <v>0.93830000000000002</v>
      </c>
      <c r="M46" s="62">
        <v>0.92920000000000003</v>
      </c>
      <c r="N46" s="62">
        <v>0.84230000000000005</v>
      </c>
      <c r="O46" s="62">
        <v>0.84230000000000005</v>
      </c>
      <c r="P46" s="62">
        <v>0.84230000000000005</v>
      </c>
      <c r="Q46" s="62">
        <v>0.84230000000000005</v>
      </c>
      <c r="R46" s="19"/>
    </row>
    <row r="47" spans="4:18" ht="16.5">
      <c r="D47" s="4">
        <v>2017</v>
      </c>
      <c r="E47" s="63" t="s">
        <v>199</v>
      </c>
      <c r="F47" s="63" t="s">
        <v>200</v>
      </c>
      <c r="G47" s="63" t="s">
        <v>201</v>
      </c>
      <c r="H47" s="63">
        <v>0.75</v>
      </c>
      <c r="I47" s="63">
        <v>0.86519999999999997</v>
      </c>
      <c r="J47" s="63">
        <v>0.87660000000000005</v>
      </c>
      <c r="K47" s="63">
        <v>0.87660000000000005</v>
      </c>
      <c r="L47" s="63">
        <v>0.87660000000000005</v>
      </c>
      <c r="M47" s="63">
        <v>0.88080000000000003</v>
      </c>
      <c r="N47" s="63">
        <v>0.88739999999999997</v>
      </c>
      <c r="O47" s="63">
        <v>0.87360000000000004</v>
      </c>
      <c r="P47" s="63">
        <v>0.86399999999999999</v>
      </c>
      <c r="Q47" s="63">
        <v>0.86399999999999999</v>
      </c>
    </row>
    <row r="48" spans="4:18" ht="16.5">
      <c r="D48" s="4">
        <v>2018</v>
      </c>
      <c r="E48" s="20">
        <v>0.872</v>
      </c>
      <c r="F48" s="9"/>
      <c r="G48" s="9"/>
      <c r="H48" s="9"/>
      <c r="I48" s="9"/>
      <c r="J48" s="9"/>
      <c r="K48" s="9"/>
      <c r="L48" s="9"/>
      <c r="M48" s="9"/>
      <c r="N48" s="9"/>
      <c r="P48" s="9"/>
      <c r="Q48" s="9">
        <v>0.872</v>
      </c>
    </row>
    <row r="49" spans="4:17" ht="16.5">
      <c r="D49" s="12" t="s">
        <v>202</v>
      </c>
      <c r="E49" s="54" t="s">
        <v>203</v>
      </c>
      <c r="F49" s="54" t="s">
        <v>204</v>
      </c>
      <c r="G49" s="54" t="s">
        <v>205</v>
      </c>
      <c r="H49" s="11">
        <f t="shared" ref="H49:Q49" si="4">(H47-H46)/H46</f>
      </c>
      <c r="I49" s="11">
        <f t="shared" si="4"/>
      </c>
      <c r="J49" s="11">
        <f t="shared" si="4"/>
      </c>
      <c r="K49" s="11">
        <f t="shared" si="4"/>
      </c>
      <c r="L49" s="11">
        <f t="shared" si="4"/>
      </c>
      <c r="M49" s="11">
        <f t="shared" si="4"/>
      </c>
      <c r="N49" s="11">
        <f t="shared" si="4"/>
      </c>
      <c r="O49" s="11">
        <f t="shared" si="4"/>
      </c>
      <c r="P49" s="11">
        <f t="shared" si="4"/>
      </c>
      <c r="Q49" s="11">
        <f t="shared" si="4"/>
      </c>
    </row>
    <row r="50" spans="4:17" ht="16.5">
      <c r="D50" s="12" t="s">
        <v>206</v>
      </c>
      <c r="E50" s="54" t="s">
        <v>207</v>
      </c>
      <c r="F50" s="54"/>
      <c r="G50" s="54"/>
      <c r="H50" s="11"/>
      <c r="I50" s="11"/>
      <c r="J50" s="11"/>
      <c r="K50" s="11"/>
      <c r="L50" s="11"/>
      <c r="M50" s="11"/>
      <c r="N50" s="11"/>
      <c r="O50" s="11"/>
      <c r="P50" s="11"/>
      <c r="Q50" s="11" t="e">
        <f t="shared" ref="Q50" si="5">(Q48-Q47)/Q47</f>
      </c>
    </row>
  </sheetData>
  <mergeCells>
    <mergeCell ref="D3:P4"/>
    <mergeCell ref="D44:P4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3:P42"/>
  <sheetViews>
    <sheetView zoomScale="90" zoomScaleNormal="90" workbookViewId="0">
      <selection activeCell="C5" sqref="C5:C9"/>
    </sheetView>
  </sheetViews>
  <sheetFormatPr defaultRowHeight="13.5"/>
  <cols>
    <col min="1" max="1" width="4.75" style="1" customWidth="1"/>
    <col min="2" max="2" width="11.25" style="1" customWidth="1"/>
    <col min="3" max="3" width="12.5" style="1" customWidth="1"/>
    <col min="4" max="4" width="9.625" style="1" bestFit="1" customWidth="1"/>
    <col min="5" max="5" width="9" style="1" customWidth="1"/>
    <col min="6" max="7" width="9" style="1"/>
    <col min="8" max="8" width="8.375" style="1" bestFit="1" customWidth="1"/>
    <col min="9" max="15" width="9" style="1"/>
    <col min="16" max="16" width="21.5" style="2" customWidth="1"/>
    <col min="17" max="17" width="9" style="1"/>
    <col min="18" max="18" width="13" style="1" customWidth="1"/>
    <col min="19" max="30" width="9" style="1"/>
    <col min="31" max="31" width="10.5" style="1" customWidth="1"/>
    <col min="32" max="16384" width="9" style="1"/>
  </cols>
  <sheetData>
    <row r="3" spans="3:16" ht="18" customHeight="1">
      <c r="C3" s="72" t="s">
        <v>101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39"/>
    </row>
    <row r="4" spans="3:16" s="2" customFormat="1" ht="18" customHeight="1">
      <c r="C4" s="4"/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  <c r="J4" s="4" t="s">
        <v>108</v>
      </c>
      <c r="K4" s="4" t="s">
        <v>109</v>
      </c>
      <c r="L4" s="4" t="s">
        <v>110</v>
      </c>
      <c r="M4" s="4" t="s">
        <v>111</v>
      </c>
      <c r="N4" s="4" t="s">
        <v>112</v>
      </c>
      <c r="O4" s="4" t="s">
        <v>113</v>
      </c>
      <c r="P4" s="4" t="s">
        <v>114</v>
      </c>
    </row>
    <row r="5" spans="3:16" ht="18" customHeight="1">
      <c r="C5" s="4">
        <v>2016</v>
      </c>
      <c r="D5" s="40">
        <v>0.7578202830331694</v>
      </c>
      <c r="E5" s="40">
        <v>0.7305688643404662</v>
      </c>
      <c r="F5" s="40">
        <v>0.72427134975908014</v>
      </c>
      <c r="G5" s="40">
        <v>0.71822494725711228</v>
      </c>
      <c r="H5" s="40">
        <v>0.74192975957824159</v>
      </c>
      <c r="I5" s="40">
        <v>0.74978180840871289</v>
      </c>
      <c r="J5" s="40">
        <v>0.79600785030096399</v>
      </c>
      <c r="K5" s="40">
        <v>0.65323051926529874</v>
      </c>
      <c r="L5" s="40">
        <v>0.69465337923233839</v>
      </c>
      <c r="M5" s="40">
        <v>0.68998483586680548</v>
      </c>
      <c r="N5" s="40">
        <v>0.6792125535795096</v>
      </c>
      <c r="O5" s="40">
        <v>0.73932532472183621</v>
      </c>
      <c r="P5" s="46">
        <v>0.73561089759018139</v>
      </c>
    </row>
    <row r="6" spans="3:16" ht="18" customHeight="1">
      <c r="C6" s="4">
        <v>2017</v>
      </c>
      <c r="D6" s="42">
        <v>0.72417736417712208</v>
      </c>
      <c r="E6" s="42">
        <v>0.8137289400629022</v>
      </c>
      <c r="F6" s="42">
        <v>0.68022598736737305</v>
      </c>
      <c r="G6" s="42">
        <v>0.63651990362925814</v>
      </c>
      <c r="H6" s="42">
        <v>0.69154445237041406</v>
      </c>
      <c r="I6" s="42">
        <v>0.72075250977479</v>
      </c>
      <c r="J6" s="42">
        <v>0.68545348227839076</v>
      </c>
      <c r="K6" s="42">
        <v>0.70490921712257637</v>
      </c>
      <c r="L6" s="42">
        <v>0.70744988907268103</v>
      </c>
      <c r="M6" s="42">
        <v>0.66618254186682357</v>
      </c>
      <c r="N6" s="42">
        <v>0.66984781111174319</v>
      </c>
      <c r="O6" s="42">
        <v>0.60096054166331092</v>
      </c>
      <c r="P6" s="46">
        <v>0.682991519516432</v>
      </c>
    </row>
    <row r="7" spans="3:16" ht="18" customHeight="1">
      <c r="C7" s="4">
        <v>2018</v>
      </c>
      <c r="D7" s="5">
        <v>0.6709</v>
      </c>
      <c r="E7" s="5"/>
      <c r="F7" s="5"/>
      <c r="G7" s="5"/>
      <c r="H7" s="5"/>
      <c r="I7" s="5"/>
      <c r="J7" s="5"/>
      <c r="K7" s="5"/>
      <c r="L7" s="5"/>
      <c r="M7" s="5"/>
      <c r="O7" s="5"/>
      <c r="P7" s="9">
        <v>0.6709</v>
      </c>
    </row>
    <row r="8" spans="3:16" s="14" customFormat="1" ht="18" customHeight="1">
      <c r="C8" s="12" t="s">
        <v>115</v>
      </c>
      <c r="D8" s="13">
        <f t="shared" ref="D8:I8" si="0">(D6-D5)/D5</f>
      </c>
      <c r="E8" s="13">
        <f t="shared" si="0"/>
      </c>
      <c r="F8" s="13">
        <f t="shared" si="0"/>
      </c>
      <c r="G8" s="13">
        <f t="shared" si="0"/>
      </c>
      <c r="H8" s="13">
        <f t="shared" si="0"/>
      </c>
      <c r="I8" s="13">
        <f t="shared" si="0"/>
      </c>
      <c r="J8" s="13">
        <f t="shared" ref="J8:P8" si="1">(J6-J5)/J5</f>
      </c>
      <c r="K8" s="13">
        <f t="shared" si="1"/>
      </c>
      <c r="L8" s="13">
        <f t="shared" si="1"/>
      </c>
      <c r="M8" s="13">
        <f t="shared" si="1"/>
      </c>
      <c r="N8" s="13">
        <f t="shared" si="1"/>
      </c>
      <c r="O8" s="11">
        <f t="shared" si="1"/>
      </c>
      <c r="P8" s="11">
        <f t="shared" si="1"/>
      </c>
    </row>
    <row r="9" spans="3:16" ht="18" customHeight="1">
      <c r="C9" s="12" t="s">
        <v>116</v>
      </c>
      <c r="D9" s="13" t="e">
        <f t="shared" ref="D9:P9" si="2">(D7-D6)/D6</f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1" t="e">
        <f t="shared" si="2"/>
      </c>
    </row>
    <row r="35" spans="3:16" ht="16.5">
      <c r="C35" s="72" t="s">
        <v>117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"/>
    </row>
    <row r="36" spans="3:16" ht="18" customHeight="1">
      <c r="C36" s="4"/>
      <c r="D36" s="4" t="s">
        <v>118</v>
      </c>
      <c r="E36" s="4" t="s">
        <v>119</v>
      </c>
      <c r="F36" s="4" t="s">
        <v>120</v>
      </c>
      <c r="G36" s="4" t="s">
        <v>121</v>
      </c>
      <c r="H36" s="4" t="s">
        <v>122</v>
      </c>
      <c r="I36" s="4" t="s">
        <v>123</v>
      </c>
      <c r="J36" s="4" t="s">
        <v>124</v>
      </c>
      <c r="K36" s="4" t="s">
        <v>125</v>
      </c>
      <c r="L36" s="4" t="s">
        <v>126</v>
      </c>
      <c r="M36" s="4" t="s">
        <v>127</v>
      </c>
      <c r="N36" s="4" t="s">
        <v>128</v>
      </c>
      <c r="O36" s="4" t="s">
        <v>129</v>
      </c>
      <c r="P36" s="4" t="s">
        <v>130</v>
      </c>
    </row>
    <row r="37" spans="3:16" ht="18" customHeight="1">
      <c r="C37" s="4">
        <v>2016</v>
      </c>
      <c r="D37" s="44">
        <v>0.7578202830331694</v>
      </c>
      <c r="E37" s="44">
        <v>0.74997672806257887</v>
      </c>
      <c r="F37" s="44">
        <v>0.74104487096612981</v>
      </c>
      <c r="G37" s="44">
        <v>0.73254894105192137</v>
      </c>
      <c r="H37" s="44">
        <v>0.73449896610458332</v>
      </c>
      <c r="I37" s="44">
        <v>0.73579971829032331</v>
      </c>
      <c r="J37" s="44">
        <v>0.75254174237267091</v>
      </c>
      <c r="K37" s="44">
        <v>0.74681890759470115</v>
      </c>
      <c r="L37" s="44">
        <v>0.7445015201747972</v>
      </c>
      <c r="M37" s="44">
        <v>0.73913461270282821</v>
      </c>
      <c r="N37" s="44">
        <v>0.73547330757461848</v>
      </c>
      <c r="O37" s="44">
        <v>0.73561089759018139</v>
      </c>
      <c r="P37" s="46">
        <v>0.73547330757461848</v>
      </c>
    </row>
    <row r="38" spans="3:16" ht="18" customHeight="1">
      <c r="C38" s="4">
        <v>2017</v>
      </c>
      <c r="D38" s="45">
        <v>0.72417736417712208</v>
      </c>
      <c r="E38" s="45">
        <v>0.73487366103588392</v>
      </c>
      <c r="F38" s="45">
        <v>0.71912346771173785</v>
      </c>
      <c r="G38" s="45">
        <v>0.69078585188146835</v>
      </c>
      <c r="H38" s="45">
        <v>0.6909308005270034</v>
      </c>
      <c r="I38" s="45">
        <v>0.69756616107983671</v>
      </c>
      <c r="J38" s="45">
        <v>0.6953767113539906</v>
      </c>
      <c r="K38" s="45">
        <v>0.69634273843001715</v>
      </c>
      <c r="L38" s="45">
        <v>0.69750229712684142</v>
      </c>
      <c r="M38" s="45">
        <v>0.69407885396053814</v>
      </c>
      <c r="N38" s="45">
        <v>0.69367106484066299</v>
      </c>
      <c r="O38" s="45">
        <v>0.682991519516432</v>
      </c>
      <c r="P38" s="46">
        <v>0.682991519516432</v>
      </c>
    </row>
    <row r="39" spans="3:16" ht="18" customHeight="1">
      <c r="C39" s="4">
        <v>2018</v>
      </c>
      <c r="D39" s="5">
        <v>0.6709</v>
      </c>
      <c r="E39" s="5"/>
      <c r="F39" s="5"/>
      <c r="G39" s="5"/>
      <c r="H39" s="5"/>
      <c r="I39" s="5"/>
      <c r="J39" s="5"/>
      <c r="K39" s="5"/>
      <c r="L39" s="5"/>
      <c r="M39" s="5"/>
      <c r="O39" s="5"/>
      <c r="P39" s="9">
        <v>0.6709</v>
      </c>
    </row>
    <row r="40" spans="3:16" ht="18" customHeight="1">
      <c r="C40" s="12" t="s">
        <v>131</v>
      </c>
      <c r="D40" s="13">
        <f t="shared" ref="D40:K40" si="3">(D38-D37)/D37</f>
      </c>
      <c r="E40" s="13">
        <f t="shared" si="3"/>
      </c>
      <c r="F40" s="13">
        <f t="shared" si="3"/>
      </c>
      <c r="G40" s="13">
        <f>(G38-G37)/G37</f>
      </c>
      <c r="H40" s="13">
        <f t="shared" si="3"/>
      </c>
      <c r="I40" s="13">
        <f t="shared" si="3"/>
      </c>
      <c r="J40" s="13">
        <f t="shared" si="3"/>
      </c>
      <c r="K40" s="13">
        <f t="shared" si="3"/>
      </c>
      <c r="L40" s="13">
        <f>(L38-L37)/L37</f>
      </c>
      <c r="M40" s="13">
        <f>(M38-M37)/M37</f>
      </c>
      <c r="N40" s="13">
        <f>(N38-N37)/N37</f>
      </c>
      <c r="O40" s="13">
        <f>(O38-O37)/O37</f>
      </c>
      <c r="P40" s="11">
        <f>(P38-P37)/P37</f>
      </c>
    </row>
    <row r="41" spans="3:16" ht="18" customHeight="1">
      <c r="C41" s="12" t="s">
        <v>132</v>
      </c>
      <c r="D41" s="13" t="e">
        <f>(D39-D38)/D38</f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1" t="e">
        <f t="shared" ref="P41" si="4">(P39-P38)/P38</f>
      </c>
    </row>
    <row r="42" spans="3:16" ht="18" customHeight="1"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</sheetData>
  <mergeCells>
    <mergeCell ref="C3:O3"/>
    <mergeCell ref="C35:O35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Q38"/>
  <sheetViews>
    <sheetView topLeftCell="B1" zoomScale="80" zoomScaleNormal="80" workbookViewId="0">
      <selection activeCell="D5" sqref="D5"/>
    </sheetView>
  </sheetViews>
  <sheetFormatPr defaultRowHeight="16.5"/>
  <cols>
    <col min="1" max="1" width="9" style="6"/>
    <col min="2" max="2" width="5.375" style="6" customWidth="1"/>
    <col min="3" max="3" width="12.875" style="6" customWidth="1"/>
    <col min="4" max="15" width="13.5" style="7" customWidth="1"/>
    <col min="16" max="16" width="24.5" style="7" customWidth="1"/>
    <col min="17" max="17" width="9" style="6"/>
    <col min="18" max="18" width="12.25" style="6" customWidth="1"/>
    <col min="19" max="30" width="9" style="6"/>
    <col min="31" max="31" width="10.75" style="6" bestFit="1" customWidth="1"/>
    <col min="32" max="16384" width="9" style="6"/>
  </cols>
  <sheetData>
    <row r="1" spans="3:17" s="8" customFormat="1" ht="21.75" customHeight="1">
      <c r="C1" s="73" t="s">
        <v>208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39"/>
    </row>
    <row r="2" spans="3:17" ht="18" customHeight="1">
      <c r="C2" s="3"/>
      <c r="D2" s="4" t="s">
        <v>209</v>
      </c>
      <c r="E2" s="4" t="s">
        <v>210</v>
      </c>
      <c r="F2" s="4" t="s">
        <v>211</v>
      </c>
      <c r="G2" s="4" t="s">
        <v>212</v>
      </c>
      <c r="H2" s="4" t="s">
        <v>213</v>
      </c>
      <c r="I2" s="4" t="s">
        <v>214</v>
      </c>
      <c r="J2" s="4" t="s">
        <v>215</v>
      </c>
      <c r="K2" s="4" t="s">
        <v>216</v>
      </c>
      <c r="L2" s="4" t="s">
        <v>217</v>
      </c>
      <c r="M2" s="4" t="s">
        <v>218</v>
      </c>
      <c r="N2" s="4" t="s">
        <v>219</v>
      </c>
      <c r="O2" s="4" t="s">
        <v>220</v>
      </c>
      <c r="P2" s="4" t="s">
        <v>221</v>
      </c>
      <c r="Q2" s="17"/>
    </row>
    <row r="3" spans="3:17" s="7" customFormat="1" ht="18" customHeight="1">
      <c r="C3" s="4">
        <v>2016</v>
      </c>
      <c r="D3" s="47">
        <v>0.82119025932178025</v>
      </c>
      <c r="E3" s="47">
        <v>0.80311883520948246</v>
      </c>
      <c r="F3" s="47">
        <v>0.79657374705299544</v>
      </c>
      <c r="G3" s="47">
        <v>0.82024310051474469</v>
      </c>
      <c r="H3" s="47">
        <v>0.7871916531933687</v>
      </c>
      <c r="I3" s="47">
        <v>0.74287259205835166</v>
      </c>
      <c r="J3" s="47">
        <v>0.7563989920765295</v>
      </c>
      <c r="K3" s="47">
        <v>0.74076439235383973</v>
      </c>
      <c r="L3" s="47">
        <v>0.75969150034324318</v>
      </c>
      <c r="M3" s="47">
        <v>0.6951391177035583</v>
      </c>
      <c r="N3" s="47">
        <v>0.7387587265020229</v>
      </c>
      <c r="O3" s="47">
        <v>0.70501113118222181</v>
      </c>
      <c r="P3" s="47">
        <v>0.7579472749392886</v>
      </c>
    </row>
    <row r="4" spans="3:17" s="7" customFormat="1" ht="18" customHeight="1">
      <c r="C4" s="4">
        <v>2017</v>
      </c>
      <c r="D4" s="47">
        <v>0.76988065911165782</v>
      </c>
      <c r="E4" s="47">
        <v>0.74855321964259636</v>
      </c>
      <c r="F4" s="47">
        <v>0.77790373822300107</v>
      </c>
      <c r="G4" s="47">
        <v>0.74454897413128174</v>
      </c>
      <c r="H4" s="47">
        <v>0.72744677092348697</v>
      </c>
      <c r="I4" s="47">
        <v>0.76164113811643608</v>
      </c>
      <c r="J4" s="47">
        <v>0.77010416406695326</v>
      </c>
      <c r="K4" s="47">
        <v>0.73864504549559939</v>
      </c>
      <c r="L4" s="47">
        <v>0.70900914073338783</v>
      </c>
      <c r="M4" s="47">
        <v>0.73273581962069889</v>
      </c>
      <c r="N4" s="47">
        <v>0.77746907224620321</v>
      </c>
      <c r="O4" s="47">
        <v>0.70969285704650853</v>
      </c>
      <c r="P4" s="47">
        <v>0.74632017042606869</v>
      </c>
    </row>
    <row r="5" spans="3:17" s="7" customFormat="1" ht="18" customHeight="1">
      <c r="C5" s="4">
        <v>2018</v>
      </c>
      <c r="D5" s="9">
        <v>0.7323</v>
      </c>
      <c r="E5" s="9"/>
      <c r="F5" s="9"/>
      <c r="G5" s="9"/>
      <c r="H5" s="9"/>
      <c r="I5" s="9"/>
      <c r="J5" s="9"/>
      <c r="K5" s="9"/>
      <c r="L5" s="9"/>
      <c r="M5" s="9"/>
      <c r="O5" s="9"/>
      <c r="P5" s="9">
        <v>0.7323</v>
      </c>
    </row>
    <row r="6" spans="3:17" s="7" customFormat="1" ht="18" customHeight="1">
      <c r="C6" s="12" t="s">
        <v>222</v>
      </c>
      <c r="D6" s="11">
        <f t="shared" ref="D6:I6" si="0">(D4-D3)/D3</f>
      </c>
      <c r="E6" s="11">
        <f t="shared" si="0"/>
      </c>
      <c r="F6" s="11">
        <f t="shared" si="0"/>
      </c>
      <c r="G6" s="11">
        <f t="shared" si="0"/>
      </c>
      <c r="H6" s="11">
        <f t="shared" si="0"/>
      </c>
      <c r="I6" s="11">
        <f t="shared" si="0"/>
      </c>
      <c r="J6" s="11">
        <f t="shared" ref="J6:P6" si="1">(J4-J3)/J3</f>
      </c>
      <c r="K6" s="11">
        <f t="shared" si="1"/>
      </c>
      <c r="L6" s="11">
        <f t="shared" si="1"/>
      </c>
      <c r="M6" s="11">
        <f t="shared" si="1"/>
      </c>
      <c r="N6" s="11">
        <f t="shared" si="1"/>
      </c>
      <c r="O6" s="11">
        <f t="shared" si="1"/>
      </c>
      <c r="P6" s="11">
        <f t="shared" si="1"/>
      </c>
    </row>
    <row r="7" spans="3:17">
      <c r="C7" s="12" t="s">
        <v>223</v>
      </c>
      <c r="D7" s="11" t="e">
        <f t="shared" ref="D7:P7" si="2">(D5-D4)/D4</f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 t="e">
        <f t="shared" si="2"/>
      </c>
    </row>
    <row r="8" spans="3:17">
      <c r="C8" s="17"/>
      <c r="D8" s="4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32" spans="3:16">
      <c r="C32" s="72" t="s">
        <v>224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41"/>
    </row>
    <row r="33" spans="3:16" ht="18" customHeight="1">
      <c r="C33" s="3"/>
      <c r="D33" s="4" t="s">
        <v>225</v>
      </c>
      <c r="E33" s="4" t="s">
        <v>226</v>
      </c>
      <c r="F33" s="4" t="s">
        <v>227</v>
      </c>
      <c r="G33" s="4" t="s">
        <v>228</v>
      </c>
      <c r="H33" s="4" t="s">
        <v>229</v>
      </c>
      <c r="I33" s="4" t="s">
        <v>230</v>
      </c>
      <c r="J33" s="4" t="s">
        <v>231</v>
      </c>
      <c r="K33" s="4" t="s">
        <v>232</v>
      </c>
      <c r="L33" s="4" t="s">
        <v>233</v>
      </c>
      <c r="M33" s="4" t="s">
        <v>234</v>
      </c>
      <c r="N33" s="4" t="s">
        <v>235</v>
      </c>
      <c r="O33" s="4" t="s">
        <v>236</v>
      </c>
      <c r="P33" s="4" t="s">
        <v>237</v>
      </c>
    </row>
    <row r="34" spans="3:16" ht="18" customHeight="1">
      <c r="C34" s="4">
        <v>2016</v>
      </c>
      <c r="D34" s="47">
        <v>0.82119025932178025</v>
      </c>
      <c r="E34" s="47">
        <v>0.81401318145854251</v>
      </c>
      <c r="F34" s="47">
        <v>0.8052402887867427</v>
      </c>
      <c r="G34" s="47">
        <v>0.81069672552163707</v>
      </c>
      <c r="H34" s="47">
        <v>0.80803876245241557</v>
      </c>
      <c r="I34" s="47">
        <v>0.78790666222296624</v>
      </c>
      <c r="J34" s="47">
        <v>0.78323459700854881</v>
      </c>
      <c r="K34" s="47">
        <v>0.7769716867489751</v>
      </c>
      <c r="L34" s="47">
        <v>0.7740359910703799</v>
      </c>
      <c r="M34" s="47">
        <v>0.76607850217547668</v>
      </c>
      <c r="N34" s="47">
        <v>0.76462113584113378</v>
      </c>
      <c r="O34" s="47">
        <v>0.7579472749392886</v>
      </c>
      <c r="P34" s="47">
        <v>0.7579472749392886</v>
      </c>
    </row>
    <row r="35" spans="3:16" ht="18" customHeight="1">
      <c r="C35" s="4">
        <v>2017</v>
      </c>
      <c r="D35" s="47">
        <v>0.76988065911165782</v>
      </c>
      <c r="E35" s="47">
        <v>0.7626795273330903</v>
      </c>
      <c r="F35" s="47">
        <v>0.76892160438214918</v>
      </c>
      <c r="G35" s="47">
        <v>0.76049859790827967</v>
      </c>
      <c r="H35" s="47">
        <v>0.75278579449036909</v>
      </c>
      <c r="I35" s="47">
        <v>0.75501324863333963</v>
      </c>
      <c r="J35" s="47">
        <v>0.7563152036361217</v>
      </c>
      <c r="K35" s="47">
        <v>0.75346924299578177</v>
      </c>
      <c r="L35" s="47">
        <v>0.74970146914697677</v>
      </c>
      <c r="M35" s="47">
        <v>0.74861993387574854</v>
      </c>
      <c r="N35" s="47">
        <v>0.74952551591580063</v>
      </c>
      <c r="O35" s="47">
        <v>0.74632017042606869</v>
      </c>
      <c r="P35" s="47">
        <v>0.74632017042606869</v>
      </c>
    </row>
    <row r="36" spans="3:16" ht="18" customHeight="1">
      <c r="C36" s="4">
        <v>2018</v>
      </c>
      <c r="D36" s="9">
        <v>0.7323</v>
      </c>
      <c r="E36" s="9"/>
      <c r="F36" s="9"/>
      <c r="G36" s="9"/>
      <c r="H36" s="9"/>
      <c r="I36" s="9"/>
      <c r="J36" s="9"/>
      <c r="K36" s="9"/>
      <c r="L36" s="9"/>
      <c r="M36" s="9"/>
      <c r="O36" s="9"/>
      <c r="P36" s="9">
        <v>0.7323</v>
      </c>
    </row>
    <row r="37" spans="3:16" ht="18" customHeight="1">
      <c r="C37" s="12" t="s">
        <v>238</v>
      </c>
      <c r="D37" s="11">
        <f t="shared" ref="D37:I37" si="3">(D35-D34)/D34</f>
      </c>
      <c r="E37" s="11">
        <f t="shared" si="3"/>
      </c>
      <c r="F37" s="11">
        <f t="shared" si="3"/>
      </c>
      <c r="G37" s="11">
        <f t="shared" si="3"/>
      </c>
      <c r="H37" s="11">
        <f t="shared" si="3"/>
      </c>
      <c r="I37" s="11">
        <f t="shared" si="3"/>
      </c>
      <c r="J37" s="11">
        <f t="shared" ref="J37:P37" si="4">(J35-J34)/J34</f>
      </c>
      <c r="K37" s="11">
        <f t="shared" si="4"/>
      </c>
      <c r="L37" s="11">
        <f t="shared" si="4"/>
      </c>
      <c r="M37" s="11">
        <f t="shared" si="4"/>
      </c>
      <c r="N37" s="11">
        <f t="shared" si="4"/>
      </c>
      <c r="O37" s="11">
        <f t="shared" si="4"/>
      </c>
      <c r="P37" s="11">
        <f t="shared" si="4"/>
      </c>
    </row>
    <row r="38" spans="3:16">
      <c r="C38" s="12" t="s">
        <v>239</v>
      </c>
      <c r="D38" s="11" t="e">
        <f t="shared" ref="D38:P38" si="5">(D36-D35)/D35</f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 t="e">
        <f t="shared" si="5"/>
      </c>
    </row>
  </sheetData>
  <mergeCells>
    <mergeCell ref="C1:O1"/>
    <mergeCell ref="C32:O32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P38 P7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Q31"/>
  <sheetViews>
    <sheetView topLeftCell="B1" zoomScale="80" zoomScaleNormal="80" workbookViewId="0">
      <selection activeCell="D5" sqref="D5"/>
    </sheetView>
  </sheetViews>
  <sheetFormatPr defaultRowHeight="16.5"/>
  <cols>
    <col min="1" max="2" width="9" style="28"/>
    <col min="3" max="3" width="12.875" style="28" customWidth="1"/>
    <col min="4" max="15" width="14.125" style="28" customWidth="1"/>
    <col min="16" max="16" width="19.375" style="28" customWidth="1"/>
    <col min="17" max="17" width="10.5" style="28" bestFit="1" customWidth="1"/>
    <col min="18" max="18" width="9" style="28"/>
    <col min="19" max="19" width="12.625" style="28" customWidth="1"/>
    <col min="20" max="21" width="9.625" style="28" bestFit="1" customWidth="1"/>
    <col min="22" max="31" width="9.625" style="28" customWidth="1"/>
    <col min="32" max="33" width="10.5" style="28" bestFit="1" customWidth="1"/>
    <col min="34" max="16384" width="9" style="28"/>
  </cols>
  <sheetData>
    <row r="1" spans="3:17" s="26" customFormat="1" ht="22.5" customHeight="1">
      <c r="C1" s="74" t="s">
        <v>32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3:17" ht="18" customHeight="1">
      <c r="C2" s="27"/>
      <c r="D2" s="27" t="s">
        <v>33</v>
      </c>
      <c r="E2" s="27" t="s">
        <v>34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  <c r="K2" s="27" t="s">
        <v>40</v>
      </c>
      <c r="L2" s="27" t="s">
        <v>41</v>
      </c>
      <c r="M2" s="27" t="s">
        <v>42</v>
      </c>
      <c r="N2" s="27" t="s">
        <v>43</v>
      </c>
      <c r="O2" s="27" t="s">
        <v>44</v>
      </c>
      <c r="P2" s="4" t="s">
        <v>45</v>
      </c>
      <c r="Q2" s="29"/>
    </row>
    <row r="3" spans="3:17" ht="18" customHeight="1">
      <c r="C3" s="4">
        <v>2016</v>
      </c>
      <c r="D3" s="65" t="s">
        <v>46</v>
      </c>
      <c r="E3" s="65" t="s">
        <v>47</v>
      </c>
      <c r="F3" s="62">
        <v>0.75</v>
      </c>
      <c r="G3" s="62">
        <v>0.77170000000000005</v>
      </c>
      <c r="H3" s="65" t="s">
        <v>48</v>
      </c>
      <c r="I3" s="65" t="s">
        <v>49</v>
      </c>
      <c r="J3" s="62">
        <v>0.72499999999999998</v>
      </c>
      <c r="K3" s="62">
        <v>0.71719999999999995</v>
      </c>
      <c r="L3" s="65" t="s">
        <v>50</v>
      </c>
      <c r="M3" s="65" t="s">
        <v>51</v>
      </c>
      <c r="N3" s="65" t="s">
        <v>52</v>
      </c>
      <c r="O3" s="65" t="s">
        <v>53</v>
      </c>
      <c r="P3" s="48">
        <v>0.74623391790089411</v>
      </c>
      <c r="Q3" s="31"/>
    </row>
    <row r="4" spans="3:17" ht="18" customHeight="1">
      <c r="C4" s="4">
        <v>2017</v>
      </c>
      <c r="D4" s="65" t="s">
        <v>54</v>
      </c>
      <c r="E4" s="65">
        <v>0.68</v>
      </c>
      <c r="F4" s="65" t="s">
        <v>55</v>
      </c>
      <c r="G4" s="65" t="s">
        <v>56</v>
      </c>
      <c r="H4" s="65" t="s">
        <v>57</v>
      </c>
      <c r="I4" s="65" t="s">
        <v>58</v>
      </c>
      <c r="J4" s="65" t="s">
        <v>59</v>
      </c>
      <c r="K4" s="65" t="s">
        <v>60</v>
      </c>
      <c r="L4" s="65">
        <v>0.7</v>
      </c>
      <c r="M4" s="65" t="s">
        <v>61</v>
      </c>
      <c r="N4" s="65" t="s">
        <v>62</v>
      </c>
      <c r="O4" s="65" t="s">
        <v>63</v>
      </c>
      <c r="P4" s="66">
        <v>0.7252404168637856</v>
      </c>
    </row>
    <row r="5" spans="3:17" ht="18" customHeight="1">
      <c r="C5" s="4">
        <v>2018</v>
      </c>
      <c r="D5" s="49"/>
      <c r="E5" s="48"/>
      <c r="F5" s="48"/>
      <c r="G5" s="48"/>
      <c r="H5" s="48"/>
      <c r="I5" s="48"/>
      <c r="J5" s="49"/>
      <c r="K5" s="49"/>
      <c r="L5" s="48"/>
      <c r="O5" s="48"/>
      <c r="P5" s="48"/>
    </row>
    <row r="6" spans="3:17" ht="18" customHeight="1">
      <c r="C6" s="12" t="s">
        <v>64</v>
      </c>
      <c r="D6" s="65" t="s">
        <v>65</v>
      </c>
      <c r="E6" s="65" t="s">
        <v>66</v>
      </c>
      <c r="F6" s="65" t="s">
        <v>67</v>
      </c>
      <c r="G6" s="65" t="s">
        <v>68</v>
      </c>
      <c r="H6" s="65" t="s">
        <v>69</v>
      </c>
      <c r="I6" s="65" t="s">
        <v>70</v>
      </c>
      <c r="J6" s="65" t="s">
        <v>71</v>
      </c>
      <c r="K6" s="65" t="s">
        <v>72</v>
      </c>
      <c r="L6" s="65" t="s">
        <v>73</v>
      </c>
      <c r="M6" s="65" t="s">
        <v>74</v>
      </c>
      <c r="N6" s="65" t="s">
        <v>75</v>
      </c>
      <c r="O6" s="65" t="s">
        <v>76</v>
      </c>
      <c r="P6" s="30">
        <f t="shared" ref="P6:P7" si="0">(P4-P3)/P3</f>
      </c>
    </row>
    <row r="7" spans="3:17" ht="18" customHeight="1">
      <c r="C7" s="12" t="s">
        <v>77</v>
      </c>
      <c r="D7" s="65" t="s">
        <v>78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 t="e">
        <f t="shared" si="0"/>
      </c>
    </row>
    <row r="23" spans="3:17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6"/>
      <c r="Q23" s="26"/>
    </row>
    <row r="24" spans="3:17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6"/>
      <c r="Q24" s="26"/>
    </row>
    <row r="25" spans="3:17">
      <c r="C25" s="67"/>
      <c r="D25" s="67"/>
      <c r="E25" s="67"/>
      <c r="F25" s="67"/>
      <c r="G25" s="67"/>
      <c r="H25" s="67" t="s">
        <v>79</v>
      </c>
      <c r="I25" s="67"/>
      <c r="J25" s="67"/>
      <c r="K25" s="67"/>
      <c r="L25" s="67"/>
      <c r="M25" s="67"/>
      <c r="N25" s="67"/>
      <c r="O25" s="67"/>
      <c r="P25" s="67"/>
    </row>
    <row r="26" spans="3:17" ht="18" customHeight="1">
      <c r="C26" s="68"/>
      <c r="D26" s="68" t="s">
        <v>80</v>
      </c>
      <c r="E26" s="68" t="s">
        <v>81</v>
      </c>
      <c r="F26" s="68" t="s">
        <v>82</v>
      </c>
      <c r="G26" s="68" t="s">
        <v>83</v>
      </c>
      <c r="H26" s="68" t="s">
        <v>84</v>
      </c>
      <c r="I26" s="68" t="s">
        <v>85</v>
      </c>
      <c r="J26" s="68" t="s">
        <v>86</v>
      </c>
      <c r="K26" s="68" t="s">
        <v>87</v>
      </c>
      <c r="L26" s="68" t="s">
        <v>88</v>
      </c>
      <c r="M26" s="68" t="s">
        <v>89</v>
      </c>
      <c r="N26" s="68" t="s">
        <v>90</v>
      </c>
      <c r="O26" s="68" t="s">
        <v>91</v>
      </c>
      <c r="P26" s="4" t="s">
        <v>92</v>
      </c>
      <c r="Q26" s="29"/>
    </row>
    <row r="27" spans="3:17" ht="18" customHeight="1">
      <c r="C27" s="4">
        <v>2016</v>
      </c>
      <c r="D27" s="63" t="s">
        <v>93</v>
      </c>
      <c r="E27" s="63" t="s">
        <v>94</v>
      </c>
      <c r="F27" s="62">
        <v>0.75</v>
      </c>
      <c r="G27" s="62">
        <v>0.76339999999999997</v>
      </c>
      <c r="H27" s="62">
        <v>0.76339999999999997</v>
      </c>
      <c r="I27" s="62">
        <v>0.76339999999999997</v>
      </c>
      <c r="J27" s="62">
        <v>0.73640000000000005</v>
      </c>
      <c r="K27" s="62">
        <v>0.72519999999999996</v>
      </c>
      <c r="L27" s="62">
        <v>0.72519999999999996</v>
      </c>
      <c r="M27" s="62">
        <v>0.72519999999999996</v>
      </c>
      <c r="N27" s="62">
        <v>0.72519999999999996</v>
      </c>
      <c r="O27" s="62">
        <v>0.72519999999999996</v>
      </c>
      <c r="P27" s="62">
        <v>0.72519999999999996</v>
      </c>
      <c r="Q27" s="31"/>
    </row>
    <row r="28" spans="3:17" ht="18" customHeight="1">
      <c r="C28" s="4">
        <v>2017</v>
      </c>
      <c r="D28" s="63" t="s">
        <v>95</v>
      </c>
      <c r="E28" s="63">
        <v>0.68</v>
      </c>
      <c r="F28" s="63">
        <v>0.68</v>
      </c>
      <c r="G28" s="63">
        <v>0.68</v>
      </c>
      <c r="H28" s="63">
        <v>0.68</v>
      </c>
      <c r="I28" s="63">
        <v>0.68</v>
      </c>
      <c r="J28" s="63">
        <v>0.68</v>
      </c>
      <c r="K28" s="63">
        <v>0.68</v>
      </c>
      <c r="L28" s="63">
        <v>0.6885</v>
      </c>
      <c r="M28" s="63">
        <v>0.6885</v>
      </c>
      <c r="N28" s="63">
        <v>0.6885</v>
      </c>
      <c r="O28" s="63">
        <v>0.6885</v>
      </c>
      <c r="P28" s="63">
        <v>0.6885</v>
      </c>
    </row>
    <row r="29" spans="3:17" ht="18" customHeight="1">
      <c r="C29" s="4">
        <v>2018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7"/>
      <c r="O29" s="69"/>
      <c r="P29" s="69"/>
    </row>
    <row r="30" spans="3:17" ht="18" customHeight="1">
      <c r="C30" s="12" t="s">
        <v>96</v>
      </c>
      <c r="D30" s="65" t="s">
        <v>97</v>
      </c>
      <c r="E30" s="65" t="s">
        <v>98</v>
      </c>
      <c r="F30" s="30">
        <f t="shared" ref="F30:K30" si="1">(F28-F27)/F27</f>
      </c>
      <c r="G30" s="30">
        <f t="shared" si="1"/>
      </c>
      <c r="H30" s="30">
        <f t="shared" si="1"/>
      </c>
      <c r="I30" s="30">
        <f t="shared" si="1"/>
      </c>
      <c r="J30" s="30">
        <f t="shared" si="1"/>
      </c>
      <c r="K30" s="30">
        <f t="shared" si="1"/>
      </c>
      <c r="L30" s="30">
        <f>(L28-L27)/L27</f>
      </c>
      <c r="M30" s="30">
        <f>(M28-M27)/M27</f>
      </c>
      <c r="N30" s="30">
        <f>(N28-N27)/N27</f>
      </c>
      <c r="O30" s="30">
        <f>(O28-O27)/O27</f>
      </c>
      <c r="P30" s="30">
        <f>(P28-P27)/P27</f>
      </c>
    </row>
    <row r="31" spans="3:17" ht="18" customHeight="1">
      <c r="C31" s="12" t="s">
        <v>99</v>
      </c>
      <c r="D31" s="65" t="s">
        <v>100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 t="e">
        <f t="shared" ref="D31:P31" si="2">(P29-P28)/P28</f>
      </c>
    </row>
  </sheetData>
  <mergeCells>
    <mergeCell ref="C1:O1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3:Q36"/>
  <sheetViews>
    <sheetView zoomScale="90" zoomScaleNormal="90" workbookViewId="0">
      <selection activeCell="L4" sqref="L4"/>
    </sheetView>
  </sheetViews>
  <sheetFormatPr defaultRowHeight="16.5"/>
  <cols>
    <col min="1" max="2" width="9" style="6"/>
    <col min="3" max="3" width="14" style="6" bestFit="1" customWidth="1"/>
    <col min="4" max="4" width="9.5" style="7" bestFit="1" customWidth="1"/>
    <col min="5" max="15" width="9" style="7"/>
    <col min="16" max="16" width="21.125" style="7" customWidth="1"/>
    <col min="17" max="18" width="14" style="6" customWidth="1"/>
    <col min="19" max="19" width="14" style="6" bestFit="1" customWidth="1"/>
    <col min="20" max="31" width="9" style="6"/>
    <col min="32" max="32" width="11.125" style="6" customWidth="1"/>
    <col min="33" max="16384" width="9" style="6"/>
  </cols>
  <sheetData>
    <row r="3" spans="3:17" s="8" customFormat="1" ht="15">
      <c r="C3" s="72" t="s">
        <v>240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41"/>
    </row>
    <row r="4" spans="3:17">
      <c r="C4" s="3"/>
      <c r="D4" s="4" t="s">
        <v>241</v>
      </c>
      <c r="E4" s="4" t="s">
        <v>242</v>
      </c>
      <c r="F4" s="4" t="s">
        <v>243</v>
      </c>
      <c r="G4" s="4" t="s">
        <v>244</v>
      </c>
      <c r="H4" s="4" t="s">
        <v>245</v>
      </c>
      <c r="I4" s="4" t="s">
        <v>246</v>
      </c>
      <c r="J4" s="4" t="s">
        <v>247</v>
      </c>
      <c r="K4" s="4" t="s">
        <v>248</v>
      </c>
      <c r="L4" s="4" t="s">
        <v>249</v>
      </c>
      <c r="M4" s="4" t="s">
        <v>250</v>
      </c>
      <c r="N4" s="4" t="s">
        <v>251</v>
      </c>
      <c r="O4" s="4" t="s">
        <v>252</v>
      </c>
      <c r="P4" s="4" t="s">
        <v>253</v>
      </c>
      <c r="Q4" s="17"/>
    </row>
    <row r="5" spans="3:17" s="7" customFormat="1" ht="17.25">
      <c r="C5" s="4">
        <v>2016</v>
      </c>
      <c r="D5" s="49">
        <v>0.8118549671841867</v>
      </c>
      <c r="E5" s="49">
        <v>0.79282006644926251</v>
      </c>
      <c r="F5" s="49">
        <v>0.76776849712957551</v>
      </c>
      <c r="G5" s="49">
        <v>0.76606785395707289</v>
      </c>
      <c r="H5" s="49">
        <v>0.76544335091802751</v>
      </c>
      <c r="I5" s="49">
        <v>0.73927026495595838</v>
      </c>
      <c r="J5" s="49">
        <v>0.8382351368803419</v>
      </c>
      <c r="K5" s="49">
        <v>0.7830267833707929</v>
      </c>
      <c r="L5" s="49">
        <v>0.72153315631992732</v>
      </c>
      <c r="M5" s="49">
        <v>0.74339044215312078</v>
      </c>
      <c r="N5" s="49">
        <v>0.76224255459844481</v>
      </c>
      <c r="O5" s="49">
        <v>0.78129062885193623</v>
      </c>
      <c r="P5" s="49">
        <v>0.7624934733739398</v>
      </c>
      <c r="Q5" s="24"/>
    </row>
    <row r="6" spans="3:17" s="7" customFormat="1">
      <c r="C6" s="4">
        <v>2017</v>
      </c>
      <c r="D6" s="50">
        <v>0.78345836391759793</v>
      </c>
      <c r="E6" s="50">
        <v>0.7208953577811259</v>
      </c>
      <c r="F6" s="50">
        <v>0.74052568153709908</v>
      </c>
      <c r="G6" s="50">
        <v>0.78580044017449691</v>
      </c>
      <c r="H6" s="50">
        <v>0.79014431986965428</v>
      </c>
      <c r="I6" s="50">
        <v>0.69378596094196288</v>
      </c>
      <c r="J6" s="50">
        <v>0.75429608380815272</v>
      </c>
      <c r="K6" s="50">
        <v>0.70305834386372545</v>
      </c>
      <c r="L6" s="50">
        <v>0.73629132630217931</v>
      </c>
      <c r="M6" s="50">
        <v>0.71870653304323784</v>
      </c>
      <c r="N6" s="50">
        <v>0.69152207593536819</v>
      </c>
      <c r="O6" s="50">
        <v>0.73392550847667837</v>
      </c>
      <c r="P6" s="50">
        <v>0.73154361990791839</v>
      </c>
    </row>
    <row r="7" spans="3:17" s="7" customFormat="1">
      <c r="C7" s="4">
        <v>2018</v>
      </c>
      <c r="D7" s="9">
        <v>0.6886</v>
      </c>
      <c r="E7" s="9"/>
      <c r="F7" s="9"/>
      <c r="G7" s="9"/>
      <c r="H7" s="9"/>
      <c r="I7" s="9"/>
      <c r="J7" s="9"/>
      <c r="K7" s="9"/>
      <c r="L7" s="9"/>
      <c r="M7" s="9"/>
      <c r="O7" s="9"/>
      <c r="P7" s="9">
        <v>0.6886</v>
      </c>
    </row>
    <row r="8" spans="3:17" s="7" customFormat="1">
      <c r="C8" s="12" t="s">
        <v>254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7" s="7" customFormat="1">
      <c r="C9" s="12" t="s">
        <v>255</v>
      </c>
      <c r="D9" s="11" t="e">
        <f t="shared" ref="D9:P9" si="1">(D7-D6)/D6</f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 t="e">
        <f t="shared" si="1"/>
      </c>
    </row>
    <row r="30" spans="3:17">
      <c r="C30" s="72" t="s">
        <v>256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41"/>
      <c r="Q30" s="8"/>
    </row>
    <row r="31" spans="3:17">
      <c r="C31" s="3"/>
      <c r="D31" s="4" t="s">
        <v>257</v>
      </c>
      <c r="E31" s="4" t="s">
        <v>258</v>
      </c>
      <c r="F31" s="4" t="s">
        <v>259</v>
      </c>
      <c r="G31" s="4" t="s">
        <v>260</v>
      </c>
      <c r="H31" s="4" t="s">
        <v>261</v>
      </c>
      <c r="I31" s="4" t="s">
        <v>262</v>
      </c>
      <c r="J31" s="4" t="s">
        <v>263</v>
      </c>
      <c r="K31" s="4" t="s">
        <v>264</v>
      </c>
      <c r="L31" s="4" t="s">
        <v>265</v>
      </c>
      <c r="M31" s="4" t="s">
        <v>266</v>
      </c>
      <c r="N31" s="4" t="s">
        <v>267</v>
      </c>
      <c r="O31" s="4" t="s">
        <v>268</v>
      </c>
      <c r="P31" s="4" t="s">
        <v>269</v>
      </c>
      <c r="Q31" s="16"/>
    </row>
    <row r="32" spans="3:17">
      <c r="C32" s="4">
        <v>2016</v>
      </c>
      <c r="D32" s="49">
        <v>0.8118549671841867</v>
      </c>
      <c r="E32" s="49">
        <v>0.79465994474352564</v>
      </c>
      <c r="F32" s="49">
        <v>0.77744505064039904</v>
      </c>
      <c r="G32" s="49">
        <v>0.77446372348675818</v>
      </c>
      <c r="H32" s="49">
        <v>0.77257270885394869</v>
      </c>
      <c r="I32" s="49">
        <v>0.76762511344559337</v>
      </c>
      <c r="J32" s="49">
        <v>0.7738790456620348</v>
      </c>
      <c r="K32" s="49">
        <v>0.77490282456838755</v>
      </c>
      <c r="L32" s="49">
        <v>0.7626704592822322</v>
      </c>
      <c r="M32" s="49">
        <v>0.76158162109447647</v>
      </c>
      <c r="N32" s="49">
        <v>0.76162389642464789</v>
      </c>
      <c r="O32" s="49">
        <v>0.7624934733739398</v>
      </c>
      <c r="P32" s="49">
        <v>0.7624934733739398</v>
      </c>
      <c r="Q32" s="19"/>
    </row>
    <row r="33" spans="3:17">
      <c r="C33" s="4">
        <v>2017</v>
      </c>
      <c r="D33" s="50">
        <v>0.78345836391759793</v>
      </c>
      <c r="E33" s="50">
        <v>0.75404368492030183</v>
      </c>
      <c r="F33" s="50">
        <v>0.74962470082567723</v>
      </c>
      <c r="G33" s="50">
        <v>0.75101317892056108</v>
      </c>
      <c r="H33" s="50">
        <v>0.75948990665330773</v>
      </c>
      <c r="I33" s="50">
        <v>0.73749959149711664</v>
      </c>
      <c r="J33" s="50">
        <v>0.7400163313294974</v>
      </c>
      <c r="K33" s="50">
        <v>0.7367403997268468</v>
      </c>
      <c r="L33" s="50">
        <v>0.73671412893506549</v>
      </c>
      <c r="M33" s="50">
        <v>0.73469128110830939</v>
      </c>
      <c r="N33" s="50">
        <v>0.73122831710894709</v>
      </c>
      <c r="O33" s="50">
        <v>0.73154361990791839</v>
      </c>
      <c r="P33" s="50">
        <v>0.73154361990791839</v>
      </c>
      <c r="Q33" s="7"/>
    </row>
    <row r="34" spans="3:17">
      <c r="C34" s="4">
        <v>2018</v>
      </c>
      <c r="D34" s="9">
        <v>0.6886</v>
      </c>
      <c r="E34" s="9"/>
      <c r="F34" s="9"/>
      <c r="G34" s="9"/>
      <c r="H34" s="9"/>
      <c r="I34" s="9"/>
      <c r="J34" s="9"/>
      <c r="K34" s="9"/>
      <c r="L34" s="9"/>
      <c r="M34" s="9"/>
      <c r="O34" s="9"/>
      <c r="P34" s="9">
        <v>0.6886</v>
      </c>
      <c r="Q34" s="7"/>
    </row>
    <row r="35" spans="3:17">
      <c r="C35" s="12" t="s">
        <v>270</v>
      </c>
      <c r="D35" s="11">
        <f t="shared" ref="D35:P35" si="2">(D33-D32)/D32</f>
      </c>
      <c r="E35" s="11">
        <f t="shared" si="2"/>
      </c>
      <c r="F35" s="11">
        <f t="shared" si="2"/>
      </c>
      <c r="G35" s="11">
        <f t="shared" si="2"/>
      </c>
      <c r="H35" s="11">
        <f t="shared" si="2"/>
      </c>
      <c r="I35" s="11">
        <f t="shared" si="2"/>
      </c>
      <c r="J35" s="11">
        <f t="shared" si="2"/>
      </c>
      <c r="K35" s="11">
        <f t="shared" si="2"/>
      </c>
      <c r="L35" s="11">
        <f t="shared" si="2"/>
      </c>
      <c r="M35" s="11">
        <f t="shared" si="2"/>
      </c>
      <c r="N35" s="11">
        <f t="shared" si="2"/>
      </c>
      <c r="O35" s="11">
        <f t="shared" si="2"/>
      </c>
      <c r="P35" s="11">
        <f t="shared" si="2"/>
      </c>
      <c r="Q35" s="7"/>
    </row>
    <row r="36" spans="3:17">
      <c r="C36" s="12" t="s">
        <v>271</v>
      </c>
      <c r="D36" s="11" t="e">
        <f t="shared" ref="D36:P36" si="3">(D34-D33)/D33</f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 t="e">
        <f t="shared" si="3"/>
      </c>
    </row>
  </sheetData>
  <mergeCells>
    <mergeCell ref="C3:O3"/>
    <mergeCell ref="C30:O30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R47"/>
  <sheetViews>
    <sheetView topLeftCell="C1" zoomScale="80" zoomScaleNormal="80" workbookViewId="0">
      <selection activeCell="D6" sqref="D6"/>
    </sheetView>
  </sheetViews>
  <sheetFormatPr defaultRowHeight="13.5"/>
  <cols>
    <col min="1" max="2" width="9" style="1"/>
    <col min="3" max="3" width="13.625" style="1" customWidth="1"/>
    <col min="4" max="15" width="12.875" style="2" customWidth="1"/>
    <col min="16" max="16" width="20.5" style="2" customWidth="1"/>
    <col min="17" max="18" width="9" style="1"/>
    <col min="19" max="19" width="12.875" style="1" customWidth="1"/>
    <col min="20" max="31" width="9" style="1"/>
    <col min="32" max="32" width="10.375" style="1" customWidth="1"/>
    <col min="33" max="16384" width="9" style="1"/>
  </cols>
  <sheetData>
    <row r="2" spans="1:18" s="10" customFormat="1" ht="15">
      <c r="C2" s="72" t="s">
        <v>272</v>
      </c>
      <c r="D2" s="72"/>
      <c r="E2" s="72"/>
      <c r="F2" s="72"/>
      <c r="G2" s="72"/>
      <c r="H2" s="72"/>
      <c r="I2" s="72"/>
      <c r="J2" s="72"/>
      <c r="K2" s="72"/>
      <c r="L2" s="39"/>
      <c r="M2" s="39"/>
      <c r="N2" s="39"/>
      <c r="O2" s="39"/>
      <c r="P2" s="41"/>
      <c r="Q2" s="8"/>
      <c r="R2" s="8"/>
    </row>
    <row r="3" spans="1:18" ht="17.25" customHeight="1">
      <c r="C3" s="3"/>
      <c r="D3" s="4" t="s">
        <v>273</v>
      </c>
      <c r="E3" s="4" t="s">
        <v>274</v>
      </c>
      <c r="F3" s="4" t="s">
        <v>275</v>
      </c>
      <c r="G3" s="4" t="s">
        <v>276</v>
      </c>
      <c r="H3" s="4" t="s">
        <v>277</v>
      </c>
      <c r="I3" s="4" t="s">
        <v>278</v>
      </c>
      <c r="J3" s="4" t="s">
        <v>279</v>
      </c>
      <c r="K3" s="4" t="s">
        <v>280</v>
      </c>
      <c r="L3" s="4" t="s">
        <v>281</v>
      </c>
      <c r="M3" s="4" t="s">
        <v>282</v>
      </c>
      <c r="N3" s="4" t="s">
        <v>283</v>
      </c>
      <c r="O3" s="4" t="s">
        <v>284</v>
      </c>
      <c r="P3" s="4" t="s">
        <v>285</v>
      </c>
      <c r="Q3" s="16"/>
      <c r="R3" s="16"/>
    </row>
    <row r="4" spans="1:18" ht="21" customHeight="1">
      <c r="C4" s="4">
        <v>2016</v>
      </c>
      <c r="D4" s="51">
        <v>0.76389285771339011</v>
      </c>
      <c r="E4" s="51">
        <v>0.8660193007704744</v>
      </c>
      <c r="F4" s="51">
        <v>0.82706171362580161</v>
      </c>
      <c r="G4" s="51">
        <v>0.7837477826429019</v>
      </c>
      <c r="H4" s="51">
        <v>0.83156155139697419</v>
      </c>
      <c r="I4" s="51">
        <v>0.74520404892542624</v>
      </c>
      <c r="J4" s="51">
        <v>0.7988099937824964</v>
      </c>
      <c r="K4" s="51">
        <v>0.8061156216158778</v>
      </c>
      <c r="L4" s="51">
        <v>0.81678921375588542</v>
      </c>
      <c r="M4" s="51">
        <v>0.82426867040250951</v>
      </c>
      <c r="N4" s="51">
        <v>0.82853609055253163</v>
      </c>
      <c r="O4" s="51">
        <v>0.8227265648046328</v>
      </c>
      <c r="P4" s="51">
        <v>0.79880706346516062</v>
      </c>
      <c r="Q4" s="18"/>
      <c r="R4" s="18"/>
    </row>
    <row r="5" spans="1:18" s="21" customFormat="1" ht="21" customHeight="1">
      <c r="A5" s="1"/>
      <c r="B5" s="1"/>
      <c r="C5" s="4">
        <v>2017</v>
      </c>
      <c r="D5" s="52">
        <v>0.76899629176041573</v>
      </c>
      <c r="E5" s="52">
        <v>0.77499690099225371</v>
      </c>
      <c r="F5" s="52">
        <v>0.81014444911838401</v>
      </c>
      <c r="G5" s="52">
        <v>0.79281046291668555</v>
      </c>
      <c r="H5" s="52">
        <v>0.78249840687393368</v>
      </c>
      <c r="I5" s="52">
        <v>0.78888195083467105</v>
      </c>
      <c r="J5" s="52">
        <v>0.77654559381470345</v>
      </c>
      <c r="K5" s="52">
        <v>0.77298095377791465</v>
      </c>
      <c r="L5" s="52">
        <v>0.77792453247960558</v>
      </c>
      <c r="M5" s="52">
        <v>0.7675303840522687</v>
      </c>
      <c r="N5" s="52">
        <v>0.79110818359404333</v>
      </c>
      <c r="O5" s="52">
        <v>0.77006263728884861</v>
      </c>
      <c r="P5" s="52">
        <v>0.78073414734800195</v>
      </c>
      <c r="Q5" s="22"/>
      <c r="R5" s="22"/>
    </row>
    <row r="6" spans="1:18" s="21" customFormat="1" ht="21" customHeight="1">
      <c r="A6" s="1"/>
      <c r="B6" s="1"/>
      <c r="C6" s="4">
        <v>2018</v>
      </c>
      <c r="D6" s="15">
        <v>0.7947</v>
      </c>
      <c r="E6" s="15"/>
      <c r="F6" s="15"/>
      <c r="G6" s="15"/>
      <c r="H6" s="15"/>
      <c r="I6" s="15"/>
      <c r="J6" s="15"/>
      <c r="K6" s="15"/>
      <c r="L6" s="15"/>
      <c r="M6" s="15"/>
      <c r="O6" s="15"/>
      <c r="P6" s="15">
        <v>0.7947</v>
      </c>
      <c r="Q6" s="22"/>
      <c r="R6" s="22"/>
    </row>
    <row r="7" spans="1:18" ht="21" customHeight="1">
      <c r="C7" s="12" t="s">
        <v>286</v>
      </c>
      <c r="D7" s="11">
        <f t="shared" ref="D7:I7" si="0">(D5-D4)/D4</f>
      </c>
      <c r="E7" s="11">
        <f t="shared" si="0"/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ref="J7:P7" si="1">(J5-J4)/J4</f>
      </c>
      <c r="K7" s="11">
        <f t="shared" si="1"/>
      </c>
      <c r="L7" s="11">
        <f t="shared" si="1"/>
      </c>
      <c r="M7" s="11">
        <f t="shared" si="1"/>
      </c>
      <c r="N7" s="11">
        <f t="shared" si="1"/>
      </c>
      <c r="O7" s="11">
        <f t="shared" si="1"/>
      </c>
      <c r="P7" s="11">
        <f t="shared" si="1"/>
      </c>
      <c r="Q7" s="6"/>
      <c r="R7" s="6"/>
    </row>
    <row r="8" spans="1:18" ht="21" customHeight="1">
      <c r="C8" s="12" t="s">
        <v>287</v>
      </c>
      <c r="D8" s="11" t="e">
        <f t="shared" ref="D8:P8" si="2">(D6-D5)/D5</f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 t="e">
        <f t="shared" si="2"/>
      </c>
    </row>
    <row r="41" spans="3:17" ht="15">
      <c r="C41" s="72" t="s">
        <v>288</v>
      </c>
      <c r="D41" s="72"/>
      <c r="E41" s="72"/>
      <c r="F41" s="72"/>
      <c r="G41" s="72"/>
      <c r="H41" s="72"/>
      <c r="I41" s="72"/>
      <c r="J41" s="72"/>
      <c r="K41" s="72"/>
      <c r="L41" s="39"/>
      <c r="M41" s="39"/>
      <c r="N41" s="39"/>
      <c r="O41" s="39"/>
      <c r="P41" s="41"/>
      <c r="Q41" s="10"/>
    </row>
    <row r="42" spans="3:17" ht="17.25" customHeight="1">
      <c r="C42" s="3"/>
      <c r="D42" s="4" t="s">
        <v>289</v>
      </c>
      <c r="E42" s="4" t="s">
        <v>290</v>
      </c>
      <c r="F42" s="4" t="s">
        <v>291</v>
      </c>
      <c r="G42" s="4" t="s">
        <v>292</v>
      </c>
      <c r="H42" s="4" t="s">
        <v>293</v>
      </c>
      <c r="I42" s="4" t="s">
        <v>294</v>
      </c>
      <c r="J42" s="4" t="s">
        <v>295</v>
      </c>
      <c r="K42" s="4" t="s">
        <v>296</v>
      </c>
      <c r="L42" s="4" t="s">
        <v>297</v>
      </c>
      <c r="M42" s="4" t="s">
        <v>298</v>
      </c>
      <c r="N42" s="4" t="s">
        <v>299</v>
      </c>
      <c r="O42" s="4" t="s">
        <v>300</v>
      </c>
      <c r="P42" s="4" t="s">
        <v>301</v>
      </c>
      <c r="Q42" s="16"/>
    </row>
    <row r="43" spans="3:17" ht="21" customHeight="1">
      <c r="C43" s="4">
        <v>2016</v>
      </c>
      <c r="D43" s="51">
        <v>0.76389285771339011</v>
      </c>
      <c r="E43" s="51">
        <v>0.77311457597151578</v>
      </c>
      <c r="F43" s="51">
        <v>0.78608469114033508</v>
      </c>
      <c r="G43" s="51">
        <v>0.7855506355264501</v>
      </c>
      <c r="H43" s="51">
        <v>0.79354050165785917</v>
      </c>
      <c r="I43" s="51">
        <v>0.7788042227258587</v>
      </c>
      <c r="J43" s="51">
        <v>0.78082946068956705</v>
      </c>
      <c r="K43" s="51">
        <v>0.78283616013215673</v>
      </c>
      <c r="L43" s="51">
        <v>0.7891639506725372</v>
      </c>
      <c r="M43" s="51">
        <v>0.79230764979290536</v>
      </c>
      <c r="N43" s="51">
        <v>0.79688636674878344</v>
      </c>
      <c r="O43" s="51">
        <v>0.79880706346516062</v>
      </c>
      <c r="P43" s="51">
        <v>0.79880706346516062</v>
      </c>
      <c r="Q43" s="33"/>
    </row>
    <row r="44" spans="3:17" ht="21" customHeight="1">
      <c r="C44" s="4">
        <v>2017</v>
      </c>
      <c r="D44" s="52">
        <v>0.76899629176041573</v>
      </c>
      <c r="E44" s="52">
        <v>0.77175693101034426</v>
      </c>
      <c r="F44" s="52">
        <v>0.79367131027659366</v>
      </c>
      <c r="G44" s="52">
        <v>0.7931915842773829</v>
      </c>
      <c r="H44" s="52">
        <v>0.7901209204835149</v>
      </c>
      <c r="I44" s="52">
        <v>0.7898004061968581</v>
      </c>
      <c r="J44" s="52">
        <v>0.78670113062295122</v>
      </c>
      <c r="K44" s="52">
        <v>0.78413370703790941</v>
      </c>
      <c r="L44" s="52">
        <v>0.78334195833992004</v>
      </c>
      <c r="M44" s="52">
        <v>0.78150439952930395</v>
      </c>
      <c r="N44" s="52">
        <v>0.78246593291034938</v>
      </c>
      <c r="O44" s="52">
        <v>0.78073414734800195</v>
      </c>
      <c r="P44" s="52">
        <v>0.78073414734800195</v>
      </c>
      <c r="Q44" s="25"/>
    </row>
    <row r="45" spans="3:17" ht="21" customHeight="1">
      <c r="C45" s="4">
        <v>2018</v>
      </c>
      <c r="D45" s="15">
        <v>0.7947</v>
      </c>
      <c r="E45" s="15"/>
      <c r="F45" s="15"/>
      <c r="G45" s="15"/>
      <c r="H45" s="15"/>
      <c r="I45" s="15"/>
      <c r="J45" s="15"/>
      <c r="K45" s="15"/>
      <c r="L45" s="15"/>
      <c r="M45" s="15"/>
      <c r="O45" s="15"/>
      <c r="P45" s="15">
        <v>0.7947</v>
      </c>
      <c r="Q45" s="21"/>
    </row>
    <row r="46" spans="3:17" ht="21" customHeight="1">
      <c r="C46" s="12" t="s">
        <v>302</v>
      </c>
      <c r="D46" s="11">
        <f t="shared" ref="D46:P46" si="3">(D44-D43)/D43</f>
      </c>
      <c r="E46" s="11">
        <f t="shared" si="3"/>
      </c>
      <c r="F46" s="11">
        <f t="shared" si="3"/>
      </c>
      <c r="G46" s="11">
        <f t="shared" si="3"/>
      </c>
      <c r="H46" s="11">
        <f t="shared" si="3"/>
      </c>
      <c r="I46" s="11">
        <f t="shared" si="3"/>
      </c>
      <c r="J46" s="11">
        <f t="shared" si="3"/>
      </c>
      <c r="K46" s="11">
        <f t="shared" si="3"/>
      </c>
      <c r="L46" s="11">
        <f t="shared" si="3"/>
      </c>
      <c r="M46" s="11">
        <f t="shared" si="3"/>
      </c>
      <c r="N46" s="11">
        <f t="shared" si="3"/>
      </c>
      <c r="O46" s="11">
        <f t="shared" si="3"/>
      </c>
      <c r="P46" s="11">
        <f t="shared" si="3"/>
      </c>
    </row>
    <row r="47" spans="3:17" ht="21" customHeight="1">
      <c r="C47" s="12" t="s">
        <v>303</v>
      </c>
      <c r="D47" s="11" t="e">
        <f t="shared" ref="D47:P47" si="4">(D45-D44)/D44</f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 t="e">
        <f t="shared" si="4"/>
      </c>
    </row>
  </sheetData>
  <mergeCells>
    <mergeCell ref="C2:K2"/>
    <mergeCell ref="C41:K4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E3:T37"/>
  <sheetViews>
    <sheetView topLeftCell="D1" zoomScale="80" zoomScaleNormal="80" workbookViewId="0">
      <selection activeCell="F7" sqref="F7"/>
    </sheetView>
  </sheetViews>
  <sheetFormatPr defaultRowHeight="16.5"/>
  <cols>
    <col min="1" max="4" width="9" style="6"/>
    <col min="5" max="5" width="12.375" style="6" customWidth="1"/>
    <col min="6" max="17" width="12.375" style="7" customWidth="1"/>
    <col min="18" max="18" width="19.875" style="7" customWidth="1"/>
    <col min="19" max="20" width="9" style="6"/>
    <col min="21" max="21" width="13.875" style="6" customWidth="1"/>
    <col min="22" max="33" width="9" style="6"/>
    <col min="34" max="34" width="10.5" style="6" customWidth="1"/>
    <col min="35" max="16384" width="9" style="6"/>
  </cols>
  <sheetData>
    <row r="3" spans="5:20" s="8" customFormat="1" ht="15">
      <c r="E3" s="72" t="s">
        <v>304</v>
      </c>
      <c r="F3" s="72"/>
      <c r="G3" s="72"/>
      <c r="H3" s="72"/>
      <c r="I3" s="72"/>
      <c r="J3" s="72"/>
      <c r="K3" s="72"/>
      <c r="L3" s="72"/>
      <c r="M3" s="72"/>
      <c r="N3" s="39"/>
      <c r="O3" s="39"/>
      <c r="P3" s="39"/>
      <c r="Q3" s="39"/>
      <c r="R3" s="41"/>
    </row>
    <row r="4" spans="5:20">
      <c r="E4" s="3"/>
      <c r="F4" s="4" t="s">
        <v>305</v>
      </c>
      <c r="G4" s="4" t="s">
        <v>306</v>
      </c>
      <c r="H4" s="4" t="s">
        <v>307</v>
      </c>
      <c r="I4" s="4" t="s">
        <v>308</v>
      </c>
      <c r="J4" s="4" t="s">
        <v>309</v>
      </c>
      <c r="K4" s="4" t="s">
        <v>310</v>
      </c>
      <c r="L4" s="4" t="s">
        <v>311</v>
      </c>
      <c r="M4" s="4" t="s">
        <v>312</v>
      </c>
      <c r="N4" s="4" t="s">
        <v>313</v>
      </c>
      <c r="O4" s="4" t="s">
        <v>314</v>
      </c>
      <c r="P4" s="4" t="s">
        <v>315</v>
      </c>
      <c r="Q4" s="4" t="s">
        <v>316</v>
      </c>
      <c r="R4" s="4" t="s">
        <v>317</v>
      </c>
      <c r="S4" s="16"/>
      <c r="T4" s="16"/>
    </row>
    <row r="5" spans="5:20" s="7" customFormat="1">
      <c r="E5" s="4">
        <v>2016</v>
      </c>
      <c r="F5" s="53">
        <v>0.97500000000000009</v>
      </c>
      <c r="G5" s="53" t="s">
        <v>318</v>
      </c>
      <c r="H5" s="53">
        <v>0.88958249057196903</v>
      </c>
      <c r="I5" s="53">
        <v>0.91165133492204287</v>
      </c>
      <c r="J5" s="53">
        <v>0.87887400305265873</v>
      </c>
      <c r="K5" s="53">
        <v>0.78205490890497842</v>
      </c>
      <c r="L5" s="53">
        <v>0.95000000000000018</v>
      </c>
      <c r="M5" s="53" t="s">
        <v>319</v>
      </c>
      <c r="N5" s="53">
        <v>0.87320101411784412</v>
      </c>
      <c r="O5" s="53">
        <v>0.97500000000000009</v>
      </c>
      <c r="P5" s="53">
        <v>0.84734549251640456</v>
      </c>
      <c r="Q5" s="53">
        <v>0.96976359156014169</v>
      </c>
      <c r="R5" s="53">
        <v>0.86827363231996113</v>
      </c>
      <c r="S5" s="19"/>
      <c r="T5" s="19"/>
    </row>
    <row r="6" spans="5:20" s="7" customFormat="1">
      <c r="E6" s="4">
        <v>2017</v>
      </c>
      <c r="F6" s="53">
        <v>0.99669609541067583</v>
      </c>
      <c r="G6" s="53">
        <v>0.95</v>
      </c>
      <c r="H6" s="53">
        <v>0.94164856254832496</v>
      </c>
      <c r="I6" s="53">
        <v>0.91608042650190458</v>
      </c>
      <c r="J6" s="53">
        <v>0.84080177171828874</v>
      </c>
      <c r="K6" s="53" t="s">
        <v>320</v>
      </c>
      <c r="L6" s="53">
        <v>0.92098157338899655</v>
      </c>
      <c r="M6" s="53">
        <v>0.92712812457389238</v>
      </c>
      <c r="N6" s="53">
        <v>0.72699055330634277</v>
      </c>
      <c r="O6" s="53">
        <v>0.93279999999999996</v>
      </c>
      <c r="P6" s="53">
        <v>0.89034664395362317</v>
      </c>
      <c r="Q6" s="53">
        <v>0.88007804932650602</v>
      </c>
      <c r="R6" s="53">
        <v>0.89265469734846237</v>
      </c>
    </row>
    <row r="7" spans="5:20" s="7" customFormat="1">
      <c r="E7" s="4">
        <v>2018</v>
      </c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</row>
    <row r="8" spans="5:20">
      <c r="E8" s="12" t="s">
        <v>321</v>
      </c>
      <c r="F8" s="11">
        <f t="shared" ref="F8:K8" si="0">(F6-F5)/F5</f>
      </c>
      <c r="G8" s="11" t="s">
        <v>322</v>
      </c>
      <c r="H8" s="11">
        <f t="shared" si="0"/>
      </c>
      <c r="I8" s="11">
        <f t="shared" si="0"/>
      </c>
      <c r="J8" s="11">
        <f t="shared" si="0"/>
      </c>
      <c r="K8" s="11" t="e">
        <f t="shared" si="0"/>
      </c>
      <c r="L8" s="11">
        <f t="shared" ref="L8:R8" si="1">(L6-L5)/L5</f>
      </c>
      <c r="M8" s="11" t="e">
        <f t="shared" si="1"/>
      </c>
      <c r="N8" s="11">
        <f t="shared" si="1"/>
      </c>
      <c r="O8" s="11">
        <f t="shared" si="1"/>
      </c>
      <c r="P8" s="11">
        <f t="shared" si="1"/>
      </c>
      <c r="Q8" s="11">
        <f t="shared" si="1"/>
      </c>
      <c r="R8" s="11">
        <f t="shared" si="1"/>
      </c>
    </row>
    <row r="9" spans="5:20">
      <c r="E9" s="12" t="s">
        <v>323</v>
      </c>
      <c r="F9" s="11" t="e">
        <f t="shared" ref="F9" si="2">(F7-F6)/F6</f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e">
        <f t="shared" ref="R9" si="3">(R7-R6)/R6</f>
      </c>
    </row>
    <row r="31" spans="5:20">
      <c r="E31" s="72" t="s">
        <v>324</v>
      </c>
      <c r="F31" s="72"/>
      <c r="G31" s="72"/>
      <c r="H31" s="72"/>
      <c r="I31" s="72"/>
      <c r="J31" s="72"/>
      <c r="K31" s="72"/>
      <c r="L31" s="72"/>
      <c r="M31" s="72"/>
      <c r="N31" s="39"/>
      <c r="O31" s="39"/>
      <c r="P31" s="39"/>
      <c r="Q31" s="39"/>
      <c r="R31" s="41"/>
      <c r="S31" s="8"/>
      <c r="T31" s="8"/>
    </row>
    <row r="32" spans="5:20">
      <c r="E32" s="3"/>
      <c r="F32" s="4" t="s">
        <v>325</v>
      </c>
      <c r="G32" s="4" t="s">
        <v>326</v>
      </c>
      <c r="H32" s="4" t="s">
        <v>327</v>
      </c>
      <c r="I32" s="4" t="s">
        <v>328</v>
      </c>
      <c r="J32" s="4" t="s">
        <v>329</v>
      </c>
      <c r="K32" s="4" t="s">
        <v>330</v>
      </c>
      <c r="L32" s="4" t="s">
        <v>331</v>
      </c>
      <c r="M32" s="4" t="s">
        <v>332</v>
      </c>
      <c r="N32" s="4" t="s">
        <v>333</v>
      </c>
      <c r="O32" s="4" t="s">
        <v>334</v>
      </c>
      <c r="P32" s="4" t="s">
        <v>335</v>
      </c>
      <c r="Q32" s="4" t="s">
        <v>336</v>
      </c>
      <c r="R32" s="4" t="s">
        <v>337</v>
      </c>
      <c r="S32" s="16"/>
    </row>
    <row r="33" spans="5:20">
      <c r="E33" s="4">
        <v>2016</v>
      </c>
      <c r="F33" s="53">
        <v>0.97500000000000009</v>
      </c>
      <c r="G33" s="53">
        <v>0.97500000000000009</v>
      </c>
      <c r="H33" s="53">
        <v>0.90723287280119913</v>
      </c>
      <c r="I33" s="53">
        <v>0.90882657121429788</v>
      </c>
      <c r="J33" s="53">
        <v>0.89830181828183198</v>
      </c>
      <c r="K33" s="53">
        <v>0.84947959290558372</v>
      </c>
      <c r="L33" s="53">
        <v>0.85650948263433957</v>
      </c>
      <c r="M33" s="53">
        <v>0.85650948263433957</v>
      </c>
      <c r="N33" s="53">
        <v>0.85930811248044747</v>
      </c>
      <c r="O33" s="53">
        <v>0.86510876247051549</v>
      </c>
      <c r="P33" s="53">
        <v>0.86235241359990988</v>
      </c>
      <c r="Q33" s="53">
        <v>0.86827363231996113</v>
      </c>
      <c r="R33" s="53">
        <v>0.86827363231996113</v>
      </c>
      <c r="S33" s="19"/>
      <c r="T33" s="7"/>
    </row>
    <row r="34" spans="5:20">
      <c r="E34" s="4">
        <v>2017</v>
      </c>
      <c r="F34" s="53">
        <v>0.99669609541067583</v>
      </c>
      <c r="G34" s="53">
        <v>0.98330777136893166</v>
      </c>
      <c r="H34" s="53">
        <v>0.96725365041091904</v>
      </c>
      <c r="I34" s="53">
        <v>0.95033474788050765</v>
      </c>
      <c r="J34" s="53">
        <v>0.87592717625783723</v>
      </c>
      <c r="K34" s="53">
        <v>0.87592717625783723</v>
      </c>
      <c r="L34" s="53">
        <v>0.88705929014523743</v>
      </c>
      <c r="M34" s="53">
        <v>0.90119409648563209</v>
      </c>
      <c r="N34" s="53">
        <v>0.89322098113153314</v>
      </c>
      <c r="O34" s="53">
        <v>0.89345911602982597</v>
      </c>
      <c r="P34" s="53">
        <v>0.89328412129645351</v>
      </c>
      <c r="Q34" s="53">
        <v>0.89265469734846237</v>
      </c>
      <c r="R34" s="53">
        <v>0.89265469734846237</v>
      </c>
      <c r="S34" s="7"/>
      <c r="T34" s="7"/>
    </row>
    <row r="35" spans="5:20">
      <c r="E35" s="4">
        <v>2018</v>
      </c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S35" s="7"/>
      <c r="T35" s="7"/>
    </row>
    <row r="36" spans="5:20">
      <c r="E36" s="12" t="s">
        <v>338</v>
      </c>
      <c r="F36" s="11">
        <f t="shared" ref="F36:R36" si="4">(F34-F33)/F33</f>
      </c>
      <c r="G36" s="11">
        <f t="shared" si="4"/>
      </c>
      <c r="H36" s="11">
        <f t="shared" si="4"/>
      </c>
      <c r="I36" s="11">
        <f t="shared" si="4"/>
      </c>
      <c r="J36" s="11">
        <f t="shared" si="4"/>
      </c>
      <c r="K36" s="11">
        <f t="shared" si="4"/>
      </c>
      <c r="L36" s="11">
        <f t="shared" si="4"/>
      </c>
      <c r="M36" s="11">
        <f t="shared" si="4"/>
      </c>
      <c r="N36" s="11">
        <f t="shared" si="4"/>
      </c>
      <c r="O36" s="11">
        <f t="shared" si="4"/>
      </c>
      <c r="P36" s="11">
        <f t="shared" si="4"/>
      </c>
      <c r="Q36" s="11">
        <f t="shared" si="4"/>
      </c>
      <c r="R36" s="11">
        <f t="shared" si="4"/>
      </c>
    </row>
    <row r="37" spans="5:20">
      <c r="E37" s="12" t="s">
        <v>339</v>
      </c>
      <c r="F37" s="11" t="e">
        <f t="shared" ref="F37:R37" si="5">(F35-F34)/F34</f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 t="e">
        <f t="shared" si="5"/>
      </c>
    </row>
  </sheetData>
  <mergeCells>
    <mergeCell ref="E3:M3"/>
    <mergeCell ref="E31:M3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4:S42"/>
  <sheetViews>
    <sheetView topLeftCell="C4" zoomScale="90" zoomScaleNormal="90" workbookViewId="0">
      <selection activeCell="E8" sqref="E8"/>
    </sheetView>
  </sheetViews>
  <sheetFormatPr defaultRowHeight="13.5"/>
  <cols>
    <col min="1" max="3" width="9" style="1"/>
    <col min="4" max="4" width="13" style="1" customWidth="1"/>
    <col min="5" max="5" width="9.125" style="2" bestFit="1" customWidth="1"/>
    <col min="6" max="16" width="9" style="2"/>
    <col min="17" max="17" width="20.5" style="2" customWidth="1"/>
    <col min="18" max="19" width="9" style="1"/>
    <col min="20" max="20" width="12.75" style="1" customWidth="1"/>
    <col min="21" max="21" width="9.125" style="1" bestFit="1" customWidth="1"/>
    <col min="22" max="16384" width="9" style="1"/>
  </cols>
  <sheetData>
    <row r="4" spans="4:19" s="8" customFormat="1" ht="15">
      <c r="D4" s="72" t="s">
        <v>340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41"/>
    </row>
    <row r="5" spans="4:19" s="2" customFormat="1" ht="16.5">
      <c r="D5" s="4"/>
      <c r="E5" s="4" t="s">
        <v>341</v>
      </c>
      <c r="F5" s="4" t="s">
        <v>342</v>
      </c>
      <c r="G5" s="4" t="s">
        <v>343</v>
      </c>
      <c r="H5" s="4" t="s">
        <v>344</v>
      </c>
      <c r="I5" s="4" t="s">
        <v>345</v>
      </c>
      <c r="J5" s="4" t="s">
        <v>346</v>
      </c>
      <c r="K5" s="4" t="s">
        <v>347</v>
      </c>
      <c r="L5" s="4" t="s">
        <v>348</v>
      </c>
      <c r="M5" s="4" t="s">
        <v>349</v>
      </c>
      <c r="N5" s="4" t="s">
        <v>350</v>
      </c>
      <c r="O5" s="4" t="s">
        <v>351</v>
      </c>
      <c r="P5" s="4" t="s">
        <v>352</v>
      </c>
      <c r="Q5" s="4" t="s">
        <v>353</v>
      </c>
      <c r="R5" s="17"/>
      <c r="S5" s="17"/>
    </row>
    <row r="6" spans="4:19" s="2" customFormat="1" ht="16.5">
      <c r="D6" s="4">
        <v>2016</v>
      </c>
      <c r="E6" s="62">
        <v>0.73040000000000005</v>
      </c>
      <c r="F6" s="62">
        <v>0.60240000000000005</v>
      </c>
      <c r="G6" s="62">
        <v>0.73050000000000004</v>
      </c>
      <c r="H6" s="62">
        <v>0.73780000000000001</v>
      </c>
      <c r="I6" s="62">
        <v>0.7409</v>
      </c>
      <c r="J6" s="62">
        <v>0.76149999999999995</v>
      </c>
      <c r="K6" s="62">
        <v>0.74050000000000005</v>
      </c>
      <c r="L6" s="62">
        <v>0.75939999999999996</v>
      </c>
      <c r="M6" s="62">
        <v>0.78129999999999999</v>
      </c>
      <c r="N6" s="62">
        <v>0.74939999999999996</v>
      </c>
      <c r="O6" s="62">
        <v>0.74019999999999997</v>
      </c>
      <c r="P6" s="62">
        <v>0.74339999999999995</v>
      </c>
      <c r="Q6" s="62">
        <v>0.71330000000000005</v>
      </c>
      <c r="R6" s="19"/>
      <c r="S6" s="19"/>
    </row>
    <row r="7" spans="4:19" s="2" customFormat="1" ht="16.5">
      <c r="D7" s="4">
        <v>2017</v>
      </c>
      <c r="E7" s="63">
        <v>0.70430000000000004</v>
      </c>
      <c r="F7" s="63">
        <v>0.79449999999999998</v>
      </c>
      <c r="G7" s="63">
        <v>0.75139999999999996</v>
      </c>
      <c r="H7" s="63">
        <v>0.69030000000000002</v>
      </c>
      <c r="I7" s="63">
        <v>0.73270000000000002</v>
      </c>
      <c r="J7" s="63">
        <v>0.70840000000000003</v>
      </c>
      <c r="K7" s="63">
        <v>0.71489999999999998</v>
      </c>
      <c r="L7" s="63">
        <v>0.66159999999999997</v>
      </c>
      <c r="M7" s="63">
        <v>0.69550000000000001</v>
      </c>
      <c r="N7" s="63">
        <v>0.68789999999999996</v>
      </c>
      <c r="O7" s="63">
        <v>0.72060000000000002</v>
      </c>
      <c r="P7" s="63">
        <v>0.65129999999999999</v>
      </c>
      <c r="Q7" s="63">
        <v>0.70120000000000005</v>
      </c>
      <c r="R7" s="7"/>
      <c r="S7" s="7"/>
    </row>
    <row r="8" spans="4:19" s="2" customFormat="1" ht="16.5">
      <c r="D8" s="4">
        <v>2018</v>
      </c>
      <c r="E8" s="9">
        <v>0.8101</v>
      </c>
      <c r="F8" s="9"/>
      <c r="G8" s="9"/>
      <c r="H8" s="9"/>
      <c r="I8" s="9"/>
      <c r="J8" s="9"/>
      <c r="K8" s="9"/>
      <c r="L8" s="9"/>
      <c r="M8" s="9"/>
      <c r="N8" s="9"/>
      <c r="P8" s="9"/>
      <c r="Q8" s="9">
        <v>0.8101</v>
      </c>
      <c r="R8" s="7"/>
      <c r="S8" s="7"/>
    </row>
    <row r="9" spans="4:19" s="2" customFormat="1" ht="16.5">
      <c r="D9" s="12" t="s">
        <v>354</v>
      </c>
      <c r="E9" s="11">
        <f t="shared" ref="E9:J9" si="0">(E7-E6)/E6</f>
      </c>
      <c r="F9" s="11">
        <f t="shared" si="0"/>
      </c>
      <c r="G9" s="11">
        <f t="shared" si="0"/>
      </c>
      <c r="H9" s="11">
        <f t="shared" si="0"/>
      </c>
      <c r="I9" s="11">
        <f t="shared" si="0"/>
      </c>
      <c r="J9" s="11">
        <f t="shared" si="0"/>
      </c>
      <c r="K9" s="11">
        <f t="shared" ref="K9:Q9" si="1">(K7-K6)/K6</f>
      </c>
      <c r="L9" s="11">
        <f t="shared" si="1"/>
      </c>
      <c r="M9" s="11">
        <f t="shared" si="1"/>
      </c>
      <c r="N9" s="11">
        <f t="shared" si="1"/>
      </c>
      <c r="O9" s="11">
        <f t="shared" si="1"/>
      </c>
      <c r="P9" s="11">
        <f t="shared" si="1"/>
      </c>
      <c r="Q9" s="11">
        <f t="shared" si="1"/>
      </c>
    </row>
    <row r="10" spans="4:19" ht="16.5">
      <c r="D10" s="12" t="s">
        <v>355</v>
      </c>
      <c r="E10" s="11" t="e">
        <f t="shared" ref="E10" si="2">(E8-E7)/E7</f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 t="e">
        <f t="shared" ref="Q10" si="3">(Q8-Q7)/Q7</f>
      </c>
    </row>
    <row r="36" spans="2:18" ht="15">
      <c r="D36" s="72" t="s">
        <v>356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41"/>
      <c r="R36" s="8"/>
    </row>
    <row r="37" spans="2:18" ht="16.5">
      <c r="D37" s="4"/>
      <c r="E37" s="4" t="s">
        <v>357</v>
      </c>
      <c r="F37" s="4" t="s">
        <v>358</v>
      </c>
      <c r="G37" s="4" t="s">
        <v>359</v>
      </c>
      <c r="H37" s="4" t="s">
        <v>360</v>
      </c>
      <c r="I37" s="4" t="s">
        <v>361</v>
      </c>
      <c r="J37" s="4" t="s">
        <v>362</v>
      </c>
      <c r="K37" s="4" t="s">
        <v>363</v>
      </c>
      <c r="L37" s="4" t="s">
        <v>364</v>
      </c>
      <c r="M37" s="4" t="s">
        <v>365</v>
      </c>
      <c r="N37" s="4" t="s">
        <v>366</v>
      </c>
      <c r="O37" s="4" t="s">
        <v>367</v>
      </c>
      <c r="P37" s="4" t="s">
        <v>368</v>
      </c>
      <c r="Q37" s="4" t="s">
        <v>369</v>
      </c>
      <c r="R37" s="17"/>
    </row>
    <row r="38" spans="2:18" ht="16.5">
      <c r="D38" s="4">
        <v>2016</v>
      </c>
      <c r="E38" s="62">
        <v>0.73040000000000005</v>
      </c>
      <c r="F38" s="62">
        <v>0.61299999999999999</v>
      </c>
      <c r="G38" s="62">
        <v>0.65410000000000001</v>
      </c>
      <c r="H38" s="62">
        <v>0.67730000000000001</v>
      </c>
      <c r="I38" s="62">
        <v>0.68630000000000002</v>
      </c>
      <c r="J38" s="62">
        <v>0.69099999999999995</v>
      </c>
      <c r="K38" s="62">
        <v>0.69910000000000005</v>
      </c>
      <c r="L38" s="62">
        <v>0.70240000000000002</v>
      </c>
      <c r="M38" s="62">
        <v>0.70760000000000001</v>
      </c>
      <c r="N38" s="62">
        <v>0.70920000000000005</v>
      </c>
      <c r="O38" s="62">
        <v>0.71199999999999997</v>
      </c>
      <c r="P38" s="62">
        <v>0.71330000000000005</v>
      </c>
      <c r="Q38" s="62">
        <v>0.71330000000000005</v>
      </c>
      <c r="R38" s="19"/>
    </row>
    <row r="39" spans="2:18" ht="16.5">
      <c r="B39" s="6"/>
      <c r="D39" s="4">
        <v>2017</v>
      </c>
      <c r="E39" s="63">
        <v>0.70430000000000004</v>
      </c>
      <c r="F39" s="63">
        <v>0.71609999999999996</v>
      </c>
      <c r="G39" s="63">
        <v>0.72660000000000002</v>
      </c>
      <c r="H39" s="63">
        <v>0.71689999999999998</v>
      </c>
      <c r="I39" s="63">
        <v>0.72170000000000001</v>
      </c>
      <c r="J39" s="63">
        <v>0.71860000000000002</v>
      </c>
      <c r="K39" s="63">
        <v>0.71760000000000002</v>
      </c>
      <c r="L39" s="63">
        <v>0.70920000000000005</v>
      </c>
      <c r="M39" s="63">
        <v>0.70760000000000001</v>
      </c>
      <c r="N39" s="63">
        <v>0.70569999999999999</v>
      </c>
      <c r="O39" s="63">
        <v>0.70609999999999995</v>
      </c>
      <c r="P39" s="63">
        <v>0.70120000000000005</v>
      </c>
      <c r="Q39" s="63">
        <v>0.70120000000000005</v>
      </c>
      <c r="R39" s="2"/>
    </row>
    <row r="40" spans="2:18" ht="16.5">
      <c r="D40" s="4">
        <v>2018</v>
      </c>
      <c r="E40" s="9">
        <v>0.8101</v>
      </c>
      <c r="F40" s="9"/>
      <c r="G40" s="9"/>
      <c r="H40" s="9"/>
      <c r="I40" s="9"/>
      <c r="J40" s="9"/>
      <c r="K40" s="9"/>
      <c r="L40" s="9"/>
      <c r="M40" s="9"/>
      <c r="N40" s="9"/>
      <c r="P40" s="9"/>
      <c r="Q40" s="9">
        <v>0.8101</v>
      </c>
      <c r="R40" s="2"/>
    </row>
    <row r="41" spans="2:18" ht="16.5">
      <c r="D41" s="12" t="s">
        <v>370</v>
      </c>
      <c r="E41" s="11">
        <f t="shared" ref="E41:J41" si="4">(E39-E38)/E38</f>
      </c>
      <c r="F41" s="11">
        <f t="shared" si="4"/>
      </c>
      <c r="G41" s="11">
        <f t="shared" si="4"/>
      </c>
      <c r="H41" s="11">
        <f t="shared" si="4"/>
      </c>
      <c r="I41" s="11">
        <f t="shared" si="4"/>
      </c>
      <c r="J41" s="11">
        <f t="shared" si="4"/>
      </c>
      <c r="K41" s="11">
        <f t="shared" ref="K41:Q41" si="5">(K39-K38)/K38</f>
      </c>
      <c r="L41" s="11">
        <f t="shared" si="5"/>
      </c>
      <c r="M41" s="11">
        <f t="shared" si="5"/>
      </c>
      <c r="N41" s="11">
        <f t="shared" si="5"/>
      </c>
      <c r="O41" s="11">
        <f t="shared" si="5"/>
      </c>
      <c r="P41" s="11">
        <f t="shared" si="5"/>
      </c>
      <c r="Q41" s="11">
        <f t="shared" si="5"/>
      </c>
      <c r="R41" s="2"/>
    </row>
    <row r="42" spans="2:18" ht="16.5">
      <c r="D42" s="12" t="s">
        <v>371</v>
      </c>
      <c r="E42" s="11" t="e">
        <f t="shared" ref="E42" si="6">(E40-E39)/E39</f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e">
        <f t="shared" ref="Q42" si="7">(Q40-Q39)/Q39</f>
      </c>
    </row>
  </sheetData>
  <mergeCells>
    <mergeCell ref="D4:P4"/>
    <mergeCell ref="D36:P36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2:S35"/>
  <sheetViews>
    <sheetView topLeftCell="C1" zoomScale="90" zoomScaleNormal="90" workbookViewId="0">
      <selection activeCell="E6" sqref="E6"/>
    </sheetView>
  </sheetViews>
  <sheetFormatPr defaultRowHeight="13.5"/>
  <cols>
    <col min="1" max="3" width="9" style="1"/>
    <col min="4" max="4" width="14" style="1" bestFit="1" customWidth="1"/>
    <col min="5" max="5" width="14" style="2" customWidth="1"/>
    <col min="6" max="13" width="9" style="2"/>
    <col min="14" max="14" width="9.125" style="2" customWidth="1"/>
    <col min="15" max="16" width="9" style="2"/>
    <col min="17" max="17" width="19.375" style="2" customWidth="1"/>
    <col min="18" max="19" width="8" style="1" customWidth="1"/>
    <col min="20" max="20" width="13.375" style="1" customWidth="1"/>
    <col min="21" max="21" width="13.75" style="1" customWidth="1"/>
    <col min="22" max="32" width="9" style="1"/>
    <col min="33" max="33" width="10.75" style="1" bestFit="1" customWidth="1"/>
    <col min="34" max="16384" width="9" style="1"/>
  </cols>
  <sheetData>
    <row r="2" spans="4:19" s="8" customFormat="1" ht="15">
      <c r="D2" s="72" t="s">
        <v>372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41"/>
    </row>
    <row r="3" spans="4:19" s="2" customFormat="1" ht="17.25" customHeight="1">
      <c r="D3" s="4"/>
      <c r="E3" s="4" t="s">
        <v>373</v>
      </c>
      <c r="F3" s="4" t="s">
        <v>374</v>
      </c>
      <c r="G3" s="4" t="s">
        <v>375</v>
      </c>
      <c r="H3" s="4" t="s">
        <v>376</v>
      </c>
      <c r="I3" s="4" t="s">
        <v>377</v>
      </c>
      <c r="J3" s="4" t="s">
        <v>378</v>
      </c>
      <c r="K3" s="4" t="s">
        <v>379</v>
      </c>
      <c r="L3" s="4" t="s">
        <v>380</v>
      </c>
      <c r="M3" s="4" t="s">
        <v>381</v>
      </c>
      <c r="N3" s="4" t="s">
        <v>382</v>
      </c>
      <c r="O3" s="4" t="s">
        <v>383</v>
      </c>
      <c r="P3" s="4" t="s">
        <v>384</v>
      </c>
      <c r="Q3" s="4" t="s">
        <v>385</v>
      </c>
      <c r="R3" s="17"/>
      <c r="S3" s="17"/>
    </row>
    <row r="4" spans="4:19" s="2" customFormat="1" ht="17.25" customHeight="1">
      <c r="D4" s="4">
        <v>2016</v>
      </c>
      <c r="E4" s="62">
        <v>0.7</v>
      </c>
      <c r="F4" s="62">
        <v>0.84019999999999995</v>
      </c>
      <c r="G4" s="62">
        <v>0.79039999999999999</v>
      </c>
      <c r="H4" s="62">
        <v>0.72350000000000003</v>
      </c>
      <c r="I4" s="62">
        <v>0.7127</v>
      </c>
      <c r="J4" s="62">
        <v>0.76300000000000001</v>
      </c>
      <c r="K4" s="62">
        <v>0.78149999999999997</v>
      </c>
      <c r="L4" s="62">
        <v>0.73240000000000005</v>
      </c>
      <c r="M4" s="62">
        <v>0.77129999999999999</v>
      </c>
      <c r="N4" s="62">
        <v>0.70630000000000004</v>
      </c>
      <c r="O4" s="62">
        <v>0.6804</v>
      </c>
      <c r="P4" s="62">
        <v>0.61990000000000001</v>
      </c>
      <c r="Q4" s="62">
        <v>0.6986</v>
      </c>
      <c r="R4" s="19"/>
      <c r="S4" s="19"/>
    </row>
    <row r="5" spans="4:19" s="2" customFormat="1" ht="17.25" customHeight="1">
      <c r="D5" s="4">
        <v>2017</v>
      </c>
      <c r="E5" s="63">
        <v>0.78259999999999996</v>
      </c>
      <c r="F5" s="63">
        <v>0.77749999999999997</v>
      </c>
      <c r="G5" s="63">
        <v>0.70269999999999999</v>
      </c>
      <c r="H5" s="63">
        <v>0.79039999999999999</v>
      </c>
      <c r="I5" s="63">
        <v>0.70709999999999995</v>
      </c>
      <c r="J5" s="63">
        <v>0.70350000000000001</v>
      </c>
      <c r="K5" s="63">
        <v>0.71209999999999996</v>
      </c>
      <c r="L5" s="63">
        <v>0.56669999999999998</v>
      </c>
      <c r="M5" s="63">
        <v>0.74019999999999997</v>
      </c>
      <c r="N5" s="63">
        <v>0.65490000000000004</v>
      </c>
      <c r="O5" s="63">
        <v>0.70269999999999999</v>
      </c>
      <c r="P5" s="63">
        <v>0.78649999999999998</v>
      </c>
      <c r="Q5" s="63">
        <v>0.68879999999999997</v>
      </c>
      <c r="R5" s="7"/>
      <c r="S5" s="7"/>
    </row>
    <row r="6" spans="4:19" s="2" customFormat="1" ht="17.25" customHeight="1">
      <c r="D6" s="4">
        <v>2018</v>
      </c>
      <c r="E6" s="9">
        <v>0.7233</v>
      </c>
      <c r="F6" s="9"/>
      <c r="G6" s="9"/>
      <c r="H6" s="9"/>
      <c r="I6" s="9"/>
      <c r="J6" s="9"/>
      <c r="K6" s="9"/>
      <c r="L6" s="9"/>
      <c r="M6" s="9"/>
      <c r="N6" s="9"/>
      <c r="P6" s="9"/>
      <c r="Q6" s="9">
        <v>0.7233</v>
      </c>
      <c r="R6" s="7"/>
      <c r="S6" s="7"/>
    </row>
    <row r="7" spans="4:19" ht="17.25" customHeight="1">
      <c r="D7" s="12" t="s">
        <v>386</v>
      </c>
      <c r="E7" s="11">
        <f t="shared" ref="E7:Q7" si="0">(E5-E4)/E4</f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si="0"/>
      </c>
      <c r="K7" s="11">
        <f t="shared" si="0"/>
      </c>
      <c r="L7" s="11">
        <f t="shared" si="0"/>
      </c>
      <c r="M7" s="11">
        <f t="shared" si="0"/>
      </c>
      <c r="N7" s="11">
        <f t="shared" si="0"/>
      </c>
      <c r="O7" s="11">
        <f t="shared" si="0"/>
      </c>
      <c r="P7" s="11">
        <f t="shared" si="0"/>
      </c>
      <c r="Q7" s="11">
        <f t="shared" si="0"/>
      </c>
    </row>
    <row r="8" spans="4:19" ht="17.25" customHeight="1">
      <c r="D8" s="12" t="s">
        <v>387</v>
      </c>
      <c r="E8" s="11" t="e">
        <f t="shared" ref="E8:Q8" si="1">(E6-E5)/E5</f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 t="e">
        <f t="shared" si="1"/>
      </c>
    </row>
    <row r="29" spans="4:18" ht="15">
      <c r="D29" s="72" t="s">
        <v>388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41"/>
      <c r="R29" s="8"/>
    </row>
    <row r="30" spans="4:18" ht="18" customHeight="1">
      <c r="D30" s="4"/>
      <c r="E30" s="4" t="s">
        <v>389</v>
      </c>
      <c r="F30" s="4" t="s">
        <v>390</v>
      </c>
      <c r="G30" s="4" t="s">
        <v>391</v>
      </c>
      <c r="H30" s="4" t="s">
        <v>392</v>
      </c>
      <c r="I30" s="4" t="s">
        <v>393</v>
      </c>
      <c r="J30" s="4" t="s">
        <v>394</v>
      </c>
      <c r="K30" s="4" t="s">
        <v>395</v>
      </c>
      <c r="L30" s="4" t="s">
        <v>396</v>
      </c>
      <c r="M30" s="4" t="s">
        <v>397</v>
      </c>
      <c r="N30" s="4" t="s">
        <v>398</v>
      </c>
      <c r="O30" s="4" t="s">
        <v>399</v>
      </c>
      <c r="P30" s="4" t="s">
        <v>400</v>
      </c>
      <c r="Q30" s="4" t="s">
        <v>401</v>
      </c>
      <c r="R30" s="17"/>
    </row>
    <row r="31" spans="4:18" ht="18" customHeight="1">
      <c r="D31" s="4">
        <v>2016</v>
      </c>
      <c r="E31" s="62">
        <v>0.7</v>
      </c>
      <c r="F31" s="62">
        <v>0.81810000000000005</v>
      </c>
      <c r="G31" s="62">
        <v>0.8</v>
      </c>
      <c r="H31" s="62">
        <v>0.75929999999999997</v>
      </c>
      <c r="I31" s="62">
        <v>0.73970000000000002</v>
      </c>
      <c r="J31" s="62">
        <v>0.74170000000000003</v>
      </c>
      <c r="K31" s="62">
        <v>0.74319999999999997</v>
      </c>
      <c r="L31" s="62">
        <v>0.74250000000000005</v>
      </c>
      <c r="M31" s="62">
        <v>0.75</v>
      </c>
      <c r="N31" s="62">
        <v>0.74650000000000005</v>
      </c>
      <c r="O31" s="62">
        <v>0.72489999999999999</v>
      </c>
      <c r="P31" s="62">
        <v>0.6986</v>
      </c>
      <c r="Q31" s="62">
        <v>0.6986</v>
      </c>
      <c r="R31" s="19"/>
    </row>
    <row r="32" spans="4:18" ht="18" customHeight="1">
      <c r="D32" s="4">
        <v>2017</v>
      </c>
      <c r="E32" s="63">
        <v>0.78259999999999996</v>
      </c>
      <c r="F32" s="63">
        <v>0.77859999999999996</v>
      </c>
      <c r="G32" s="63">
        <v>0.7369</v>
      </c>
      <c r="H32" s="63">
        <v>0.75419999999999998</v>
      </c>
      <c r="I32" s="63">
        <v>0.73919999999999997</v>
      </c>
      <c r="J32" s="63">
        <v>0.72389999999999999</v>
      </c>
      <c r="K32" s="63">
        <v>0.72330000000000005</v>
      </c>
      <c r="L32" s="63">
        <v>0.67149999999999999</v>
      </c>
      <c r="M32" s="63">
        <v>0.6774</v>
      </c>
      <c r="N32" s="63">
        <v>0.67400000000000004</v>
      </c>
      <c r="O32" s="63">
        <v>0.67569999999999997</v>
      </c>
      <c r="P32" s="63">
        <v>0.68879999999999997</v>
      </c>
      <c r="Q32" s="63">
        <v>0.68879999999999997</v>
      </c>
      <c r="R32" s="2"/>
    </row>
    <row r="33" spans="4:18" ht="18" customHeight="1">
      <c r="D33" s="4">
        <v>2018</v>
      </c>
      <c r="E33" s="9">
        <v>0.7233</v>
      </c>
      <c r="F33" s="9"/>
      <c r="G33" s="9"/>
      <c r="H33" s="9"/>
      <c r="I33" s="9"/>
      <c r="J33" s="9"/>
      <c r="K33" s="9"/>
      <c r="L33" s="9"/>
      <c r="M33" s="9"/>
      <c r="N33" s="9"/>
      <c r="P33" s="9"/>
      <c r="Q33" s="9">
        <v>0.7233</v>
      </c>
      <c r="R33" s="2"/>
    </row>
    <row r="34" spans="4:18" ht="18" customHeight="1">
      <c r="D34" s="12" t="s">
        <v>402</v>
      </c>
      <c r="E34" s="11">
        <f t="shared" ref="E34:J34" si="2">(E32-E31)/E31</f>
      </c>
      <c r="F34" s="11">
        <f t="shared" si="2"/>
      </c>
      <c r="G34" s="11">
        <f t="shared" si="2"/>
      </c>
      <c r="H34" s="11">
        <f t="shared" si="2"/>
      </c>
      <c r="I34" s="11">
        <f t="shared" si="2"/>
      </c>
      <c r="J34" s="11">
        <f t="shared" si="2"/>
      </c>
      <c r="K34" s="11">
        <f t="shared" ref="K34:Q34" si="3">(K32-K31)/K31</f>
      </c>
      <c r="L34" s="11">
        <f t="shared" si="3"/>
      </c>
      <c r="M34" s="11">
        <f t="shared" si="3"/>
      </c>
      <c r="N34" s="11">
        <f t="shared" si="3"/>
      </c>
      <c r="O34" s="11">
        <f t="shared" si="3"/>
      </c>
      <c r="P34" s="11">
        <f t="shared" si="3"/>
      </c>
      <c r="Q34" s="11">
        <f t="shared" si="3"/>
      </c>
    </row>
    <row r="35" spans="4:18" ht="16.5">
      <c r="D35" s="12" t="s">
        <v>403</v>
      </c>
      <c r="E35" s="11" t="e">
        <f t="shared" ref="E35" si="4">(E33-E32)/E32</f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 t="e">
        <f t="shared" ref="Q35" si="5">(Q33-Q32)/Q32</f>
      </c>
    </row>
  </sheetData>
  <mergeCells>
    <mergeCell ref="D2:P2"/>
    <mergeCell ref="D29:P2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平均系数</vt:lpstr>
      <vt:lpstr>DCLC</vt:lpstr>
      <vt:lpstr>W-Chillers</vt:lpstr>
      <vt:lpstr>WCOX</vt:lpstr>
      <vt:lpstr>A-Chillers</vt:lpstr>
      <vt:lpstr>M-Chillers</vt:lpstr>
      <vt:lpstr>Unitary</vt:lpstr>
      <vt:lpstr>KFP</vt:lpstr>
      <vt:lpstr>DMA AHU</vt:lpstr>
      <vt:lpstr>FCU</vt:lpstr>
      <vt:lpstr>BWHP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Xiuqin</dc:creator>
  <cp:lastModifiedBy>Chu Mingjun</cp:lastModifiedBy>
  <dcterms:created xsi:type="dcterms:W3CDTF">2006-09-13T11:21:51Z</dcterms:created>
  <dcterms:modified xsi:type="dcterms:W3CDTF">2018-02-01T06:00:34Z</dcterms:modified>
</cp:coreProperties>
</file>