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<sst xmlns="http://schemas.openxmlformats.org/spreadsheetml/2006/main" count="1" uniqueCount="1">
  <si>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 xml:space="preserve">2018年任务指标 单位：万元</t>
  </si>
  <si>
    <t xml:space="preserve">区域</t>
  </si>
  <si>
    <t xml:space="preserve">办事处</t>
  </si>
  <si>
    <t xml:space="preserve">代码</t>
  </si>
  <si>
    <t xml:space="preserve">2018年订单任务</t>
  </si>
  <si>
    <t xml:space="preserve">2018年已完成订货</t>
  </si>
  <si>
    <t xml:space="preserve">2018年订单任务完成比例</t>
  </si>
  <si>
    <t xml:space="preserve">2018年出货任务</t>
  </si>
  <si>
    <t xml:space="preserve">2018年已完成出货</t>
  </si>
  <si>
    <t xml:space="preserve">2018年出货任务完成比例</t>
  </si>
  <si>
    <t xml:space="preserve">工业项目组</t>
  </si>
  <si>
    <t xml:space="preserve">工业项目组</t>
  </si>
  <si>
    <t xml:space="preserve">GYXM</t>
  </si>
  <si>
    <t xml:space="preserve">新产品推进室</t>
  </si>
  <si>
    <t xml:space="preserve">新产品推进室</t>
  </si>
  <si>
    <t xml:space="preserve">XCP</t>
  </si>
  <si>
    <t xml:space="preserve">华北区</t>
  </si>
  <si>
    <t xml:space="preserve">北京</t>
  </si>
  <si>
    <t xml:space="preserve">BJ</t>
  </si>
  <si>
    <t xml:space="preserve">石家庄</t>
  </si>
  <si>
    <t xml:space="preserve">SJZ</t>
  </si>
  <si>
    <t xml:space="preserve">太原</t>
  </si>
  <si>
    <t xml:space="preserve">TY</t>
  </si>
  <si>
    <t xml:space="preserve">天津</t>
  </si>
  <si>
    <t xml:space="preserve">TJ</t>
  </si>
  <si>
    <t xml:space="preserve">呼和浩特</t>
  </si>
  <si>
    <t xml:space="preserve">HHHT</t>
  </si>
  <si>
    <t xml:space="preserve">小计</t>
  </si>
  <si>
    <t xml:space="preserve"> </t>
  </si>
  <si>
    <t xml:space="preserve">上海区</t>
  </si>
  <si>
    <t xml:space="preserve">上海</t>
  </si>
  <si>
    <t xml:space="preserve">SH</t>
  </si>
  <si>
    <t xml:space="preserve">杭州</t>
  </si>
  <si>
    <t xml:space="preserve">HZ</t>
  </si>
  <si>
    <t xml:space="preserve">宁波（含温州）   </t>
  </si>
  <si>
    <t xml:space="preserve">NB</t>
  </si>
  <si>
    <t xml:space="preserve">WZ</t>
  </si>
  <si>
    <t xml:space="preserve">小计</t>
  </si>
  <si>
    <t xml:space="preserve"> </t>
  </si>
  <si>
    <t xml:space="preserve">东北区</t>
  </si>
  <si>
    <t xml:space="preserve">沈阳</t>
  </si>
  <si>
    <t xml:space="preserve">SY</t>
  </si>
  <si>
    <t xml:space="preserve">大连</t>
  </si>
  <si>
    <t xml:space="preserve">DL</t>
  </si>
  <si>
    <t xml:space="preserve">哈尔滨</t>
  </si>
  <si>
    <t xml:space="preserve">HRB</t>
  </si>
  <si>
    <t xml:space="preserve">小计</t>
  </si>
  <si>
    <t xml:space="preserve"> </t>
  </si>
  <si>
    <t xml:space="preserve">山东区</t>
  </si>
  <si>
    <t xml:space="preserve">济南</t>
  </si>
  <si>
    <t xml:space="preserve">JN</t>
  </si>
  <si>
    <t xml:space="preserve">烟台</t>
  </si>
  <si>
    <t xml:space="preserve">YT</t>
  </si>
  <si>
    <t xml:space="preserve">青岛</t>
  </si>
  <si>
    <t xml:space="preserve">QD</t>
  </si>
  <si>
    <t xml:space="preserve">潍坊</t>
  </si>
  <si>
    <t xml:space="preserve">WF</t>
  </si>
  <si>
    <t xml:space="preserve">小计</t>
  </si>
  <si>
    <t xml:space="preserve"> </t>
  </si>
  <si>
    <t xml:space="preserve">西北区</t>
  </si>
  <si>
    <t xml:space="preserve">西安</t>
  </si>
  <si>
    <t xml:space="preserve">XA</t>
  </si>
  <si>
    <t xml:space="preserve">小计</t>
  </si>
  <si>
    <t xml:space="preserve"> </t>
  </si>
  <si>
    <t xml:space="preserve">中区</t>
  </si>
  <si>
    <t xml:space="preserve">郑州</t>
  </si>
  <si>
    <t xml:space="preserve">ZZ</t>
  </si>
  <si>
    <t xml:space="preserve">武汉</t>
  </si>
  <si>
    <t xml:space="preserve">WH</t>
  </si>
  <si>
    <t xml:space="preserve">小计</t>
  </si>
  <si>
    <t xml:space="preserve"> </t>
  </si>
  <si>
    <t xml:space="preserve">东区        </t>
  </si>
  <si>
    <t xml:space="preserve">南京</t>
  </si>
  <si>
    <t xml:space="preserve">NJ</t>
  </si>
  <si>
    <t xml:space="preserve">徐州</t>
  </si>
  <si>
    <t xml:space="preserve">XZ</t>
  </si>
  <si>
    <t xml:space="preserve">苏州</t>
  </si>
  <si>
    <t xml:space="preserve">SUZ</t>
  </si>
  <si>
    <t xml:space="preserve">合肥（含南昌）</t>
  </si>
  <si>
    <t xml:space="preserve">HF</t>
  </si>
  <si>
    <t xml:space="preserve">南昌</t>
  </si>
  <si>
    <t xml:space="preserve">NC</t>
  </si>
  <si>
    <t xml:space="preserve">盐城</t>
  </si>
  <si>
    <t xml:space="preserve">YC</t>
  </si>
  <si>
    <t xml:space="preserve">小计        </t>
  </si>
  <si>
    <t xml:space="preserve"> </t>
  </si>
  <si>
    <t xml:space="preserve">南区</t>
  </si>
  <si>
    <t xml:space="preserve">广州</t>
  </si>
  <si>
    <t xml:space="preserve">GZ</t>
  </si>
  <si>
    <t xml:space="preserve">深圳</t>
  </si>
  <si>
    <t xml:space="preserve">SZ</t>
  </si>
  <si>
    <t xml:space="preserve">长沙</t>
  </si>
  <si>
    <t xml:space="preserve">CS</t>
  </si>
  <si>
    <t xml:space="preserve">厦门</t>
  </si>
  <si>
    <t xml:space="preserve">XM</t>
  </si>
  <si>
    <t xml:space="preserve">福州</t>
  </si>
  <si>
    <t xml:space="preserve">FZ</t>
  </si>
  <si>
    <t xml:space="preserve">南宁</t>
  </si>
  <si>
    <t xml:space="preserve">NN</t>
  </si>
  <si>
    <t xml:space="preserve">贵阳</t>
  </si>
  <si>
    <t xml:space="preserve">GY</t>
  </si>
  <si>
    <t xml:space="preserve">小计</t>
  </si>
  <si>
    <t xml:space="preserve"> </t>
  </si>
  <si>
    <t xml:space="preserve">西区</t>
  </si>
  <si>
    <t xml:space="preserve">重庆</t>
  </si>
  <si>
    <t xml:space="preserve">CQ</t>
  </si>
  <si>
    <t xml:space="preserve">成都</t>
  </si>
  <si>
    <t xml:space="preserve">CD</t>
  </si>
  <si>
    <t xml:space="preserve">小计       </t>
  </si>
  <si>
    <t xml:space="preserve"> </t>
  </si>
  <si>
    <t xml:space="preserve">合计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</si>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</sst>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[$-409]mmm/yy;@"/>
    <numFmt numFmtId="177" formatCode="0.0000_);[Red]\(0.0000\)"/>
    <numFmt numFmtId="178" formatCode="#,##0_);[Red]\(#,##0\)"/>
    <numFmt numFmtId="179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2"/>
      <color rgb="FF0000CC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rgb="FF0000F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FF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3" fillId="0" borderId="0"/>
  </cellStyleXfs>
  <cellXfs count="37">
    <xf numFmtId="0" fontId="0" fillId="0" borderId="0" xfId="0">
      <alignment vertical="center"/>
    </xf>
    <xf numFmtId="176" fontId="2" fillId="0" borderId="0" xfId="1" applyNumberFormat="1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9" fillId="0" borderId="0" xfId="1" applyNumberFormat="1" applyFont="1">
      <alignment vertical="center"/>
    </xf>
    <xf numFmtId="179" fontId="5" fillId="2" borderId="1" xfId="1" applyNumberFormat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178" fontId="11" fillId="0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/>
    </xf>
    <xf numFmtId="178" fontId="8" fillId="2" borderId="1" xfId="1" applyNumberFormat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center"/>
    </xf>
    <xf numFmtId="176" fontId="5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7" fontId="12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vertical="center"/>
    </xf>
    <xf numFmtId="176" fontId="5" fillId="2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/>
    </xf>
    <xf numFmtId="176" fontId="5" fillId="2" borderId="1" xfId="1" applyNumberFormat="1" applyFont="1" applyFill="1" applyBorder="1" applyAlignment="1">
      <alignment horizontal="center" vertical="center" textRotation="255"/>
    </xf>
    <xf numFmtId="176" fontId="8" fillId="2" borderId="1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</cellXfs>
  <cellStyles count="3">
    <cellStyle name="常规" xfId="0" builtinId="0"/>
    <cellStyle name="常规 3" xfId="1"/>
    <cellStyle name="常规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workbookViewId="0">
      <selection activeCell="G3" sqref="G3:G47"/>
    </sheetView>
  </sheetViews>
  <sheetFormatPr defaultRowHeight="16.5"/>
  <cols>
    <col min="1" max="1" width="13.5" style="24" customWidth="1"/>
    <col min="2" max="3" width="15" style="24" customWidth="1"/>
    <col min="4" max="4" width="15" style="26" customWidth="1"/>
    <col min="5" max="5" width="15" style="27" customWidth="1"/>
    <col min="6" max="6" width="15.125" style="26" customWidth="1"/>
    <col min="7" max="7" width="14.75" style="26" customWidth="1"/>
    <col min="8" max="8" width="16.875" style="32" customWidth="1"/>
    <col min="9" max="9" width="14.875" style="25" customWidth="1"/>
    <col min="10" max="16384" width="9" style="1"/>
  </cols>
  <sheetData>
    <row r="1" spans="1:9" ht="23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48" customHeight="1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5" t="s">
        <v>8</v>
      </c>
      <c r="I2" s="2" t="s">
        <v>9</v>
      </c>
    </row>
    <row r="3" spans="1:9" ht="20.25" customHeight="1">
      <c r="A3" s="6" t="s">
        <v>10</v>
      </c>
      <c r="B3" s="6" t="s">
        <v>11</v>
      </c>
      <c r="C3" s="6" t="s">
        <v>12</v>
      </c>
      <c r="D3" s="7"/>
      <c r="E3" s="33">
        <v>208.0511</v>
      </c>
      <c r="F3" s="9" t="e">
        <f>E3/D3</f>
      </c>
      <c r="G3" s="7"/>
      <c r="H3" s="33"/>
      <c r="I3" s="10" t="e">
        <f>H3/G3</f>
      </c>
    </row>
    <row r="4" spans="1:9" ht="20.25" customHeight="1">
      <c r="A4" s="6" t="s">
        <v>13</v>
      </c>
      <c r="B4" s="6" t="s">
        <v>14</v>
      </c>
      <c r="C4" s="6" t="s">
        <v>15</v>
      </c>
      <c r="D4" s="7"/>
      <c r="E4" s="33"/>
      <c r="F4" s="9" t="e">
        <f t="shared" ref="F4:F12" si="0">E4/D4</f>
      </c>
      <c r="G4" s="7"/>
      <c r="H4" s="33"/>
      <c r="I4" s="10" t="e">
        <f t="shared" ref="I4:I12" si="1">H4/G4</f>
      </c>
    </row>
    <row r="5" spans="1:9" ht="20.25" customHeight="1">
      <c r="A5" s="34" t="s">
        <v>16</v>
      </c>
      <c r="B5" s="6" t="s">
        <v>17</v>
      </c>
      <c r="C5" s="6" t="s">
        <v>18</v>
      </c>
      <c r="D5" s="11"/>
      <c r="E5" s="33">
        <v>20.599</v>
      </c>
      <c r="F5" s="12" t="e">
        <f t="shared" si="0"/>
      </c>
      <c r="G5" s="11"/>
      <c r="H5" s="33"/>
      <c r="I5" s="13" t="e">
        <f t="shared" si="1"/>
      </c>
    </row>
    <row r="6" spans="1:9" ht="20.25" customHeight="1">
      <c r="A6" s="34"/>
      <c r="B6" s="6" t="s">
        <v>19</v>
      </c>
      <c r="C6" s="6" t="s">
        <v>20</v>
      </c>
      <c r="D6" s="11"/>
      <c r="E6" s="33">
        <v>7.0309</v>
      </c>
      <c r="F6" s="12" t="e">
        <f t="shared" si="0"/>
      </c>
      <c r="G6" s="11"/>
      <c r="H6" s="33"/>
      <c r="I6" s="13" t="e">
        <f t="shared" si="1"/>
      </c>
    </row>
    <row r="7" spans="1:9" ht="20.25" customHeight="1">
      <c r="A7" s="34"/>
      <c r="B7" s="6" t="s">
        <v>21</v>
      </c>
      <c r="C7" s="6" t="s">
        <v>22</v>
      </c>
      <c r="D7" s="11"/>
      <c r="E7" s="33">
        <v>75.9148</v>
      </c>
      <c r="F7" s="12" t="e">
        <f t="shared" si="0"/>
      </c>
      <c r="G7" s="11"/>
      <c r="H7" s="33"/>
      <c r="I7" s="13" t="e">
        <f t="shared" si="1"/>
      </c>
    </row>
    <row r="8" spans="1:9" ht="20.25" customHeight="1">
      <c r="A8" s="34"/>
      <c r="B8" s="6" t="s">
        <v>23</v>
      </c>
      <c r="C8" s="6" t="s">
        <v>24</v>
      </c>
      <c r="D8" s="11"/>
      <c r="E8" s="33">
        <v>26.64</v>
      </c>
      <c r="F8" s="12" t="e">
        <f t="shared" si="0"/>
      </c>
      <c r="G8" s="11"/>
      <c r="H8" s="33"/>
      <c r="I8" s="13" t="e">
        <f t="shared" si="1"/>
      </c>
    </row>
    <row r="9" spans="1:9" ht="20.25" customHeight="1">
      <c r="A9" s="34"/>
      <c r="B9" s="6" t="s">
        <v>25</v>
      </c>
      <c r="C9" s="6" t="s">
        <v>26</v>
      </c>
      <c r="D9" s="11"/>
      <c r="E9" s="33">
        <v>471.3426</v>
      </c>
      <c r="F9" s="12" t="e">
        <f t="shared" si="0"/>
      </c>
      <c r="G9" s="11"/>
      <c r="H9" s="33"/>
      <c r="I9" s="13" t="e">
        <f t="shared" si="1"/>
      </c>
    </row>
    <row r="10" spans="1:9" s="15" customFormat="1" ht="20.25" customHeight="1">
      <c r="A10" s="34"/>
      <c r="B10" s="14" t="s">
        <v>27</v>
      </c>
      <c r="C10" s="14" t="s">
        <v>28</v>
      </c>
      <c r="D10" s="7"/>
      <c r="E10" s="8" t="e">
        <f>E5+E6+E7+E8+E9</f>
      </c>
      <c r="F10" s="9" t="e">
        <f t="shared" si="0"/>
      </c>
      <c r="G10" s="7"/>
      <c r="H10" s="8" t="e">
        <f>H5+H6+H7+H8+H9</f>
      </c>
      <c r="I10" s="10" t="e">
        <f t="shared" si="1"/>
      </c>
    </row>
    <row r="11" spans="1:9" ht="20.25" customHeight="1">
      <c r="A11" s="34" t="s">
        <v>29</v>
      </c>
      <c r="B11" s="16" t="s">
        <v>30</v>
      </c>
      <c r="C11" s="6" t="s">
        <v>31</v>
      </c>
      <c r="D11" s="11"/>
      <c r="E11" s="33">
        <v>219.4856</v>
      </c>
      <c r="F11" s="12" t="e">
        <f t="shared" si="0"/>
      </c>
      <c r="G11" s="17"/>
      <c r="H11" s="33"/>
      <c r="I11" s="13" t="e">
        <f t="shared" si="1"/>
      </c>
    </row>
    <row r="12" spans="1:9" ht="20.25" customHeight="1">
      <c r="A12" s="34"/>
      <c r="B12" s="18" t="s">
        <v>32</v>
      </c>
      <c r="C12" s="6" t="s">
        <v>33</v>
      </c>
      <c r="D12" s="11"/>
      <c r="E12" s="33">
        <v>20.1386</v>
      </c>
      <c r="F12" s="12" t="e">
        <f t="shared" si="0"/>
      </c>
      <c r="G12" s="17"/>
      <c r="H12" s="33"/>
      <c r="I12" s="13" t="e">
        <f t="shared" si="1"/>
      </c>
    </row>
    <row r="13" spans="1:9" ht="20.25" customHeight="1">
      <c r="A13" s="34"/>
      <c r="B13" s="18" t="s">
        <v>34</v>
      </c>
      <c r="C13" s="6" t="s">
        <v>35</v>
      </c>
      <c r="D13" s="11"/>
      <c r="E13" s="33">
        <v>262.98</v>
      </c>
      <c r="F13" s="12" t="e">
        <f>(E13+E14)/D13</f>
      </c>
      <c r="G13" s="17"/>
      <c r="H13" s="33"/>
      <c r="I13" s="13" t="e">
        <f>(H13+H14)/G13</f>
      </c>
    </row>
    <row r="14" spans="1:9" ht="20.25" customHeight="1">
      <c r="A14" s="34"/>
      <c r="B14" s="18"/>
      <c r="C14" s="6" t="s">
        <v>36</v>
      </c>
      <c r="D14" s="11"/>
      <c r="E14" s="33"/>
      <c r="F14" s="12"/>
      <c r="G14" s="17"/>
      <c r="H14" s="33"/>
      <c r="I14" s="13"/>
    </row>
    <row r="15" spans="1:9" s="15" customFormat="1" ht="19.5" customHeight="1">
      <c r="A15" s="34"/>
      <c r="B15" s="14" t="s">
        <v>37</v>
      </c>
      <c r="C15" s="14" t="s">
        <v>38</v>
      </c>
      <c r="D15" s="19"/>
      <c r="E15" s="8" t="e">
        <f>E11+E12+E13+E14</f>
      </c>
      <c r="F15" s="9" t="e">
        <f>E15/D15</f>
      </c>
      <c r="G15" s="7"/>
      <c r="H15" s="8" t="e">
        <f>H11+H12+H13+H14</f>
      </c>
      <c r="I15" s="10" t="e">
        <f>H15/G15</f>
      </c>
    </row>
    <row r="16" spans="1:9" ht="20.25" customHeight="1">
      <c r="A16" s="34" t="s">
        <v>39</v>
      </c>
      <c r="B16" s="6" t="s">
        <v>40</v>
      </c>
      <c r="C16" s="6" t="s">
        <v>41</v>
      </c>
      <c r="D16" s="11"/>
      <c r="E16" s="33">
        <v>275.4806</v>
      </c>
      <c r="F16" s="12" t="e">
        <f t="shared" ref="F16:F32" si="2">E16/D16</f>
      </c>
      <c r="G16" s="11"/>
      <c r="H16" s="33"/>
      <c r="I16" s="13" t="e">
        <f t="shared" ref="I16:I32" si="3">H16/G16</f>
      </c>
    </row>
    <row r="17" spans="1:9" ht="20.25" customHeight="1">
      <c r="A17" s="34"/>
      <c r="B17" s="6" t="s">
        <v>42</v>
      </c>
      <c r="C17" s="6" t="s">
        <v>43</v>
      </c>
      <c r="D17" s="11"/>
      <c r="E17" s="33"/>
      <c r="F17" s="12" t="e">
        <f t="shared" si="2"/>
      </c>
      <c r="G17" s="11"/>
      <c r="H17" s="33"/>
      <c r="I17" s="13" t="e">
        <f t="shared" si="3"/>
      </c>
    </row>
    <row r="18" spans="1:9" ht="20.25" customHeight="1">
      <c r="A18" s="34"/>
      <c r="B18" s="6" t="s">
        <v>44</v>
      </c>
      <c r="C18" s="6" t="s">
        <v>45</v>
      </c>
      <c r="D18" s="11"/>
      <c r="E18" s="33"/>
      <c r="F18" s="12" t="e">
        <f t="shared" si="2"/>
      </c>
      <c r="G18" s="11"/>
      <c r="H18" s="33"/>
      <c r="I18" s="13" t="e">
        <f t="shared" si="3"/>
      </c>
    </row>
    <row r="19" spans="1:9" s="15" customFormat="1" ht="20.25" customHeight="1">
      <c r="A19" s="34"/>
      <c r="B19" s="14" t="s">
        <v>46</v>
      </c>
      <c r="C19" s="14" t="s">
        <v>47</v>
      </c>
      <c r="D19" s="19"/>
      <c r="E19" s="8">
        <f>SUM(E16:E18)</f>
      </c>
      <c r="F19" s="9" t="e">
        <f t="shared" si="2"/>
      </c>
      <c r="G19" s="7"/>
      <c r="H19" s="8">
        <f>SUM(H16:H18)</f>
      </c>
      <c r="I19" s="10" t="e">
        <f t="shared" si="3"/>
      </c>
    </row>
    <row r="20" spans="1:9" ht="20.25" customHeight="1">
      <c r="A20" s="34" t="s">
        <v>48</v>
      </c>
      <c r="B20" s="6" t="s">
        <v>49</v>
      </c>
      <c r="C20" s="6" t="s">
        <v>50</v>
      </c>
      <c r="D20" s="11"/>
      <c r="E20" s="33">
        <v>973.0773</v>
      </c>
      <c r="F20" s="12" t="e">
        <f t="shared" si="2"/>
      </c>
      <c r="G20" s="11"/>
      <c r="H20" s="33"/>
      <c r="I20" s="13" t="e">
        <f t="shared" si="3"/>
      </c>
    </row>
    <row r="21" spans="1:9" ht="20.25" customHeight="1">
      <c r="A21" s="34"/>
      <c r="B21" s="6" t="s">
        <v>51</v>
      </c>
      <c r="C21" s="6" t="s">
        <v>52</v>
      </c>
      <c r="D21" s="11"/>
      <c r="E21" s="33">
        <v>56.9495</v>
      </c>
      <c r="F21" s="12" t="e">
        <f t="shared" si="2"/>
      </c>
      <c r="G21" s="11"/>
      <c r="H21" s="33"/>
      <c r="I21" s="13" t="e">
        <f t="shared" si="3"/>
      </c>
    </row>
    <row r="22" spans="1:9" ht="20.25" customHeight="1">
      <c r="A22" s="34"/>
      <c r="B22" s="6" t="s">
        <v>53</v>
      </c>
      <c r="C22" s="6" t="s">
        <v>54</v>
      </c>
      <c r="D22" s="11"/>
      <c r="E22" s="33">
        <v>83.1585</v>
      </c>
      <c r="F22" s="12" t="e">
        <f t="shared" si="2"/>
      </c>
      <c r="G22" s="11"/>
      <c r="H22" s="33"/>
      <c r="I22" s="13" t="e">
        <f t="shared" si="3"/>
      </c>
    </row>
    <row r="23" spans="1:9" ht="20.25" customHeight="1">
      <c r="A23" s="34"/>
      <c r="B23" s="6" t="s">
        <v>55</v>
      </c>
      <c r="C23" s="6" t="s">
        <v>56</v>
      </c>
      <c r="D23" s="11"/>
      <c r="E23" s="33">
        <v>2.6578</v>
      </c>
      <c r="F23" s="12" t="e">
        <f t="shared" si="2"/>
      </c>
      <c r="G23" s="11"/>
      <c r="H23" s="33"/>
      <c r="I23" s="13" t="e">
        <f t="shared" si="3"/>
      </c>
    </row>
    <row r="24" spans="1:9" s="15" customFormat="1" ht="20.25" customHeight="1">
      <c r="A24" s="34"/>
      <c r="B24" s="14" t="s">
        <v>57</v>
      </c>
      <c r="C24" s="14" t="s">
        <v>58</v>
      </c>
      <c r="D24" s="19"/>
      <c r="E24" s="8">
        <f>SUM(E20:E23)</f>
      </c>
      <c r="F24" s="9" t="e">
        <f t="shared" si="2"/>
      </c>
      <c r="G24" s="7"/>
      <c r="H24" s="8">
        <f>SUM(H20:H23)</f>
      </c>
      <c r="I24" s="10" t="e">
        <f t="shared" si="3"/>
      </c>
    </row>
    <row r="25" spans="1:9" ht="24" customHeight="1">
      <c r="A25" s="34" t="s">
        <v>59</v>
      </c>
      <c r="B25" s="6" t="s">
        <v>60</v>
      </c>
      <c r="C25" s="6" t="s">
        <v>61</v>
      </c>
      <c r="D25" s="11"/>
      <c r="E25" s="33">
        <v>30.3698</v>
      </c>
      <c r="F25" s="12" t="e">
        <f t="shared" si="2"/>
      </c>
      <c r="G25" s="11"/>
      <c r="H25" s="33"/>
      <c r="I25" s="13" t="e">
        <f t="shared" si="3"/>
      </c>
    </row>
    <row r="26" spans="1:9" s="15" customFormat="1" ht="24" customHeight="1">
      <c r="A26" s="34"/>
      <c r="B26" s="14" t="s">
        <v>62</v>
      </c>
      <c r="C26" s="14" t="s">
        <v>63</v>
      </c>
      <c r="D26" s="19"/>
      <c r="E26" s="8">
        <f>SUM(E25)</f>
      </c>
      <c r="F26" s="9" t="e">
        <f t="shared" si="2"/>
      </c>
      <c r="G26" s="7"/>
      <c r="H26" s="8">
        <f>SUM(H25)</f>
      </c>
      <c r="I26" s="10" t="e">
        <f t="shared" si="3"/>
      </c>
    </row>
    <row r="27" spans="1:9" ht="20.25" customHeight="1">
      <c r="A27" s="34" t="s">
        <v>64</v>
      </c>
      <c r="B27" s="6" t="s">
        <v>65</v>
      </c>
      <c r="C27" s="6" t="s">
        <v>66</v>
      </c>
      <c r="D27" s="11"/>
      <c r="E27" s="33">
        <v>120.8391</v>
      </c>
      <c r="F27" s="12" t="e">
        <f t="shared" si="2"/>
      </c>
      <c r="G27" s="11"/>
      <c r="H27" s="33"/>
      <c r="I27" s="13" t="e">
        <f t="shared" si="3"/>
      </c>
    </row>
    <row r="28" spans="1:9" ht="20.25" customHeight="1">
      <c r="A28" s="34"/>
      <c r="B28" s="18" t="s">
        <v>67</v>
      </c>
      <c r="C28" s="6" t="s">
        <v>68</v>
      </c>
      <c r="D28" s="11"/>
      <c r="E28" s="33"/>
      <c r="F28" s="12" t="e">
        <f t="shared" si="2"/>
      </c>
      <c r="G28" s="11"/>
      <c r="H28" s="33"/>
      <c r="I28" s="13" t="e">
        <f t="shared" si="3"/>
      </c>
    </row>
    <row r="29" spans="1:9" s="15" customFormat="1" ht="20.25" customHeight="1">
      <c r="A29" s="34"/>
      <c r="B29" s="20" t="s">
        <v>69</v>
      </c>
      <c r="C29" s="14" t="s">
        <v>70</v>
      </c>
      <c r="D29" s="19"/>
      <c r="E29" s="8">
        <f>SUM(E27:E28)</f>
      </c>
      <c r="F29" s="9" t="e">
        <f t="shared" si="2"/>
      </c>
      <c r="G29" s="7"/>
      <c r="H29" s="8">
        <f>SUM(H27:H28)</f>
      </c>
      <c r="I29" s="10" t="e">
        <f t="shared" si="3"/>
      </c>
    </row>
    <row r="30" spans="1:9" ht="20.25" customHeight="1">
      <c r="A30" s="34" t="s">
        <v>71</v>
      </c>
      <c r="B30" s="18" t="s">
        <v>72</v>
      </c>
      <c r="C30" s="6" t="s">
        <v>73</v>
      </c>
      <c r="D30" s="11"/>
      <c r="E30" s="33">
        <v>454.6938</v>
      </c>
      <c r="F30" s="12" t="e">
        <f>E30/D30</f>
      </c>
      <c r="G30" s="11"/>
      <c r="H30" s="33"/>
      <c r="I30" s="13" t="e">
        <f t="shared" si="3"/>
      </c>
    </row>
    <row r="31" spans="1:9" ht="20.25" customHeight="1">
      <c r="A31" s="34"/>
      <c r="B31" s="18" t="s">
        <v>74</v>
      </c>
      <c r="C31" s="6" t="s">
        <v>75</v>
      </c>
      <c r="D31" s="11"/>
      <c r="E31" s="33">
        <v>140.9957</v>
      </c>
      <c r="F31" s="12" t="e">
        <f t="shared" si="2"/>
      </c>
      <c r="G31" s="11"/>
      <c r="H31" s="33"/>
      <c r="I31" s="13" t="e">
        <f t="shared" si="3"/>
      </c>
    </row>
    <row r="32" spans="1:9" ht="20.25" customHeight="1">
      <c r="A32" s="34"/>
      <c r="B32" s="18" t="s">
        <v>76</v>
      </c>
      <c r="C32" s="6" t="s">
        <v>77</v>
      </c>
      <c r="D32" s="11"/>
      <c r="E32" s="33">
        <v>1.8755</v>
      </c>
      <c r="F32" s="12" t="e">
        <f t="shared" si="2"/>
      </c>
      <c r="G32" s="11"/>
      <c r="H32" s="33"/>
      <c r="I32" s="13" t="e">
        <f t="shared" si="3"/>
      </c>
    </row>
    <row r="33" spans="1:9" ht="20.25" customHeight="1">
      <c r="A33" s="34"/>
      <c r="B33" s="18" t="s">
        <v>78</v>
      </c>
      <c r="C33" s="6" t="s">
        <v>79</v>
      </c>
      <c r="D33" s="11"/>
      <c r="E33" s="33">
        <v>212.8155</v>
      </c>
      <c r="F33" s="12" t="e">
        <f>(E33+E34)/D33</f>
      </c>
      <c r="G33" s="11"/>
      <c r="H33" s="33"/>
      <c r="I33" s="13" t="e">
        <f>(H33+H34)/G33</f>
      </c>
    </row>
    <row r="34" spans="1:9" ht="20.25" customHeight="1">
      <c r="A34" s="34"/>
      <c r="B34" s="18" t="s">
        <v>80</v>
      </c>
      <c r="C34" s="6" t="s">
        <v>81</v>
      </c>
      <c r="D34" s="11"/>
      <c r="E34" s="33">
        <v>337.2234</v>
      </c>
      <c r="F34" s="12"/>
      <c r="G34" s="11"/>
      <c r="H34" s="33"/>
      <c r="I34" s="13"/>
    </row>
    <row r="35" spans="1:9" ht="20.25" customHeight="1">
      <c r="A35" s="34"/>
      <c r="B35" s="18" t="s">
        <v>82</v>
      </c>
      <c r="C35" s="6" t="s">
        <v>83</v>
      </c>
      <c r="D35" s="11"/>
      <c r="E35" s="33">
        <v>533.6085</v>
      </c>
      <c r="F35" s="12" t="e">
        <f>E35/D35</f>
      </c>
      <c r="G35" s="11"/>
      <c r="H35" s="33"/>
      <c r="I35" s="13" t="e">
        <f>H35/G35</f>
      </c>
    </row>
    <row r="36" spans="1:9" s="15" customFormat="1" ht="20.25" customHeight="1">
      <c r="A36" s="34"/>
      <c r="B36" s="20" t="s">
        <v>84</v>
      </c>
      <c r="C36" s="14" t="s">
        <v>85</v>
      </c>
      <c r="D36" s="19"/>
      <c r="E36" s="8">
        <f>SUM(E30:E35)</f>
      </c>
      <c r="F36" s="9" t="e">
        <f>E36/D36</f>
      </c>
      <c r="G36" s="7"/>
      <c r="H36" s="8">
        <f>SUM(H30:H35)</f>
      </c>
      <c r="I36" s="13" t="e">
        <f t="shared" ref="I36:I48" si="4">H36/G36</f>
      </c>
    </row>
    <row r="37" spans="1:9" ht="20.25" customHeight="1">
      <c r="A37" s="34" t="s">
        <v>86</v>
      </c>
      <c r="B37" s="18" t="s">
        <v>87</v>
      </c>
      <c r="C37" s="6" t="s">
        <v>88</v>
      </c>
      <c r="D37" s="11"/>
      <c r="E37" s="33">
        <v>29.5546</v>
      </c>
      <c r="F37" s="12" t="e">
        <f t="shared" ref="F37:F48" si="5">E37/D37</f>
      </c>
      <c r="G37" s="11"/>
      <c r="H37" s="33"/>
      <c r="I37" s="13" t="e">
        <f t="shared" si="4"/>
      </c>
    </row>
    <row r="38" spans="1:9" ht="20.25" customHeight="1">
      <c r="A38" s="34"/>
      <c r="B38" s="18" t="s">
        <v>89</v>
      </c>
      <c r="C38" s="6" t="s">
        <v>90</v>
      </c>
      <c r="D38" s="11"/>
      <c r="E38" s="33">
        <v>45.4648</v>
      </c>
      <c r="F38" s="12" t="e">
        <f t="shared" si="5"/>
      </c>
      <c r="G38" s="11"/>
      <c r="H38" s="33"/>
      <c r="I38" s="13" t="e">
        <f t="shared" si="4"/>
      </c>
    </row>
    <row r="39" spans="1:9" ht="20.25" customHeight="1">
      <c r="A39" s="34"/>
      <c r="B39" s="18" t="s">
        <v>91</v>
      </c>
      <c r="C39" s="6" t="s">
        <v>92</v>
      </c>
      <c r="D39" s="11"/>
      <c r="E39" s="33">
        <v>20.5199</v>
      </c>
      <c r="F39" s="12" t="e">
        <f t="shared" si="5"/>
      </c>
      <c r="G39" s="11"/>
      <c r="H39" s="33"/>
      <c r="I39" s="13" t="e">
        <f t="shared" si="4"/>
      </c>
    </row>
    <row r="40" spans="1:9" ht="20.25" customHeight="1">
      <c r="A40" s="34"/>
      <c r="B40" s="18" t="s">
        <v>93</v>
      </c>
      <c r="C40" s="6" t="s">
        <v>94</v>
      </c>
      <c r="D40" s="11"/>
      <c r="E40" s="33"/>
      <c r="F40" s="12" t="e">
        <f t="shared" si="5"/>
      </c>
      <c r="G40" s="11"/>
      <c r="H40" s="33"/>
      <c r="I40" s="13" t="e">
        <f t="shared" si="4"/>
      </c>
    </row>
    <row r="41" spans="1:9" ht="20.25" customHeight="1">
      <c r="A41" s="34"/>
      <c r="B41" s="18" t="s">
        <v>95</v>
      </c>
      <c r="C41" s="6" t="s">
        <v>96</v>
      </c>
      <c r="D41" s="11"/>
      <c r="E41" s="33">
        <v>0.0519</v>
      </c>
      <c r="F41" s="12" t="e">
        <f t="shared" si="5"/>
      </c>
      <c r="G41" s="11"/>
      <c r="H41" s="33"/>
      <c r="I41" s="13" t="e">
        <f t="shared" si="4"/>
      </c>
    </row>
    <row r="42" spans="1:9" ht="20.25" customHeight="1">
      <c r="A42" s="34"/>
      <c r="B42" s="18" t="s">
        <v>97</v>
      </c>
      <c r="C42" s="6" t="s">
        <v>98</v>
      </c>
      <c r="D42" s="11"/>
      <c r="E42" s="33"/>
      <c r="F42" s="12" t="e">
        <f t="shared" si="5"/>
      </c>
      <c r="G42" s="11"/>
      <c r="H42" s="33"/>
      <c r="I42" s="13" t="e">
        <f t="shared" si="4"/>
      </c>
    </row>
    <row r="43" spans="1:9" ht="20.25" customHeight="1">
      <c r="A43" s="34"/>
      <c r="B43" s="21" t="s">
        <v>99</v>
      </c>
      <c r="C43" s="6" t="s">
        <v>100</v>
      </c>
      <c r="D43" s="11"/>
      <c r="E43" s="33">
        <v>9.8865</v>
      </c>
      <c r="F43" s="12" t="e">
        <f t="shared" si="5"/>
      </c>
      <c r="G43" s="11"/>
      <c r="H43" s="33"/>
      <c r="I43" s="13" t="e">
        <f t="shared" si="4"/>
      </c>
    </row>
    <row r="44" spans="1:9" s="15" customFormat="1" ht="20.25" customHeight="1">
      <c r="A44" s="34"/>
      <c r="B44" s="20" t="s">
        <v>101</v>
      </c>
      <c r="C44" s="14" t="s">
        <v>102</v>
      </c>
      <c r="D44" s="19"/>
      <c r="E44" s="8">
        <f>SUM(E37:E43)</f>
      </c>
      <c r="F44" s="9" t="e">
        <f t="shared" si="5"/>
      </c>
      <c r="G44" s="7"/>
      <c r="H44" s="8">
        <f>SUM(H37:H43)</f>
      </c>
      <c r="I44" s="13" t="e">
        <f t="shared" si="4"/>
      </c>
    </row>
    <row r="45" spans="1:9" ht="20.25" customHeight="1">
      <c r="A45" s="34" t="s">
        <v>103</v>
      </c>
      <c r="B45" s="18" t="s">
        <v>104</v>
      </c>
      <c r="C45" s="6" t="s">
        <v>105</v>
      </c>
      <c r="D45" s="11"/>
      <c r="E45" s="33">
        <v>55.7939</v>
      </c>
      <c r="F45" s="12" t="e">
        <f t="shared" si="5"/>
      </c>
      <c r="G45" s="11"/>
      <c r="H45" s="33"/>
      <c r="I45" s="13" t="e">
        <f t="shared" si="4"/>
      </c>
    </row>
    <row r="46" spans="1:9" ht="20.25" customHeight="1">
      <c r="A46" s="34"/>
      <c r="B46" s="18" t="s">
        <v>106</v>
      </c>
      <c r="C46" s="6" t="s">
        <v>107</v>
      </c>
      <c r="D46" s="11"/>
      <c r="E46" s="33">
        <v>205.5374</v>
      </c>
      <c r="F46" s="12" t="e">
        <f t="shared" si="5"/>
      </c>
      <c r="G46" s="11"/>
      <c r="H46" s="33"/>
      <c r="I46" s="13" t="e">
        <f t="shared" si="4"/>
      </c>
    </row>
    <row r="47" spans="1:9" s="15" customFormat="1" ht="20.25" customHeight="1">
      <c r="A47" s="34"/>
      <c r="B47" s="20" t="s">
        <v>108</v>
      </c>
      <c r="C47" s="14" t="s">
        <v>109</v>
      </c>
      <c r="D47" s="19"/>
      <c r="E47" s="8">
        <f>SUM(E45:E46)</f>
      </c>
      <c r="F47" s="9" t="e">
        <f t="shared" si="5"/>
      </c>
      <c r="G47" s="7"/>
      <c r="H47" s="8">
        <f>SUM(H45:H46)</f>
      </c>
      <c r="I47" s="13" t="e">
        <f t="shared" si="4"/>
      </c>
    </row>
    <row r="48" spans="1:9" s="15" customFormat="1" ht="20.25" customHeight="1">
      <c r="A48" s="35" t="s">
        <v>110</v>
      </c>
      <c r="B48" s="35"/>
      <c r="C48" s="22" t="s">
        <v>111</v>
      </c>
      <c r="D48" s="19">
        <f>D47+D44+D36+D29+D26+D24+D19+D15+D10+D4+D3</f>
      </c>
      <c r="E48" s="23" t="e">
        <f>E47+E44+E36+E29+E26+E24+E19+E15+E10+E4+E3</f>
      </c>
      <c r="F48" s="9" t="e">
        <f t="shared" si="5"/>
      </c>
      <c r="G48" s="7">
        <f>G47+G44+G36+G29+G26+G24+G19+G15+G10+G4+G3</f>
      </c>
      <c r="H48" s="23" t="e">
        <f>H47+H44+H36+H29+H26+H24+H19+H15+H10+H4+H3</f>
      </c>
      <c r="I48" s="13" t="e">
        <f t="shared" si="4"/>
      </c>
    </row>
    <row r="49" spans="3:9" ht="19.5" customHeight="1">
      <c r="C49" s="25"/>
      <c r="H49" s="28"/>
    </row>
    <row r="50" spans="3:9" ht="19.5" customHeight="1">
      <c r="C50" s="25"/>
      <c r="H50" s="28"/>
    </row>
    <row r="51" spans="3:9">
      <c r="G51" s="29"/>
      <c r="H51" s="30"/>
      <c r="I51" s="31"/>
    </row>
    <row r="52" spans="3:9">
      <c r="G52" s="29"/>
      <c r="H52" s="30"/>
      <c r="I52" s="31"/>
    </row>
  </sheetData>
  <mergeCells>
    <mergeCell ref="A1:I1"/>
    <mergeCell ref="A5:A10"/>
    <mergeCell ref="A11:A15"/>
    <mergeCell ref="A16:A19"/>
    <mergeCell ref="A20:A24"/>
    <mergeCell ref="A25:A26"/>
    <mergeCell ref="A27:A29"/>
    <mergeCell ref="A30:A36"/>
    <mergeCell ref="A37:A44"/>
    <mergeCell ref="A45:A47"/>
    <mergeCell ref="A48:B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2018-02-01T02:10:34Z</dcterms:modified>
</cp:coreProperties>
</file>