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5480" windowHeight="11640" tabRatio="597"/>
  </bookViews>
  <sheets>
    <sheet name="15-17平均系数" sheetId="14" r:id="rId1"/>
    <sheet name="DCLC" sheetId="2" r:id="rId2"/>
    <sheet name="W-Chillers" sheetId="3" r:id="rId3"/>
    <sheet name="WCOX" sheetId="13" r:id="rId4"/>
    <sheet name="A-Chillers" sheetId="5" r:id="rId5"/>
    <sheet name="M-Chillers" sheetId="6" r:id="rId6"/>
    <sheet name="Unitary" sheetId="7" r:id="rId7"/>
    <sheet name="KFP" sheetId="8" r:id="rId8"/>
    <sheet name="DMA AHU" sheetId="9" r:id="rId9"/>
    <sheet name="FCU" sheetId="10" r:id="rId10"/>
    <sheet name="BWHP" sheetId="11" r:id="rId11"/>
  </sheets>
  <externalReferences>
    <externalReference r:id="rId12"/>
    <externalReference r:id="rId13"/>
    <externalReference r:id="rId14"/>
    <externalReference r:id="rId15"/>
  </externalReferences>
  <calcPr calcId="124519"/>
</workbook>
</file>

<file path=xl/calcChain.xml><?xml version="1.0" encoding="utf-8"?>
<calcChain xmlns="http://schemas.openxmlformats.org/spreadsheetml/2006/main">
  <c r="N50" i="11"/>
  <c r="O50"/>
  <c r="N48"/>
  <c r="N10"/>
  <c r="O10"/>
  <c r="N8"/>
  <c r="M9" i="10"/>
  <c r="N9"/>
  <c r="M37"/>
  <c r="N37"/>
  <c r="M35"/>
  <c r="M7"/>
  <c r="N33" i="9"/>
  <c r="N35"/>
  <c r="O35"/>
  <c r="N8"/>
  <c r="O8"/>
  <c r="N42" i="8"/>
  <c r="O42"/>
  <c r="N10"/>
  <c r="O10"/>
  <c r="O37" i="7"/>
  <c r="P37"/>
  <c r="O9"/>
  <c r="P9"/>
  <c r="M8" i="6"/>
  <c r="N8"/>
  <c r="M47"/>
  <c r="N47"/>
  <c r="M9" i="5"/>
  <c r="N9"/>
  <c r="N38" i="3"/>
  <c r="N7"/>
  <c r="N41" i="2"/>
  <c r="N9"/>
  <c r="M36" i="5"/>
  <c r="N36"/>
  <c r="N31" i="13"/>
  <c r="O31"/>
  <c r="N7"/>
  <c r="M7"/>
  <c r="M31"/>
  <c r="M38" i="3"/>
  <c r="M7"/>
  <c r="M41" i="2"/>
  <c r="M9"/>
  <c r="N6" i="9"/>
  <c r="N40" i="8"/>
  <c r="N8"/>
  <c r="O35" i="7"/>
  <c r="O7"/>
  <c r="M45" i="6"/>
  <c r="M6"/>
  <c r="M34" i="5"/>
  <c r="M7"/>
  <c r="M29" i="13"/>
  <c r="M36" i="3"/>
  <c r="M5"/>
  <c r="M39" i="2"/>
  <c r="M7"/>
  <c r="Q48" i="11" l="1"/>
  <c r="R35" i="7"/>
  <c r="P45" i="6"/>
  <c r="P36" i="3"/>
  <c r="M50" i="11"/>
  <c r="M48"/>
  <c r="M8"/>
  <c r="M10" s="1"/>
  <c r="L35" i="10"/>
  <c r="L37" s="1"/>
  <c r="L9"/>
  <c r="L7"/>
  <c r="M33" i="9"/>
  <c r="M35" s="1"/>
  <c r="M8"/>
  <c r="M6"/>
  <c r="M42" i="8"/>
  <c r="M40"/>
  <c r="M8"/>
  <c r="M10" s="1"/>
  <c r="N35" i="7"/>
  <c r="N7"/>
  <c r="N9" s="1"/>
  <c r="L47" i="6"/>
  <c r="L45"/>
  <c r="L6"/>
  <c r="L8" s="1"/>
  <c r="L34" i="5"/>
  <c r="L36" s="1"/>
  <c r="L9"/>
  <c r="L7"/>
  <c r="L29" i="13"/>
  <c r="L31" s="1"/>
  <c r="L7"/>
  <c r="L5"/>
  <c r="L36" i="3"/>
  <c r="L7"/>
  <c r="L5"/>
  <c r="Q40" i="8" l="1"/>
  <c r="P34" i="5"/>
  <c r="P35" i="10"/>
  <c r="P39" i="2"/>
  <c r="P29" i="13"/>
  <c r="Q33" i="9"/>
  <c r="L41" i="2"/>
  <c r="L39"/>
  <c r="L7"/>
  <c r="L9" s="1"/>
  <c r="F12" i="14"/>
  <c r="F11"/>
  <c r="F10"/>
  <c r="F6"/>
  <c r="F7"/>
  <c r="L48" i="11"/>
  <c r="K35" i="10"/>
  <c r="K7"/>
  <c r="L33" i="9"/>
  <c r="L6"/>
  <c r="L40" i="8"/>
  <c r="L8"/>
  <c r="M35" i="7"/>
  <c r="M7"/>
  <c r="K45" i="6"/>
  <c r="K6"/>
  <c r="K34" i="5"/>
  <c r="K7"/>
  <c r="K29" i="13"/>
  <c r="K36" i="3"/>
  <c r="K5"/>
  <c r="K39" i="2"/>
  <c r="K7"/>
  <c r="F9" i="14"/>
  <c r="F8"/>
  <c r="F5"/>
  <c r="L50" i="11" l="1"/>
  <c r="L10"/>
  <c r="K37" i="10"/>
  <c r="K9"/>
  <c r="Q6" i="9"/>
  <c r="Q8" s="1"/>
  <c r="L35"/>
  <c r="L8"/>
  <c r="L42" i="8"/>
  <c r="L10"/>
  <c r="M9" i="7"/>
  <c r="M37"/>
  <c r="K47" i="6"/>
  <c r="P6"/>
  <c r="P8" s="1"/>
  <c r="K8"/>
  <c r="K36" i="5"/>
  <c r="K9"/>
  <c r="P31" i="13"/>
  <c r="K31"/>
  <c r="K7"/>
  <c r="K38" i="3"/>
  <c r="K7"/>
  <c r="P41" i="2"/>
  <c r="K41"/>
  <c r="K9"/>
  <c r="G11" i="14"/>
  <c r="G10"/>
  <c r="G8"/>
  <c r="G7"/>
  <c r="G6"/>
  <c r="G5"/>
  <c r="K50" i="11"/>
  <c r="K48"/>
  <c r="K10"/>
  <c r="J37" i="10"/>
  <c r="J35"/>
  <c r="J9"/>
  <c r="J7"/>
  <c r="K35" i="9"/>
  <c r="K33"/>
  <c r="K6"/>
  <c r="K8" s="1"/>
  <c r="K42" i="8"/>
  <c r="K40"/>
  <c r="K10"/>
  <c r="K8"/>
  <c r="L35" i="7"/>
  <c r="L37" s="1"/>
  <c r="K9"/>
  <c r="L9"/>
  <c r="L7"/>
  <c r="J47" i="6"/>
  <c r="J45"/>
  <c r="J8"/>
  <c r="J6"/>
  <c r="J36" i="5"/>
  <c r="J34"/>
  <c r="J9"/>
  <c r="J7"/>
  <c r="J29" i="13"/>
  <c r="J31" s="1"/>
  <c r="J7"/>
  <c r="J36" i="3"/>
  <c r="J5"/>
  <c r="J7" s="1"/>
  <c r="J41" i="2"/>
  <c r="J39"/>
  <c r="J7"/>
  <c r="J9" s="1"/>
  <c r="I50" i="11"/>
  <c r="J50"/>
  <c r="J10"/>
  <c r="H9" i="10"/>
  <c r="I9"/>
  <c r="H37"/>
  <c r="I37"/>
  <c r="I35" i="9"/>
  <c r="J35"/>
  <c r="I8"/>
  <c r="J8"/>
  <c r="I10" i="8"/>
  <c r="J10"/>
  <c r="I42"/>
  <c r="J42"/>
  <c r="H9" i="7"/>
  <c r="I9"/>
  <c r="J9"/>
  <c r="H8" i="6"/>
  <c r="I8"/>
  <c r="H47"/>
  <c r="I47"/>
  <c r="H36" i="5"/>
  <c r="I36"/>
  <c r="H9"/>
  <c r="I9"/>
  <c r="H7" i="13"/>
  <c r="I7"/>
  <c r="H31"/>
  <c r="I31"/>
  <c r="H7" i="3"/>
  <c r="I7"/>
  <c r="H41" i="2"/>
  <c r="I41"/>
  <c r="H9"/>
  <c r="I9"/>
  <c r="H10" i="11"/>
  <c r="G37" i="10"/>
  <c r="G9"/>
  <c r="H35" i="9"/>
  <c r="H8"/>
  <c r="H42" i="8"/>
  <c r="H10"/>
  <c r="G8" i="6"/>
  <c r="G36" i="5"/>
  <c r="G9"/>
  <c r="G31" i="13"/>
  <c r="G7"/>
  <c r="G7" i="3"/>
  <c r="G41" i="2"/>
  <c r="G9"/>
  <c r="F37" i="10"/>
  <c r="F9"/>
  <c r="G35" i="9"/>
  <c r="G8"/>
  <c r="G42" i="8"/>
  <c r="G10"/>
  <c r="F47" i="6"/>
  <c r="F8"/>
  <c r="F36" i="5"/>
  <c r="F9"/>
  <c r="F31" i="13"/>
  <c r="F7"/>
  <c r="F7" i="3"/>
  <c r="F41" i="2"/>
  <c r="F9"/>
  <c r="E37" i="10"/>
  <c r="E9"/>
  <c r="F35" i="9"/>
  <c r="F8"/>
  <c r="F42" i="8"/>
  <c r="F10"/>
  <c r="E47" i="6"/>
  <c r="E8"/>
  <c r="E36" i="5"/>
  <c r="E9"/>
  <c r="E31" i="13"/>
  <c r="E7"/>
  <c r="E41" i="2"/>
  <c r="E9"/>
  <c r="F9" i="8"/>
  <c r="G9"/>
  <c r="H9"/>
  <c r="I9"/>
  <c r="J9"/>
  <c r="K9"/>
  <c r="L9"/>
  <c r="M9"/>
  <c r="N9"/>
  <c r="O9"/>
  <c r="P9"/>
  <c r="N37" i="7"/>
  <c r="L38" i="3"/>
  <c r="K6" i="13"/>
  <c r="P7" i="2"/>
  <c r="P9" s="1"/>
  <c r="G47" i="6"/>
  <c r="H50" i="11"/>
  <c r="J38" i="3"/>
  <c r="K37" i="7"/>
  <c r="I38" i="3"/>
  <c r="J37" i="7"/>
  <c r="H38" i="3"/>
  <c r="G9" i="14"/>
  <c r="H37" i="7"/>
  <c r="I37"/>
  <c r="G38" i="3"/>
  <c r="G12" i="14"/>
  <c r="F6" i="13"/>
  <c r="F38" i="3"/>
  <c r="G37" i="7"/>
  <c r="E38" i="3"/>
  <c r="E7"/>
  <c r="H6" i="14"/>
  <c r="H7"/>
  <c r="H8"/>
  <c r="H9"/>
  <c r="H10"/>
  <c r="H11"/>
  <c r="H12"/>
  <c r="H5"/>
  <c r="Q49" i="11"/>
  <c r="Q9"/>
  <c r="E36" i="10"/>
  <c r="F36"/>
  <c r="G36"/>
  <c r="H36"/>
  <c r="I36"/>
  <c r="J36"/>
  <c r="K36"/>
  <c r="L36"/>
  <c r="M36"/>
  <c r="N36"/>
  <c r="O36"/>
  <c r="P36"/>
  <c r="D37"/>
  <c r="P8"/>
  <c r="Q34" i="9"/>
  <c r="Q7"/>
  <c r="Q41" i="8"/>
  <c r="Q9"/>
  <c r="E42"/>
  <c r="E10"/>
  <c r="R36" i="7"/>
  <c r="R8"/>
  <c r="P46" i="6"/>
  <c r="P7"/>
  <c r="P35" i="5"/>
  <c r="P8"/>
  <c r="P30" i="13"/>
  <c r="P6"/>
  <c r="P37" i="3"/>
  <c r="P6"/>
  <c r="Q35" i="9"/>
  <c r="E35"/>
  <c r="J8" i="5"/>
  <c r="H8" i="10"/>
  <c r="D6" i="13"/>
  <c r="P40" i="2"/>
  <c r="P8"/>
  <c r="D31" i="13"/>
  <c r="D7"/>
  <c r="J30"/>
  <c r="I30"/>
  <c r="H30"/>
  <c r="G30"/>
  <c r="F30"/>
  <c r="E30"/>
  <c r="D30"/>
  <c r="J6"/>
  <c r="I6"/>
  <c r="H6"/>
  <c r="G6"/>
  <c r="E6"/>
  <c r="M30"/>
  <c r="L6"/>
  <c r="O30"/>
  <c r="L30"/>
  <c r="K30"/>
  <c r="O6"/>
  <c r="D9" i="2"/>
  <c r="D8"/>
  <c r="D9" i="10"/>
  <c r="E8" i="9"/>
  <c r="F37" i="7"/>
  <c r="F9"/>
  <c r="D47" i="6"/>
  <c r="D8"/>
  <c r="D36" i="5"/>
  <c r="D9"/>
  <c r="D38" i="3"/>
  <c r="D7"/>
  <c r="D41" i="2"/>
  <c r="P49" i="11"/>
  <c r="P34" i="9"/>
  <c r="O8" i="10"/>
  <c r="P7" i="9"/>
  <c r="Q36" i="7"/>
  <c r="Q8"/>
  <c r="O35" i="5"/>
  <c r="O8" i="2"/>
  <c r="O49" i="11"/>
  <c r="N8" i="10"/>
  <c r="O34" i="9"/>
  <c r="O7"/>
  <c r="O41" i="8"/>
  <c r="P36" i="7"/>
  <c r="P8"/>
  <c r="N46" i="6"/>
  <c r="N7"/>
  <c r="N35" i="5"/>
  <c r="N8"/>
  <c r="N37" i="3"/>
  <c r="N40" i="2"/>
  <c r="N8"/>
  <c r="N9" i="11"/>
  <c r="N41" i="8"/>
  <c r="M35" i="5"/>
  <c r="M8"/>
  <c r="N49" i="11"/>
  <c r="M8" i="10"/>
  <c r="N34" i="9"/>
  <c r="O36" i="7"/>
  <c r="O8"/>
  <c r="M46" i="6"/>
  <c r="M40" i="2"/>
  <c r="L8" i="10"/>
  <c r="L8" i="5"/>
  <c r="L37" i="3"/>
  <c r="M34" i="9"/>
  <c r="M7"/>
  <c r="L46" i="6"/>
  <c r="L7"/>
  <c r="L40" i="2"/>
  <c r="K6" i="3"/>
  <c r="L49" i="11"/>
  <c r="K8" i="10"/>
  <c r="L34" i="9"/>
  <c r="L7"/>
  <c r="K46" i="6"/>
  <c r="K7"/>
  <c r="K35" i="5"/>
  <c r="K40" i="2"/>
  <c r="K8"/>
  <c r="K49" i="11"/>
  <c r="J8" i="10"/>
  <c r="K7" i="9"/>
  <c r="K41" i="8"/>
  <c r="L8" i="7"/>
  <c r="L36"/>
  <c r="J46" i="6"/>
  <c r="J7"/>
  <c r="J35" i="5"/>
  <c r="I8"/>
  <c r="J37" i="3"/>
  <c r="J6"/>
  <c r="J8" i="2"/>
  <c r="J40"/>
  <c r="K34" i="9"/>
  <c r="J49" i="11"/>
  <c r="J9"/>
  <c r="I8" i="10"/>
  <c r="J34" i="9"/>
  <c r="J7"/>
  <c r="J41" i="8"/>
  <c r="K36" i="7"/>
  <c r="K8"/>
  <c r="I46" i="6"/>
  <c r="I7"/>
  <c r="I35" i="5"/>
  <c r="I37" i="3"/>
  <c r="I6"/>
  <c r="I8" i="2"/>
  <c r="I34" i="9"/>
  <c r="H46" i="6"/>
  <c r="H7"/>
  <c r="H40" i="2"/>
  <c r="H8"/>
  <c r="I7" i="9"/>
  <c r="I41" i="8"/>
  <c r="J36" i="7"/>
  <c r="J8"/>
  <c r="H35" i="5"/>
  <c r="H8"/>
  <c r="H37" i="3"/>
  <c r="H6"/>
  <c r="G7" i="6"/>
  <c r="G37" i="3"/>
  <c r="G8" i="5"/>
  <c r="I8" i="7"/>
  <c r="H7" i="9"/>
  <c r="G35" i="5"/>
  <c r="G46" i="6"/>
  <c r="I36" i="7"/>
  <c r="H41" i="8"/>
  <c r="G8" i="10"/>
  <c r="E8" i="2"/>
  <c r="F8" i="10"/>
  <c r="G7" i="9"/>
  <c r="G41" i="8"/>
  <c r="H36" i="7"/>
  <c r="F46" i="6"/>
  <c r="F7"/>
  <c r="F35" i="5"/>
  <c r="F8"/>
  <c r="F37" i="3"/>
  <c r="F6"/>
  <c r="F40" i="2"/>
  <c r="E40"/>
  <c r="D40"/>
  <c r="D8" i="5"/>
  <c r="E8"/>
  <c r="E37" i="3"/>
  <c r="E8" i="10"/>
  <c r="D8"/>
  <c r="D36"/>
  <c r="F7" i="9"/>
  <c r="F34"/>
  <c r="E7"/>
  <c r="F41" i="8"/>
  <c r="E9"/>
  <c r="E41"/>
  <c r="G36" i="7"/>
  <c r="F36"/>
  <c r="F8"/>
  <c r="D7" i="6"/>
  <c r="E46"/>
  <c r="E7"/>
  <c r="D46"/>
  <c r="D35" i="5"/>
  <c r="E35"/>
  <c r="D6" i="3"/>
  <c r="E6"/>
  <c r="G8" i="2"/>
  <c r="H8" i="7"/>
  <c r="F8" i="2"/>
  <c r="G6" i="3"/>
  <c r="D37"/>
  <c r="M8" i="7"/>
  <c r="M36"/>
  <c r="H34" i="9"/>
  <c r="N7"/>
  <c r="M7" i="6"/>
  <c r="O7"/>
  <c r="O46"/>
  <c r="O8" i="5"/>
  <c r="L35"/>
  <c r="K8"/>
  <c r="N6" i="13"/>
  <c r="M6"/>
  <c r="N30"/>
  <c r="M41" i="8"/>
  <c r="L41"/>
  <c r="P41"/>
  <c r="M6" i="3"/>
  <c r="M37"/>
  <c r="O6"/>
  <c r="K37"/>
  <c r="N6"/>
  <c r="L6"/>
  <c r="O37"/>
  <c r="G40" i="2"/>
  <c r="M8"/>
  <c r="L8"/>
  <c r="O40"/>
  <c r="G34" i="9"/>
  <c r="E34"/>
  <c r="N8" i="7"/>
  <c r="N36"/>
  <c r="M49" i="11"/>
  <c r="M9"/>
  <c r="I40" i="2"/>
  <c r="Q8" i="11" l="1"/>
  <c r="Q10" s="1"/>
  <c r="Q50"/>
  <c r="P37" i="10"/>
  <c r="P7"/>
  <c r="P9" s="1"/>
  <c r="P7" i="5"/>
  <c r="P9" s="1"/>
  <c r="P47" i="6"/>
  <c r="P5" i="13"/>
  <c r="P7" s="1"/>
  <c r="P36" i="5" l="1"/>
  <c r="P38" i="3"/>
  <c r="P5"/>
  <c r="P7" s="1"/>
  <c r="R7" i="7"/>
  <c r="R9" s="1"/>
  <c r="R37"/>
  <c r="Q8" i="8"/>
  <c r="Q10" s="1"/>
  <c r="Q42"/>
</calcChain>
</file>

<file path=xl/sharedStrings.xml><?xml version="1.0" encoding="utf-8"?>
<sst xmlns="http://schemas.openxmlformats.org/spreadsheetml/2006/main" count="422" uniqueCount="92">
  <si>
    <t>-</t>
  </si>
  <si>
    <t>1月</t>
    <phoneticPr fontId="3" type="noConversion"/>
  </si>
  <si>
    <t>2月</t>
    <phoneticPr fontId="3" type="noConversion"/>
  </si>
  <si>
    <t>1月</t>
    <phoneticPr fontId="3" type="noConversion"/>
  </si>
  <si>
    <t>2月</t>
    <phoneticPr fontId="3" type="noConversion"/>
  </si>
  <si>
    <t>1月</t>
    <phoneticPr fontId="3" type="noConversion"/>
  </si>
  <si>
    <t>2月</t>
    <phoneticPr fontId="3" type="noConversion"/>
  </si>
  <si>
    <t>3月</t>
  </si>
  <si>
    <t>4月</t>
  </si>
  <si>
    <t>4月</t>
    <phoneticPr fontId="3" type="noConversion"/>
  </si>
  <si>
    <t xml:space="preserve">              DCLC平均系数(当月)</t>
    <phoneticPr fontId="3" type="noConversion"/>
  </si>
  <si>
    <t>DCLC平均系数(当年度累计)</t>
    <phoneticPr fontId="3" type="noConversion"/>
  </si>
  <si>
    <t>A-Chillers平均系数(当月)</t>
    <phoneticPr fontId="4" type="noConversion"/>
  </si>
  <si>
    <t>M-Chillers平均系数(当月)</t>
    <phoneticPr fontId="4" type="noConversion"/>
  </si>
  <si>
    <t>Unitary平均系数(当月)</t>
    <phoneticPr fontId="4" type="noConversion"/>
  </si>
  <si>
    <t>KFP平均系数(当月)</t>
    <phoneticPr fontId="4" type="noConversion"/>
  </si>
  <si>
    <t>DMA/AHU平均系数(当月)</t>
    <phoneticPr fontId="4" type="noConversion"/>
  </si>
  <si>
    <t>FCU平均系数(当月)</t>
    <phoneticPr fontId="4" type="noConversion"/>
  </si>
  <si>
    <t>A-Chillers平均系数(当年度累计)</t>
    <phoneticPr fontId="4" type="noConversion"/>
  </si>
  <si>
    <t xml:space="preserve">    M-Chillers平均系数(当年度累计)</t>
    <phoneticPr fontId="4" type="noConversion"/>
  </si>
  <si>
    <t>Unitary平均系数(当年度累计)</t>
    <phoneticPr fontId="4" type="noConversion"/>
  </si>
  <si>
    <t>KFP平均系数(当年度累计)</t>
    <phoneticPr fontId="4" type="noConversion"/>
  </si>
  <si>
    <t>DMA/AHU平均系数(当年度累计)</t>
    <phoneticPr fontId="4" type="noConversion"/>
  </si>
  <si>
    <t>FCU平均系数(当年度累计)</t>
    <phoneticPr fontId="4" type="noConversion"/>
  </si>
  <si>
    <t>5月</t>
  </si>
  <si>
    <t>6月</t>
  </si>
  <si>
    <t>7月</t>
  </si>
  <si>
    <t>8月</t>
  </si>
  <si>
    <t xml:space="preserve">        BWHP平均系数(当年度累计)</t>
    <phoneticPr fontId="4" type="noConversion"/>
  </si>
  <si>
    <t xml:space="preserve">                                                                                         BWHP平均系数(当月)</t>
    <phoneticPr fontId="4" type="noConversion"/>
  </si>
  <si>
    <t>9月</t>
  </si>
  <si>
    <t>10月</t>
  </si>
  <si>
    <t>11月</t>
  </si>
  <si>
    <t>12月</t>
  </si>
  <si>
    <t xml:space="preserve">                                                                                                         W-Chillers平均系数(当月)</t>
    <phoneticPr fontId="3" type="noConversion"/>
  </si>
  <si>
    <t xml:space="preserve">                             W-Chillers平均系数(当年度累计)</t>
    <phoneticPr fontId="3" type="noConversion"/>
  </si>
  <si>
    <t>WCOX平均系数(当月)</t>
    <phoneticPr fontId="7" type="noConversion"/>
  </si>
  <si>
    <t>1月</t>
    <phoneticPr fontId="7" type="noConversion"/>
  </si>
  <si>
    <t>2月</t>
    <phoneticPr fontId="7" type="noConversion"/>
  </si>
  <si>
    <t>12月</t>
    <phoneticPr fontId="3" type="noConversion"/>
  </si>
  <si>
    <t>WCOX平均系数(当年度累计)</t>
  </si>
  <si>
    <t>2016 vs 2015</t>
    <phoneticPr fontId="3" type="noConversion"/>
  </si>
  <si>
    <t>Product</t>
    <phoneticPr fontId="17" type="noConversion"/>
  </si>
  <si>
    <t>DCLC</t>
    <phoneticPr fontId="17" type="noConversion"/>
  </si>
  <si>
    <t>WCFX</t>
    <phoneticPr fontId="17" type="noConversion"/>
  </si>
  <si>
    <t>WCOX</t>
    <phoneticPr fontId="17" type="noConversion"/>
  </si>
  <si>
    <t>A-chiller</t>
    <phoneticPr fontId="17" type="noConversion"/>
  </si>
  <si>
    <t>Modular</t>
    <phoneticPr fontId="17" type="noConversion"/>
  </si>
  <si>
    <t>KFP</t>
    <phoneticPr fontId="17" type="noConversion"/>
  </si>
  <si>
    <t>DMA</t>
    <phoneticPr fontId="17" type="noConversion"/>
  </si>
  <si>
    <t>FCU</t>
    <phoneticPr fontId="17" type="noConversion"/>
  </si>
  <si>
    <t>2016VS2015</t>
    <phoneticPr fontId="17" type="noConversion"/>
  </si>
  <si>
    <t>-</t>
    <phoneticPr fontId="4" type="noConversion"/>
  </si>
  <si>
    <t>2017VS2016</t>
    <phoneticPr fontId="17" type="noConversion"/>
  </si>
  <si>
    <t>2017 vs 2016</t>
    <phoneticPr fontId="3" type="noConversion"/>
  </si>
  <si>
    <t>15&amp;16&amp;17全年平均系数</t>
    <phoneticPr fontId="3" type="noConversion"/>
  </si>
  <si>
    <t>15&amp;16&amp;17平均系数</t>
    <phoneticPr fontId="6" type="noConversion"/>
  </si>
  <si>
    <t>15&amp;16&amp;17平均系数</t>
    <phoneticPr fontId="4" type="noConversion"/>
  </si>
  <si>
    <t>15&amp;16&amp;17平均系数</t>
    <phoneticPr fontId="4" type="noConversion"/>
  </si>
  <si>
    <t>15&amp;16&amp;17年平均系数</t>
    <phoneticPr fontId="4" type="noConversion"/>
  </si>
  <si>
    <t>15&amp;16&amp;17年平均系数</t>
    <phoneticPr fontId="5" type="noConversion"/>
  </si>
  <si>
    <t>15~17年平均系数</t>
    <phoneticPr fontId="17" type="noConversion"/>
  </si>
  <si>
    <t>2017YTD</t>
    <phoneticPr fontId="16" type="noConversion"/>
  </si>
  <si>
    <t>-</t>
    <phoneticPr fontId="4" type="noConversion"/>
  </si>
  <si>
    <t>-</t>
    <phoneticPr fontId="5" type="noConversion"/>
  </si>
  <si>
    <t>-</t>
    <phoneticPr fontId="6" type="noConversion"/>
  </si>
  <si>
    <t>-</t>
    <phoneticPr fontId="5" type="noConversion"/>
  </si>
  <si>
    <t>-</t>
    <phoneticPr fontId="6" type="noConversion"/>
  </si>
  <si>
    <t>-</t>
    <phoneticPr fontId="5" type="noConversion"/>
  </si>
  <si>
    <t>2017年度系数目标</t>
    <phoneticPr fontId="17" type="noConversion"/>
  </si>
  <si>
    <t>2017YTD/目标</t>
    <phoneticPr fontId="16" type="noConversion"/>
  </si>
  <si>
    <t>&lt;%~_data_[1].DCLC%&gt;</t>
    <phoneticPr fontId="16" type="noConversion"/>
  </si>
  <si>
    <t>&lt;%~_data_[1].WCFX%&gt;</t>
  </si>
  <si>
    <t>&lt;%~_data_[1].WCOX%&gt;</t>
  </si>
  <si>
    <t>&lt;%~_data_[1].Modular%&gt;</t>
  </si>
  <si>
    <t>&lt;%~_data_[1].KFP%&gt;</t>
  </si>
  <si>
    <t>&lt;%~_data_[1].DMA%&gt;</t>
  </si>
  <si>
    <t>&lt;%~_data_[1].FCU%&gt;</t>
  </si>
  <si>
    <t>&lt;%~_data_[1].AC%&gt;</t>
    <phoneticPr fontId="16" type="noConversion"/>
  </si>
  <si>
    <t>&lt;%~_data_[0].DCLC%&gt;</t>
    <phoneticPr fontId="16" type="noConversion"/>
  </si>
  <si>
    <t>&lt;%~_data_[1].DCLC%&gt;</t>
    <phoneticPr fontId="16" type="noConversion"/>
  </si>
  <si>
    <t>&lt;%~_data_[0].WCFX%&gt;</t>
    <phoneticPr fontId="3" type="noConversion"/>
  </si>
  <si>
    <t>&lt;%~_data_[0].WCOX%&gt;</t>
    <phoneticPr fontId="6" type="noConversion"/>
  </si>
  <si>
    <t>&lt;%~_data_[0].AC%&gt;</t>
    <phoneticPr fontId="16" type="noConversion"/>
  </si>
  <si>
    <t>&lt;%~_data_[0].Modular%&gt;</t>
    <phoneticPr fontId="4" type="noConversion"/>
  </si>
  <si>
    <t>&lt;%~_data_[0].KFP%&gt;</t>
    <phoneticPr fontId="4" type="noConversion"/>
  </si>
  <si>
    <t>&lt;%~_data_[1].Unitary%&gt;</t>
    <phoneticPr fontId="4" type="noConversion"/>
  </si>
  <si>
    <t>&lt;%~_data_[0].Unitary%&gt;</t>
    <phoneticPr fontId="4" type="noConversion"/>
  </si>
  <si>
    <t>&lt;%~_data_[0].DMA%&gt;</t>
    <phoneticPr fontId="4" type="noConversion"/>
  </si>
  <si>
    <t>&lt;%~_data_[0].FCU%&gt;</t>
    <phoneticPr fontId="4" type="noConversion"/>
  </si>
  <si>
    <t>&lt;%~_data_[0].BWHP%&gt;</t>
    <phoneticPr fontId="4" type="noConversion"/>
  </si>
  <si>
    <t>&lt;%~_data_[1].BWHP%&gt;</t>
    <phoneticPr fontId="4" type="noConversion"/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</si>
</sst>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00_ "/>
    <numFmt numFmtId="177" formatCode="0.0000_);[Red]\(0.0000\)"/>
    <numFmt numFmtId="178" formatCode="0.00_ "/>
    <numFmt numFmtId="179" formatCode="[$-409]mmm/yy;@"/>
    <numFmt numFmtId="180" formatCode="0_);[Red]\(0\)"/>
    <numFmt numFmtId="181" formatCode="_ * #,##0.0000_ ;_ * \-#,##0.0000_ ;_ * &quot;-&quot;??_ ;_ @_ "/>
    <numFmt numFmtId="182" formatCode="#,##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0" fontId="10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176" fontId="14" fillId="2" borderId="0" xfId="3" applyNumberFormat="1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vertical="center"/>
    </xf>
    <xf numFmtId="178" fontId="10" fillId="2" borderId="0" xfId="0" applyNumberFormat="1" applyFont="1" applyFill="1" applyBorder="1">
      <alignment vertical="center"/>
    </xf>
    <xf numFmtId="0" fontId="13" fillId="2" borderId="0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9" fontId="18" fillId="3" borderId="1" xfId="0" applyNumberFormat="1" applyFont="1" applyFill="1" applyBorder="1" applyAlignment="1">
      <alignment horizontal="center" vertical="center"/>
    </xf>
    <xf numFmtId="179" fontId="19" fillId="0" borderId="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0" fontId="10" fillId="2" borderId="0" xfId="1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0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right" vertical="center"/>
    </xf>
    <xf numFmtId="10" fontId="1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18" fillId="3" borderId="1" xfId="0" applyNumberFormat="1" applyFont="1" applyFill="1" applyBorder="1" applyAlignment="1">
      <alignment horizontal="right" vertical="center"/>
    </xf>
    <xf numFmtId="181" fontId="14" fillId="0" borderId="1" xfId="4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82" fontId="14" fillId="0" borderId="1" xfId="4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1">
    <cellStyle name="百分比" xfId="1" builtinId="5"/>
    <cellStyle name="百分比 2" xfId="2"/>
    <cellStyle name="百分比 3" xfId="8"/>
    <cellStyle name="常规" xfId="0" builtinId="0"/>
    <cellStyle name="常规 2" xfId="3"/>
    <cellStyle name="常规 3" xfId="5"/>
    <cellStyle name="常规 3 2" xfId="10"/>
    <cellStyle name="常规 4" xfId="7"/>
    <cellStyle name="常规 5" xfId="6"/>
    <cellStyle name="千位分隔" xfId="4" builtinId="3"/>
    <cellStyle name="千位分隔 2" xfId="9"/>
  </cellStyles>
  <dxfs count="0"/>
  <tableStyles count="0" defaultTableStyle="TableStyleMedium9" defaultPivotStyle="PivotStyleLight16"/>
  <colors>
    <mruColors>
      <color rgb="FF67AF5D"/>
      <color rgb="FF61C14B"/>
      <color rgb="FF008A3E"/>
      <color rgb="FF2BAA16"/>
      <color rgb="FF5BCC40"/>
      <color rgb="FF3CD040"/>
      <color rgb="FF2EDE4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784330834512189E-2"/>
          <c:y val="0.23761119860017499"/>
          <c:w val="0.91150923529338268"/>
          <c:h val="0.60410008748906385"/>
        </c:manualLayout>
      </c:layout>
      <c:barChart>
        <c:barDir val="col"/>
        <c:grouping val="clustered"/>
        <c:ser>
          <c:idx val="0"/>
          <c:order val="0"/>
          <c:tx>
            <c:strRef>
              <c:f>DCLC!$C$5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4.6216060080878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4093041564837914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6364337915922472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1.195958995691585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701886219257754E-3"/>
                  <c:y val="8.955221775714750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4.650562132120398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6.287059590002057E-3"/>
                  <c:y val="1.436551913441908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1748242524960759E-3"/>
                  <c:y val="-9.741769449418151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DCLC!$D$5:$P$5</c:f>
              <c:numCache>
                <c:formatCode>0.0000_ </c:formatCode>
                <c:ptCount val="13"/>
                <c:pt idx="0">
                  <c:v>0.75</c:v>
                </c:pt>
                <c:pt idx="1">
                  <c:v>0.72499999999999998</c:v>
                </c:pt>
                <c:pt idx="2">
                  <c:v>0.72499999999999998</c:v>
                </c:pt>
                <c:pt idx="3">
                  <c:v>0.82408495560780537</c:v>
                </c:pt>
                <c:pt idx="4">
                  <c:v>0.83432431904469362</c:v>
                </c:pt>
                <c:pt idx="5">
                  <c:v>0.78252858372154999</c:v>
                </c:pt>
                <c:pt idx="6">
                  <c:v>0.79450527920162672</c:v>
                </c:pt>
                <c:pt idx="7">
                  <c:v>0.73582713693734947</c:v>
                </c:pt>
                <c:pt idx="8">
                  <c:v>0.77366305905980914</c:v>
                </c:pt>
                <c:pt idx="9">
                  <c:v>0.76040155387268116</c:v>
                </c:pt>
                <c:pt idx="10">
                  <c:v>0.79934830283191993</c:v>
                </c:pt>
                <c:pt idx="11">
                  <c:v>0.73245266534319076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909749308809802E-3"/>
                  <c:y val="1.019837579072140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3272867583184302E-3"/>
                  <c:y val="1.436551913441906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1633135431742384E-3"/>
                  <c:y val="1.4365519134419085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501459513822664E-3"/>
                  <c:y val="2.783354100939441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860207365033969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5923198331966594E-3"/>
                  <c:y val="-8.4925690021231768E-3"/>
                </c:manualLayout>
              </c:layout>
              <c:showVal val="1"/>
            </c:dLbl>
            <c:dLbl>
              <c:idx val="7"/>
              <c:layout>
                <c:manualLayout>
                  <c:x val="4.9529518809303483E-3"/>
                  <c:y val="1.4365519134419061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9530493819024387E-3"/>
                  <c:y val="1.436551913441906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8.589377478413783E-3"/>
                  <c:y val="-1.6985472357356618E-2"/>
                </c:manualLayout>
              </c:layout>
              <c:showVal val="1"/>
            </c:dLbl>
            <c:dLbl>
              <c:idx val="10"/>
              <c:layout>
                <c:manualLayout>
                  <c:x val="1.091802352481598E-3"/>
                  <c:y val="2.8731038268838008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5513174722313566E-4"/>
                  <c:y val="-4.7885063781396764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0909798335509602E-3"/>
                  <c:y val="-4.87613407031887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DCLC!$D$6:$P$6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0.7305688643404662</c:v>
                </c:pt>
                <c:pt idx="2">
                  <c:v>0.72427134975908014</c:v>
                </c:pt>
                <c:pt idx="3">
                  <c:v>0.71822494725711228</c:v>
                </c:pt>
                <c:pt idx="4">
                  <c:v>0.74192975957824159</c:v>
                </c:pt>
                <c:pt idx="5">
                  <c:v>0.74978180840871289</c:v>
                </c:pt>
                <c:pt idx="6">
                  <c:v>0.79600785030096399</c:v>
                </c:pt>
                <c:pt idx="7">
                  <c:v>0.65323051926529874</c:v>
                </c:pt>
                <c:pt idx="8">
                  <c:v>0.69465337923233839</c:v>
                </c:pt>
                <c:pt idx="9">
                  <c:v>0.68998483586680548</c:v>
                </c:pt>
                <c:pt idx="10">
                  <c:v>0.6792125535795096</c:v>
                </c:pt>
                <c:pt idx="11">
                  <c:v>0.73932532472183621</c:v>
                </c:pt>
                <c:pt idx="12">
                  <c:v>0.73561089759018139</c:v>
                </c:pt>
              </c:numCache>
            </c:numRef>
          </c:val>
        </c:ser>
        <c:ser>
          <c:idx val="2"/>
          <c:order val="2"/>
          <c:tx>
            <c:strRef>
              <c:f>DCLC!$C$7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8075448770310056E-3"/>
                  <c:y val="2.238805443928676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9286422200198908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9108027750247768E-3"/>
                  <c:y val="5.658396474025653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9744368131303413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14745586708203E-3"/>
                  <c:y val="8.9786756453423128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9464816650149147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6.5923198331966594E-3"/>
                  <c:y val="3.8923824941717355E-17"/>
                </c:manualLayout>
              </c:layout>
              <c:showVal val="1"/>
            </c:dLbl>
            <c:dLbl>
              <c:idx val="9"/>
              <c:layout>
                <c:manualLayout>
                  <c:x val="9.8884797497949956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9844236760124613E-3"/>
                  <c:y val="8.9786756453423128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DCLC!$D$7:$P$7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0.8137289400629022</c:v>
                </c:pt>
                <c:pt idx="2">
                  <c:v>0.68022598736737305</c:v>
                </c:pt>
                <c:pt idx="3">
                  <c:v>0.63651990362925814</c:v>
                </c:pt>
                <c:pt idx="4">
                  <c:v>0.69154445237041406</c:v>
                </c:pt>
                <c:pt idx="5">
                  <c:v>0.72075250977479</c:v>
                </c:pt>
                <c:pt idx="6">
                  <c:v>0.68545348227839076</c:v>
                </c:pt>
                <c:pt idx="7">
                  <c:v>0.70490921712257637</c:v>
                </c:pt>
                <c:pt idx="8">
                  <c:v>0.70744988907268103</c:v>
                </c:pt>
                <c:pt idx="9">
                  <c:v>0.66618254186682357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39954048"/>
        <c:axId val="139955584"/>
      </c:barChart>
      <c:catAx>
        <c:axId val="1399540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5584"/>
        <c:crosses val="autoZero"/>
        <c:auto val="1"/>
        <c:lblAlgn val="ctr"/>
        <c:lblOffset val="100"/>
      </c:catAx>
      <c:valAx>
        <c:axId val="139955584"/>
        <c:scaling>
          <c:orientation val="minMax"/>
        </c:scaling>
        <c:axPos val="l"/>
        <c:numFmt formatCode="#,##0.0000_);\(#,##0.0000\)" sourceLinked="0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39954048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>
        <c:manualLayout>
          <c:xMode val="edge"/>
          <c:yMode val="edge"/>
          <c:x val="0.96562127206845561"/>
          <c:y val="0.45919179913831526"/>
          <c:w val="3.331319957651481E-2"/>
          <c:h val="0.24110533353142513"/>
        </c:manualLayout>
      </c:layout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  <a:effectLst>
      <a:outerShdw blurRad="50800" dist="50800" dir="5400000" algn="ctr" rotWithShape="0">
        <a:srgbClr val="FBFBB7"/>
      </a:outerShdw>
    </a:effectLst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7832943912382075E-2"/>
          <c:y val="0.19588427137502656"/>
          <c:w val="0.92835760425693159"/>
          <c:h val="0.63888459283610688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6537286668826934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1461318051575941E-2"/>
                </c:manualLayout>
              </c:layout>
              <c:showVal val="1"/>
            </c:dLbl>
            <c:dLbl>
              <c:idx val="7"/>
              <c:layout>
                <c:manualLayout>
                  <c:x val="7.3930318520918823E-4"/>
                  <c:y val="-2.6743075453677559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3.438395415472779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1.52817574021012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'M-Chillers'!$D$43:$P$43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0.91800592696717476</c:v>
                </c:pt>
                <c:pt idx="2">
                  <c:v>0.91800592696717476</c:v>
                </c:pt>
                <c:pt idx="3">
                  <c:v>0.91320153019653416</c:v>
                </c:pt>
                <c:pt idx="4">
                  <c:v>0.92234689142331183</c:v>
                </c:pt>
                <c:pt idx="5">
                  <c:v>0.92413998329660085</c:v>
                </c:pt>
                <c:pt idx="6">
                  <c:v>0.92420887875871616</c:v>
                </c:pt>
                <c:pt idx="7">
                  <c:v>0.91772286759489952</c:v>
                </c:pt>
                <c:pt idx="8">
                  <c:v>0.92016685032296197</c:v>
                </c:pt>
                <c:pt idx="9">
                  <c:v>0.90847338236060704</c:v>
                </c:pt>
                <c:pt idx="10">
                  <c:v>0.90861239989990683</c:v>
                </c:pt>
                <c:pt idx="11">
                  <c:v>0.90537873418396531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'M-Chillers'!$C$44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358191112551758E-3"/>
                  <c:y val="3.5020289489110872E-17"/>
                </c:manualLayout>
              </c:layout>
              <c:showVal val="1"/>
            </c:dLbl>
            <c:dLbl>
              <c:idx val="1"/>
              <c:layout>
                <c:manualLayout>
                  <c:x val="4.5085851147299164E-3"/>
                  <c:y val="1.875003248356332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508585114729916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4458622147574012E-3"/>
                  <c:y val="4.4004400440044601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7512229646431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'M-Chillers'!$D$44:$P$44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0.77311457597151578</c:v>
                </c:pt>
                <c:pt idx="2">
                  <c:v>0.78608469114033508</c:v>
                </c:pt>
                <c:pt idx="3">
                  <c:v>0.7855506355264501</c:v>
                </c:pt>
                <c:pt idx="4">
                  <c:v>0.79354050165785917</c:v>
                </c:pt>
                <c:pt idx="5">
                  <c:v>0.7788042227258587</c:v>
                </c:pt>
                <c:pt idx="6">
                  <c:v>0.78082946068956705</c:v>
                </c:pt>
                <c:pt idx="7">
                  <c:v>0.78283616013215673</c:v>
                </c:pt>
                <c:pt idx="8">
                  <c:v>0.7891639506725372</c:v>
                </c:pt>
                <c:pt idx="9">
                  <c:v>0.79230764979290536</c:v>
                </c:pt>
                <c:pt idx="10">
                  <c:v>0.79688636674878344</c:v>
                </c:pt>
                <c:pt idx="11">
                  <c:v>0.79880706346516062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'M-Chillers'!$C$45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12034966014014E-3"/>
                  <c:y val="2.64025024710244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03726698867959E-3"/>
                  <c:y val="-4.4996627325709609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088730771025724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5.8827132880186934E-3"/>
                  <c:y val="-3.4471550745256496E-17"/>
                </c:manualLayout>
              </c:layout>
              <c:showVal val="1"/>
            </c:dLbl>
            <c:dLbl>
              <c:idx val="4"/>
              <c:layout>
                <c:manualLayout>
                  <c:x val="1.1030087415035077E-2"/>
                  <c:y val="3.7605762505692848E-3"/>
                </c:manualLayout>
              </c:layout>
              <c:showVal val="1"/>
            </c:dLbl>
            <c:dLbl>
              <c:idx val="5"/>
              <c:layout>
                <c:manualLayout>
                  <c:x val="1.0294748254032701E-2"/>
                  <c:y val="3.4471550745256323E-17"/>
                </c:manualLayout>
              </c:layout>
              <c:showVal val="1"/>
            </c:dLbl>
            <c:dLbl>
              <c:idx val="6"/>
              <c:layout>
                <c:manualLayout>
                  <c:x val="1.2500765737039721E-2"/>
                  <c:y val="-3.7605762505692839E-3"/>
                </c:manualLayout>
              </c:layout>
              <c:showVal val="1"/>
            </c:dLbl>
            <c:dLbl>
              <c:idx val="7"/>
              <c:layout>
                <c:manualLayout>
                  <c:x val="7.3533916100233694E-3"/>
                  <c:y val="-3.4471550745256034E-17"/>
                </c:manualLayout>
              </c:layout>
              <c:showVal val="1"/>
            </c:dLbl>
            <c:dLbl>
              <c:idx val="8"/>
              <c:layout>
                <c:manualLayout>
                  <c:x val="1.0294748254032701E-2"/>
                  <c:y val="-3.4471550745256034E-17"/>
                </c:manualLayout>
              </c:layout>
              <c:showVal val="1"/>
            </c:dLbl>
            <c:dLbl>
              <c:idx val="9"/>
              <c:layout>
                <c:manualLayout>
                  <c:x val="7.3533916100233642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6180524490210314E-3"/>
                  <c:y val="1.5042305002277129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'M-Chillers'!$D$45:$P$45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0.77175693101034426</c:v>
                </c:pt>
                <c:pt idx="2">
                  <c:v>0.79367131027659366</c:v>
                </c:pt>
                <c:pt idx="3">
                  <c:v>0.7931915842773829</c:v>
                </c:pt>
                <c:pt idx="4">
                  <c:v>0.7901209204835149</c:v>
                </c:pt>
                <c:pt idx="5">
                  <c:v>0.7898004061968581</c:v>
                </c:pt>
                <c:pt idx="6">
                  <c:v>0.78670113062295122</c:v>
                </c:pt>
                <c:pt idx="7">
                  <c:v>0.78413370703790941</c:v>
                </c:pt>
                <c:pt idx="8">
                  <c:v>0.78334195833992004</c:v>
                </c:pt>
                <c:pt idx="9">
                  <c:v>0.78150439952930395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402304"/>
        <c:axId val="142403840"/>
      </c:barChart>
      <c:catAx>
        <c:axId val="1424023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2403840"/>
        <c:crosses val="autoZero"/>
        <c:auto val="1"/>
        <c:lblAlgn val="ctr"/>
        <c:lblOffset val="100"/>
      </c:catAx>
      <c:valAx>
        <c:axId val="14240384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40230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1905580957155329"/>
          <c:y val="3.2407159211481545E-2"/>
        </c:manualLayout>
      </c:layout>
    </c:title>
    <c:plotArea>
      <c:layout>
        <c:manualLayout>
          <c:layoutTarget val="inner"/>
          <c:xMode val="edge"/>
          <c:yMode val="edge"/>
          <c:x val="4.8133237006397114E-2"/>
          <c:y val="0.2435916211110554"/>
          <c:w val="0.91803008102248052"/>
          <c:h val="0.46649468816397982"/>
        </c:manualLayout>
      </c:layout>
      <c:barChart>
        <c:barDir val="col"/>
        <c:grouping val="clustered"/>
        <c:ser>
          <c:idx val="0"/>
          <c:order val="0"/>
          <c:tx>
            <c:strRef>
              <c:f>Unitary!$E$5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0.3900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Unitary!$F$5:$R$5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0.9477900552486187</c:v>
                </c:pt>
                <c:pt idx="4">
                  <c:v>0.97354603166553988</c:v>
                </c:pt>
                <c:pt idx="5">
                  <c:v>0.9700222882615156</c:v>
                </c:pt>
                <c:pt idx="6">
                  <c:v>1.0105782695141206</c:v>
                </c:pt>
                <c:pt idx="7">
                  <c:v>0.95022967525060675</c:v>
                </c:pt>
                <c:pt idx="8">
                  <c:v>0.85000000000000009</c:v>
                </c:pt>
                <c:pt idx="9">
                  <c:v>0.87500000000000011</c:v>
                </c:pt>
                <c:pt idx="10">
                  <c:v>0.96347891243939987</c:v>
                </c:pt>
                <c:pt idx="11">
                  <c:v>0.98476066290906039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3.191489361702128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b="1"/>
                      <a:t>0.3900 </a:t>
                    </a:r>
                  </a:p>
                </c:rich>
              </c:tx>
              <c:dLblPos val="outEnd"/>
              <c:showVal val="1"/>
            </c:dLbl>
            <c:dLbl>
              <c:idx val="1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3193046660567284E-3"/>
                  <c:y val="0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Unitary!$F$6:$R$6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</c:v>
                </c:pt>
                <c:pt idx="2">
                  <c:v>0.88958249057196903</c:v>
                </c:pt>
                <c:pt idx="3">
                  <c:v>0.91165133492204287</c:v>
                </c:pt>
                <c:pt idx="4">
                  <c:v>0.87887400305265873</c:v>
                </c:pt>
                <c:pt idx="5">
                  <c:v>0.78205490890497842</c:v>
                </c:pt>
                <c:pt idx="6">
                  <c:v>0.95000000000000018</c:v>
                </c:pt>
                <c:pt idx="7">
                  <c:v>0</c:v>
                </c:pt>
                <c:pt idx="8">
                  <c:v>0.87320101411784412</c:v>
                </c:pt>
                <c:pt idx="9">
                  <c:v>0.97500000000000009</c:v>
                </c:pt>
                <c:pt idx="10">
                  <c:v>0.84734549251640456</c:v>
                </c:pt>
                <c:pt idx="11">
                  <c:v>0.96976359156014169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1651162232501528E-3"/>
                  <c:y val="1.8583042973286917E-2"/>
                </c:manualLayout>
              </c:layout>
              <c:dLblPos val="outEnd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0.3800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5.8554437328453834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9.0702947845805004E-4"/>
                  <c:y val="4.2585648194074966E-17"/>
                </c:manualLayout>
              </c:layout>
              <c:dLblPos val="outEnd"/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3.6596523330283625E-3"/>
                  <c:y val="3.2182194096377495E-17"/>
                </c:manualLayout>
              </c:layout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0.9271</a:t>
                    </a:r>
                  </a:p>
                </c:rich>
              </c:tx>
              <c:dLblPos val="outEnd"/>
              <c:showVal val="1"/>
            </c:dLbl>
            <c:dLbl>
              <c:idx val="12"/>
              <c:layout>
                <c:manualLayout>
                  <c:x val="2.1857922243281426E-3"/>
                  <c:y val="3.7376382592263108E-17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Unitary!$F$7:$R$7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0.95</c:v>
                </c:pt>
                <c:pt idx="2">
                  <c:v>0.94164856254832496</c:v>
                </c:pt>
                <c:pt idx="3">
                  <c:v>0.91608042650190458</c:v>
                </c:pt>
                <c:pt idx="4">
                  <c:v>0.84080177171828874</c:v>
                </c:pt>
                <c:pt idx="5">
                  <c:v>0</c:v>
                </c:pt>
                <c:pt idx="6">
                  <c:v>0.92098157338899655</c:v>
                </c:pt>
                <c:pt idx="7">
                  <c:v>0.92712812457389238</c:v>
                </c:pt>
                <c:pt idx="8">
                  <c:v>0.72699055330634277</c:v>
                </c:pt>
                <c:pt idx="9">
                  <c:v>0.93279999999999996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640832"/>
        <c:axId val="143667200"/>
      </c:barChart>
      <c:catAx>
        <c:axId val="143640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67200"/>
        <c:crosses val="autoZero"/>
        <c:auto val="1"/>
        <c:lblAlgn val="ctr"/>
        <c:lblOffset val="100"/>
      </c:catAx>
      <c:valAx>
        <c:axId val="1436672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64083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Unitary!$E$33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998886086961869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070136758754988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7.234362881908229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8.0148426752297743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4.4526903751276447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Unitary!$F$33:$R$33</c:f>
              <c:numCache>
                <c:formatCode>0.0000_ </c:formatCode>
                <c:ptCount val="13"/>
                <c:pt idx="0">
                  <c:v>0.97499999999999987</c:v>
                </c:pt>
                <c:pt idx="1">
                  <c:v>0.97500000000000009</c:v>
                </c:pt>
                <c:pt idx="2">
                  <c:v>0.97499999999999987</c:v>
                </c:pt>
                <c:pt idx="3">
                  <c:v>0.96443427882140775</c:v>
                </c:pt>
                <c:pt idx="4">
                  <c:v>0.94349011483717016</c:v>
                </c:pt>
                <c:pt idx="5">
                  <c:v>0.94740323214750455</c:v>
                </c:pt>
                <c:pt idx="6">
                  <c:v>0.95589196515381236</c:v>
                </c:pt>
                <c:pt idx="7">
                  <c:v>0.95467164837856278</c:v>
                </c:pt>
                <c:pt idx="8">
                  <c:v>0.95107616993684296</c:v>
                </c:pt>
                <c:pt idx="9">
                  <c:v>0.94830597829484065</c:v>
                </c:pt>
                <c:pt idx="10">
                  <c:v>0.95258667913745365</c:v>
                </c:pt>
                <c:pt idx="11">
                  <c:v>0.95365555536917179</c:v>
                </c:pt>
                <c:pt idx="12">
                  <c:v>0.95365555536917179</c:v>
                </c:pt>
              </c:numCache>
            </c:numRef>
          </c:val>
        </c:ser>
        <c:ser>
          <c:idx val="1"/>
          <c:order val="1"/>
          <c:tx>
            <c:strRef>
              <c:f>Unitary!$E$34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4702345046041232E-3"/>
                  <c:y val="-1.375095327310584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8347573178662852E-3"/>
                  <c:y val="-3.781909489078919E-2"/>
                </c:manualLayout>
              </c:layout>
              <c:showVal val="1"/>
            </c:dLbl>
            <c:dLbl>
              <c:idx val="2"/>
              <c:layout>
                <c:manualLayout>
                  <c:x val="5.9605308507090782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7.5900346501929011E-3"/>
                  <c:y val="-4.580041916947851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0280547035020223E-3"/>
                  <c:y val="4.5836510910352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3432284501532031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5621523001020967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4526903751276447E-3"/>
                  <c:y val="4.075534566134789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Unitary!$F$34:$R$34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0.97500000000000009</c:v>
                </c:pt>
                <c:pt idx="2">
                  <c:v>0.90723287280119913</c:v>
                </c:pt>
                <c:pt idx="3">
                  <c:v>0.90882657121429788</c:v>
                </c:pt>
                <c:pt idx="4">
                  <c:v>0.89830181828183198</c:v>
                </c:pt>
                <c:pt idx="5">
                  <c:v>0.84947959290558372</c:v>
                </c:pt>
                <c:pt idx="6">
                  <c:v>0.85650948263433957</c:v>
                </c:pt>
                <c:pt idx="7">
                  <c:v>0.85650948263433957</c:v>
                </c:pt>
                <c:pt idx="8">
                  <c:v>0.85930811248044747</c:v>
                </c:pt>
                <c:pt idx="9">
                  <c:v>0.86510876247051549</c:v>
                </c:pt>
                <c:pt idx="10">
                  <c:v>0.86235241359990988</c:v>
                </c:pt>
                <c:pt idx="11">
                  <c:v>0.86827363231996113</c:v>
                </c:pt>
                <c:pt idx="12">
                  <c:v>0.86827363231996113</c:v>
                </c:pt>
              </c:numCache>
            </c:numRef>
          </c:val>
        </c:ser>
        <c:ser>
          <c:idx val="2"/>
          <c:order val="2"/>
          <c:tx>
            <c:strRef>
              <c:f>Unitary!$E$35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9255583126551267E-3"/>
                  <c:y val="3.20854818748265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5970619302571235E-3"/>
                  <c:y val="2.2222322496221192E-2"/>
                </c:manualLayout>
              </c:layout>
              <c:dLblPos val="outEnd"/>
              <c:showVal val="1"/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zh-CN" altLang="en-US" sz="900" b="1" i="0" u="none" strike="noStrike" kern="1200" baseline="0">
                      <a:solidFill>
                        <a:sysClr val="windowText" lastClr="000000"/>
                      </a:solidFill>
                      <a:latin typeface="微软雅黑" pitchFamily="34" charset="-122"/>
                      <a:ea typeface="微软雅黑" pitchFamily="34" charset="-122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Unitary!$F$35:$R$35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0.98330777136893166</c:v>
                </c:pt>
                <c:pt idx="2">
                  <c:v>0.96725365041091904</c:v>
                </c:pt>
                <c:pt idx="3">
                  <c:v>0.95033474788050765</c:v>
                </c:pt>
                <c:pt idx="4">
                  <c:v>0.87592717625783723</c:v>
                </c:pt>
                <c:pt idx="5">
                  <c:v>0.87592717625783723</c:v>
                </c:pt>
                <c:pt idx="6">
                  <c:v>0.88705929014523743</c:v>
                </c:pt>
                <c:pt idx="7">
                  <c:v>0.90119409648563209</c:v>
                </c:pt>
                <c:pt idx="8">
                  <c:v>0.89322098113153314</c:v>
                </c:pt>
                <c:pt idx="9">
                  <c:v>0.89345911602982597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761408"/>
        <c:axId val="143762944"/>
      </c:barChart>
      <c:catAx>
        <c:axId val="1437614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2944"/>
        <c:crosses val="autoZero"/>
        <c:auto val="1"/>
        <c:lblAlgn val="ctr"/>
        <c:lblOffset val="100"/>
      </c:catAx>
      <c:valAx>
        <c:axId val="1437629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7614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1867690880745689"/>
          <c:y val="4.5909745152823639E-3"/>
        </c:manualLayout>
      </c:layout>
    </c:title>
    <c:plotArea>
      <c:layout>
        <c:manualLayout>
          <c:layoutTarget val="inner"/>
          <c:xMode val="edge"/>
          <c:yMode val="edge"/>
          <c:x val="6.1445202880411873E-2"/>
          <c:y val="0.14327722237946194"/>
          <c:w val="0.89786593177157525"/>
          <c:h val="0.67728917907682784"/>
        </c:manualLayout>
      </c:layout>
      <c:barChart>
        <c:barDir val="col"/>
        <c:grouping val="clustered"/>
        <c:ser>
          <c:idx val="0"/>
          <c:order val="0"/>
          <c:tx>
            <c:strRef>
              <c:f>KFP!$D$6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1.2299495177965173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321172580672261E-2"/>
                  <c:y val="4.68750057671018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0423162583521E-2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45426301091242E-2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26770293609790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1569362223471493E-2"/>
                  <c:y val="1.4062501730130744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011686327913592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8984485190409029E-3"/>
                  <c:y val="4.6875005767101855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8.5068672858371226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1135415292745681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KFP!$E$6:$Q$6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0.9163346133579755</c:v>
                </c:pt>
                <c:pt idx="2">
                  <c:v>0.9163346133579755</c:v>
                </c:pt>
                <c:pt idx="3">
                  <c:v>0.8571500485892154</c:v>
                </c:pt>
                <c:pt idx="4">
                  <c:v>0.77302298626641963</c:v>
                </c:pt>
                <c:pt idx="5">
                  <c:v>0.87439716359016928</c:v>
                </c:pt>
                <c:pt idx="6">
                  <c:v>0.7931930666231819</c:v>
                </c:pt>
                <c:pt idx="7">
                  <c:v>0.76112469872630628</c:v>
                </c:pt>
                <c:pt idx="8">
                  <c:v>0.76502877233676347</c:v>
                </c:pt>
                <c:pt idx="9">
                  <c:v>0.75043368598227156</c:v>
                </c:pt>
                <c:pt idx="10">
                  <c:v>0.66572651160556862</c:v>
                </c:pt>
                <c:pt idx="11">
                  <c:v>0.68603667622889586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9172638365060934E-3"/>
                  <c:y val="4.5903047298682118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5.1011003930724833E-3"/>
                  <c:y val="4.629704935833701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432942130071398E-3"/>
                  <c:y val="4.899828379376922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7.9528131417044433E-4"/>
                  <c:y val="-5.675994565346928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5"/>
              <c:layout>
                <c:manualLayout>
                  <c:x val="0"/>
                  <c:y val="1.4062501730130744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7.0116863279136819E-3"/>
                  <c:y val="-1.425600663369338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6.7700237080179871E-3"/>
                  <c:y val="-2.343733903298880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7.3454912973103606E-17"/>
                  <c:y val="1.836266479859080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3.005008426248693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015025278746202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12"/>
              <c:layout>
                <c:manualLayout>
                  <c:x val="-4.37181214859225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7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KFP!$E$7:$Q$7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0.60243899392071865</c:v>
                </c:pt>
                <c:pt idx="2">
                  <c:v>0.73048636151795565</c:v>
                </c:pt>
                <c:pt idx="3">
                  <c:v>0.73782995794545403</c:v>
                </c:pt>
                <c:pt idx="4">
                  <c:v>0.7409415091075231</c:v>
                </c:pt>
                <c:pt idx="5">
                  <c:v>0.76152287981849687</c:v>
                </c:pt>
                <c:pt idx="6">
                  <c:v>0.74054118361912946</c:v>
                </c:pt>
                <c:pt idx="7">
                  <c:v>0.75942542573060756</c:v>
                </c:pt>
                <c:pt idx="8">
                  <c:v>0.78128148713273793</c:v>
                </c:pt>
                <c:pt idx="9">
                  <c:v>0.74935425748825601</c:v>
                </c:pt>
                <c:pt idx="10">
                  <c:v>0.7401970548846154</c:v>
                </c:pt>
                <c:pt idx="11">
                  <c:v>0.74344394478812492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KFP!$D$8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6.2620575918933043E-8"/>
                  <c:y val="-6.148994112459182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8.7436242971844508E-3"/>
                  <c:y val="-4.3541359320096486E-3"/>
                </c:manualLayout>
              </c:layout>
              <c:showVal val="1"/>
            </c:dLbl>
            <c:dLbl>
              <c:idx val="9"/>
              <c:layout>
                <c:manualLayout>
                  <c:x val="1.124180266780863E-2"/>
                  <c:y val="-3.918722338808687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KFP!$E$8:$Q$8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0.79450428312977306</c:v>
                </c:pt>
                <c:pt idx="2">
                  <c:v>0.75139077910516205</c:v>
                </c:pt>
                <c:pt idx="3">
                  <c:v>0.69025911987181177</c:v>
                </c:pt>
                <c:pt idx="4">
                  <c:v>0.73272850092104092</c:v>
                </c:pt>
                <c:pt idx="5">
                  <c:v>0.70840152108778776</c:v>
                </c:pt>
                <c:pt idx="6">
                  <c:v>0.71487889716922992</c:v>
                </c:pt>
                <c:pt idx="7">
                  <c:v>0.66162820583823445</c:v>
                </c:pt>
                <c:pt idx="8">
                  <c:v>0.69548475513209307</c:v>
                </c:pt>
                <c:pt idx="9">
                  <c:v>0.68793433261555503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850112"/>
        <c:axId val="143868288"/>
      </c:barChart>
      <c:catAx>
        <c:axId val="143850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68288"/>
        <c:crosses val="autoZero"/>
        <c:auto val="1"/>
        <c:lblAlgn val="ctr"/>
        <c:lblOffset val="100"/>
      </c:catAx>
      <c:valAx>
        <c:axId val="14386828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85011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8958349836563791E-2"/>
          <c:y val="0.18966815436424941"/>
          <c:w val="0.89995893005399363"/>
          <c:h val="0.63089831737122515"/>
        </c:manualLayout>
      </c:layout>
      <c:barChart>
        <c:barDir val="col"/>
        <c:grouping val="clustered"/>
        <c:ser>
          <c:idx val="0"/>
          <c:order val="0"/>
          <c:tx>
            <c:strRef>
              <c:f>KFP!$D$38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0"/>
              <c:layout>
                <c:manualLayout>
                  <c:x val="-8.5130989984717291E-3"/>
                  <c:y val="8.6455341221193076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5.9161876521554952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069396812588456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KFP!$E$38:$Q$38</c:f>
              <c:numCache>
                <c:formatCode>0.0000_ </c:formatCode>
                <c:ptCount val="13"/>
                <c:pt idx="0">
                  <c:v>0.8200054970012306</c:v>
                </c:pt>
                <c:pt idx="1">
                  <c:v>0.85747113817653264</c:v>
                </c:pt>
                <c:pt idx="2">
                  <c:v>0.85747113817653264</c:v>
                </c:pt>
                <c:pt idx="3">
                  <c:v>0.84885583600351344</c:v>
                </c:pt>
                <c:pt idx="4">
                  <c:v>0.82221762976757695</c:v>
                </c:pt>
                <c:pt idx="5">
                  <c:v>0.82858234049156054</c:v>
                </c:pt>
                <c:pt idx="6">
                  <c:v>0.82282709600303605</c:v>
                </c:pt>
                <c:pt idx="7">
                  <c:v>0.81005288200861481</c:v>
                </c:pt>
                <c:pt idx="8">
                  <c:v>0.79834600445554438</c:v>
                </c:pt>
                <c:pt idx="9">
                  <c:v>0.79179356918509525</c:v>
                </c:pt>
                <c:pt idx="10">
                  <c:v>0.78498946336583875</c:v>
                </c:pt>
                <c:pt idx="11">
                  <c:v>0.77047520122222357</c:v>
                </c:pt>
                <c:pt idx="12">
                  <c:v>0.77047520122222357</c:v>
                </c:pt>
              </c:numCache>
            </c:numRef>
          </c:val>
        </c:ser>
        <c:ser>
          <c:idx val="1"/>
          <c:order val="1"/>
          <c:tx>
            <c:strRef>
              <c:f>KFP!$D$39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8.5023846428813562E-4"/>
                  <c:y val="-1.406260796280922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48084102411876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3765036976949534E-3"/>
                  <c:y val="-3.4037535913855742E-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390394782077818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67045623589471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0888661075119413E-3"/>
                  <c:y val="3.9624906976074617E-17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2.958093826077760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9580938260778252E-3"/>
                  <c:y val="8.6455341221191567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9580938260778252E-3"/>
                  <c:y val="4.3227670610595974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2.4462336621206252E-3"/>
                  <c:y val="2.343750288355109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6.902218927514752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9301563767962459E-3"/>
                  <c:y val="2.1613835305298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8416380875530157E-3"/>
                  <c:y val="3.4569050407733062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KFP!$E$39:$Q$39</c:f>
              <c:numCache>
                <c:formatCode>0.0000_ </c:formatCode>
                <c:ptCount val="13"/>
                <c:pt idx="0">
                  <c:v>0.73042367911547301</c:v>
                </c:pt>
                <c:pt idx="1">
                  <c:v>0.61297447311209829</c:v>
                </c:pt>
                <c:pt idx="2">
                  <c:v>0.65410300046550129</c:v>
                </c:pt>
                <c:pt idx="3">
                  <c:v>0.67732737980240865</c:v>
                </c:pt>
                <c:pt idx="4">
                  <c:v>0.68627235296487021</c:v>
                </c:pt>
                <c:pt idx="5">
                  <c:v>0.69099744393819829</c:v>
                </c:pt>
                <c:pt idx="6">
                  <c:v>0.69912933609176875</c:v>
                </c:pt>
                <c:pt idx="7">
                  <c:v>0.70243559035128811</c:v>
                </c:pt>
                <c:pt idx="8">
                  <c:v>0.70755126795105661</c:v>
                </c:pt>
                <c:pt idx="9">
                  <c:v>0.70923452971470313</c:v>
                </c:pt>
                <c:pt idx="10">
                  <c:v>0.71197579575687242</c:v>
                </c:pt>
                <c:pt idx="11">
                  <c:v>0.71326337932258899</c:v>
                </c:pt>
                <c:pt idx="12">
                  <c:v>0.71326337932258899</c:v>
                </c:pt>
              </c:numCache>
            </c:numRef>
          </c:val>
        </c:ser>
        <c:ser>
          <c:idx val="2"/>
          <c:order val="2"/>
          <c:tx>
            <c:strRef>
              <c:f>KFP!$D$40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8.8763364938472551E-3"/>
                  <c:y val="1.504230500227719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548086694817427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8.0661839430956495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4.963805503443480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6866596310260034E-3"/>
                  <c:y val="-3.7394823378654692E-3"/>
                </c:manualLayout>
              </c:layout>
              <c:showVal val="1"/>
            </c:dLbl>
            <c:dLbl>
              <c:idx val="12"/>
              <c:layout>
                <c:manualLayout>
                  <c:x val="1.1168562382747807E-2"/>
                  <c:y val="3.4278192112500502E-17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KFP!$E$40:$Q$40</c:f>
              <c:numCache>
                <c:formatCode>0.0000_ </c:formatCode>
                <c:ptCount val="13"/>
                <c:pt idx="0">
                  <c:v>0.70434302200341292</c:v>
                </c:pt>
                <c:pt idx="1">
                  <c:v>0.71609720476467786</c:v>
                </c:pt>
                <c:pt idx="2">
                  <c:v>0.72660756522074743</c:v>
                </c:pt>
                <c:pt idx="3">
                  <c:v>0.71693918563472403</c:v>
                </c:pt>
                <c:pt idx="4">
                  <c:v>0.72165361845602205</c:v>
                </c:pt>
                <c:pt idx="5">
                  <c:v>0.71855916697184519</c:v>
                </c:pt>
                <c:pt idx="6">
                  <c:v>0.71762270635059455</c:v>
                </c:pt>
                <c:pt idx="7">
                  <c:v>0.70918345853717402</c:v>
                </c:pt>
                <c:pt idx="8">
                  <c:v>0.70764821232420927</c:v>
                </c:pt>
                <c:pt idx="9">
                  <c:v>0.70567330191683053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3945728"/>
        <c:axId val="143947264"/>
      </c:barChart>
      <c:catAx>
        <c:axId val="1439457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7264"/>
        <c:crosses val="autoZero"/>
        <c:auto val="1"/>
        <c:lblAlgn val="ctr"/>
        <c:lblOffset val="100"/>
      </c:catAx>
      <c:valAx>
        <c:axId val="14394726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394572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1955782196625772E-2"/>
          <c:y val="0.17091808205193224"/>
          <c:w val="0.89380066487871923"/>
          <c:h val="0.66839845821832444"/>
        </c:manualLayout>
      </c:layout>
      <c:barChart>
        <c:barDir val="col"/>
        <c:grouping val="clustered"/>
        <c:ser>
          <c:idx val="0"/>
          <c:order val="0"/>
          <c:tx>
            <c:strRef>
              <c:f>'DMA AHU'!$D$4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3113302158648758E-3"/>
                  <c:y val="-5.6250006920522497E-2"/>
                </c:manualLayout>
              </c:layout>
              <c:spPr/>
              <c:txPr>
                <a:bodyPr/>
                <a:lstStyle/>
                <a:p>
                  <a:pPr>
                    <a:defRPr sz="900" b="1"/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-8.6996636960356248E-3"/>
                  <c:y val="9.3567251461988306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5.1518560179977507E-3"/>
                  <c:y val="-3.6623315647935048E-7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3060952997314014E-3"/>
                  <c:y val="-9.26606509208383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7905212666407051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6.065507673918014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553215708594210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6996636960356248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AHU'!$E$4:$Q$4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0.875</c:v>
                </c:pt>
                <c:pt idx="2">
                  <c:v>0.875</c:v>
                </c:pt>
                <c:pt idx="3">
                  <c:v>0.87675516286165389</c:v>
                </c:pt>
                <c:pt idx="4">
                  <c:v>0.78732221713646522</c:v>
                </c:pt>
                <c:pt idx="5">
                  <c:v>0.81466923720066697</c:v>
                </c:pt>
                <c:pt idx="6">
                  <c:v>0.81928547935032436</c:v>
                </c:pt>
                <c:pt idx="7">
                  <c:v>0.72513529447125991</c:v>
                </c:pt>
                <c:pt idx="8">
                  <c:v>0.7949561044087351</c:v>
                </c:pt>
                <c:pt idx="9">
                  <c:v>0.81930357693936373</c:v>
                </c:pt>
                <c:pt idx="10">
                  <c:v>0.68657048305040402</c:v>
                </c:pt>
                <c:pt idx="11">
                  <c:v>0.70355738480063612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2.1443887888315319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8672616668791021E-3"/>
                  <c:y val="-9.146076632203056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5188632242887445E-4"/>
                  <c:y val="1.871378182978142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1169186043525514E-4"/>
                  <c:y val="1.395348326186310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3262472278773951E-3"/>
                  <c:y val="1.4062347469724179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4.9369169562624143E-3"/>
                  <c:y val="2.343750288355109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8933489478198806E-4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1.7776373843680616E-3"/>
                  <c:y val="1.4062254509337301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3726355534642567E-3"/>
                  <c:y val="-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AHU'!$E$5:$Q$5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0.84019109920556267</c:v>
                </c:pt>
                <c:pt idx="2">
                  <c:v>0.79043885403610969</c:v>
                </c:pt>
                <c:pt idx="3">
                  <c:v>0.72348980313770361</c:v>
                </c:pt>
                <c:pt idx="4">
                  <c:v>0.71266153679922384</c:v>
                </c:pt>
                <c:pt idx="5">
                  <c:v>0.76303028024543385</c:v>
                </c:pt>
                <c:pt idx="6">
                  <c:v>0.78149003329305167</c:v>
                </c:pt>
                <c:pt idx="7">
                  <c:v>0.73241846604927618</c:v>
                </c:pt>
                <c:pt idx="8">
                  <c:v>0.77131750512414143</c:v>
                </c:pt>
                <c:pt idx="9">
                  <c:v>0.70632459384856028</c:v>
                </c:pt>
                <c:pt idx="10">
                  <c:v>0.68039110906219058</c:v>
                </c:pt>
                <c:pt idx="11">
                  <c:v>0.61993075853364699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331663664944534E-3"/>
                  <c:y val="4.218750519039188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1635140712857317E-3"/>
                  <c:y val="4.6783625730994108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6.524575790833842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9.786863686250721E-3"/>
                  <c:y val="0"/>
                </c:manualLayout>
              </c:layout>
              <c:showVal val="1"/>
            </c:dLbl>
            <c:dLbl>
              <c:idx val="10"/>
              <c:layout>
                <c:manualLayout>
                  <c:x val="7.177033369917200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7452711069287017E-3"/>
                  <c:y val="4.281772782062974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AHU'!$E$6:$Q$6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0.77745192048669498</c:v>
                </c:pt>
                <c:pt idx="2">
                  <c:v>0.70271672859964407</c:v>
                </c:pt>
                <c:pt idx="3">
                  <c:v>0.79043660443866115</c:v>
                </c:pt>
                <c:pt idx="4">
                  <c:v>0.70713392923725737</c:v>
                </c:pt>
                <c:pt idx="5">
                  <c:v>0.70354228215923642</c:v>
                </c:pt>
                <c:pt idx="6">
                  <c:v>0.71206804142651181</c:v>
                </c:pt>
                <c:pt idx="7">
                  <c:v>0.56671666943561416</c:v>
                </c:pt>
                <c:pt idx="8">
                  <c:v>0.74018110440929941</c:v>
                </c:pt>
                <c:pt idx="9">
                  <c:v>0.65490397599276406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062336"/>
        <c:axId val="144063872"/>
      </c:barChart>
      <c:catAx>
        <c:axId val="1440623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3872"/>
        <c:crosses val="autoZero"/>
        <c:auto val="1"/>
        <c:lblAlgn val="ctr"/>
        <c:lblOffset val="100"/>
      </c:catAx>
      <c:valAx>
        <c:axId val="14406387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062336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581470409356033E-2"/>
          <c:y val="0.19197277793302917"/>
          <c:w val="0.90508824351095951"/>
          <c:h val="0.66908848815610467"/>
        </c:manualLayout>
      </c:layout>
      <c:barChart>
        <c:barDir val="col"/>
        <c:grouping val="clustered"/>
        <c:ser>
          <c:idx val="0"/>
          <c:order val="0"/>
          <c:tx>
            <c:strRef>
              <c:f>'DMA AHU'!$D$31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AHU'!$E$31:$Q$31</c:f>
              <c:numCache>
                <c:formatCode>0.0000_ </c:formatCode>
                <c:ptCount val="13"/>
                <c:pt idx="0">
                  <c:v>0.78826037119201664</c:v>
                </c:pt>
                <c:pt idx="1">
                  <c:v>0.78951482644960125</c:v>
                </c:pt>
                <c:pt idx="2">
                  <c:v>0.78951482644960125</c:v>
                </c:pt>
                <c:pt idx="3">
                  <c:v>0.810619432506826</c:v>
                </c:pt>
                <c:pt idx="4">
                  <c:v>0.80878877554683049</c:v>
                </c:pt>
                <c:pt idx="5">
                  <c:v>0.80975392618151953</c:v>
                </c:pt>
                <c:pt idx="6">
                  <c:v>0.81098072100189977</c:v>
                </c:pt>
                <c:pt idx="7">
                  <c:v>0.79902504059716661</c:v>
                </c:pt>
                <c:pt idx="8">
                  <c:v>0.79855158337115528</c:v>
                </c:pt>
                <c:pt idx="9">
                  <c:v>0.79961798680376495</c:v>
                </c:pt>
                <c:pt idx="10">
                  <c:v>0.77430267381814122</c:v>
                </c:pt>
                <c:pt idx="11">
                  <c:v>0.7719223566381459</c:v>
                </c:pt>
                <c:pt idx="12">
                  <c:v>0.7719223566381459</c:v>
                </c:pt>
              </c:numCache>
            </c:numRef>
          </c:val>
        </c:ser>
        <c:ser>
          <c:idx val="1"/>
          <c:order val="1"/>
          <c:tx>
            <c:strRef>
              <c:f>'DMA AHU'!$D$32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9156632404480941E-3"/>
                  <c:y val="4.175365344467689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0963086829150482E-3"/>
                  <c:y val="-8.5968518779640224E-4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AHU'!$E$32:$Q$32</c:f>
              <c:numCache>
                <c:formatCode>0.0000_ </c:formatCode>
                <c:ptCount val="13"/>
                <c:pt idx="0">
                  <c:v>0.70000000000000007</c:v>
                </c:pt>
                <c:pt idx="1">
                  <c:v>0.81805385092368743</c:v>
                </c:pt>
                <c:pt idx="2">
                  <c:v>0.7999537669706529</c:v>
                </c:pt>
                <c:pt idx="3">
                  <c:v>0.75933117444347598</c:v>
                </c:pt>
                <c:pt idx="4">
                  <c:v>0.73965642662642073</c:v>
                </c:pt>
                <c:pt idx="5">
                  <c:v>0.74166445940342274</c:v>
                </c:pt>
                <c:pt idx="6">
                  <c:v>0.74321175480148283</c:v>
                </c:pt>
                <c:pt idx="7">
                  <c:v>0.7424728954130162</c:v>
                </c:pt>
                <c:pt idx="8">
                  <c:v>0.74997138236071725</c:v>
                </c:pt>
                <c:pt idx="9">
                  <c:v>0.74650733441433736</c:v>
                </c:pt>
                <c:pt idx="10">
                  <c:v>0.72487010613174152</c:v>
                </c:pt>
                <c:pt idx="11">
                  <c:v>0.69857514028298562</c:v>
                </c:pt>
                <c:pt idx="12">
                  <c:v>0.69857514028298562</c:v>
                </c:pt>
              </c:numCache>
            </c:numRef>
          </c:val>
        </c:ser>
        <c:ser>
          <c:idx val="2"/>
          <c:order val="2"/>
          <c:tx>
            <c:strRef>
              <c:f>'DMA AHU'!$D$33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0933150862925683E-3"/>
                  <c:y val="1.2526096033402922E-2"/>
                </c:manualLayout>
              </c:layout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'DMA AHU'!$E$33:$Q$33</c:f>
              <c:numCache>
                <c:formatCode>0.0000_ </c:formatCode>
                <c:ptCount val="13"/>
                <c:pt idx="0">
                  <c:v>0.78264315388293537</c:v>
                </c:pt>
                <c:pt idx="1">
                  <c:v>0.77856432712474122</c:v>
                </c:pt>
                <c:pt idx="2">
                  <c:v>0.73687792876784963</c:v>
                </c:pt>
                <c:pt idx="3">
                  <c:v>0.75423307650762617</c:v>
                </c:pt>
                <c:pt idx="4">
                  <c:v>0.73919258388540809</c:v>
                </c:pt>
                <c:pt idx="5">
                  <c:v>0.72386819763340149</c:v>
                </c:pt>
                <c:pt idx="6">
                  <c:v>0.72333592230414923</c:v>
                </c:pt>
                <c:pt idx="7">
                  <c:v>0.67152398465502672</c:v>
                </c:pt>
                <c:pt idx="8">
                  <c:v>0.67739183454367424</c:v>
                </c:pt>
                <c:pt idx="9">
                  <c:v>0.67395861916071464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286464"/>
        <c:axId val="144288000"/>
      </c:barChart>
      <c:catAx>
        <c:axId val="144286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4288000"/>
        <c:crosses val="autoZero"/>
        <c:auto val="1"/>
        <c:lblAlgn val="ctr"/>
        <c:lblOffset val="100"/>
      </c:catAx>
      <c:valAx>
        <c:axId val="14428800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28646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157640010405954"/>
          <c:y val="0.45438646594046911"/>
          <c:w val="3.8423599895940463E-2"/>
          <c:h val="0.226508370391524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 paperSize="9" orientation="landscape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1834454601220832E-2"/>
          <c:y val="0.17091802478178644"/>
          <c:w val="0.90033682512862956"/>
          <c:h val="0.6730860794571657"/>
        </c:manualLayout>
      </c:layout>
      <c:barChart>
        <c:barDir val="col"/>
        <c:grouping val="clustered"/>
        <c:ser>
          <c:idx val="0"/>
          <c:order val="0"/>
          <c:tx>
            <c:strRef>
              <c:f>FCU!$C$5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1"/>
            <c:invertIfNegative val="1"/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0326924853974411E-3"/>
                  <c:y val="-4.048197145385683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9.795436907092480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6.6152147073412085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3034976742830285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02481982791039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70194386621213E-3"/>
                  <c:y val="-3.8384300799609492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FCU!$D$5:$P$5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0.87435992289663256</c:v>
                </c:pt>
                <c:pt idx="2">
                  <c:v>0.87435992289663256</c:v>
                </c:pt>
                <c:pt idx="3">
                  <c:v>0.86407641469380669</c:v>
                </c:pt>
                <c:pt idx="4">
                  <c:v>0.77575000000000005</c:v>
                </c:pt>
                <c:pt idx="5">
                  <c:v>0.82278885654562994</c:v>
                </c:pt>
                <c:pt idx="6">
                  <c:v>0.84337074134388379</c:v>
                </c:pt>
                <c:pt idx="7">
                  <c:v>0.75250655158780733</c:v>
                </c:pt>
                <c:pt idx="8">
                  <c:v>0.7625809864913462</c:v>
                </c:pt>
                <c:pt idx="9">
                  <c:v>0.73349490955039054</c:v>
                </c:pt>
                <c:pt idx="10">
                  <c:v>0.63352146849415425</c:v>
                </c:pt>
                <c:pt idx="11">
                  <c:v>0.74043854170361323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3580515073453873E-4"/>
                  <c:y val="-1.741759241721392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3920682706508505E-3"/>
                  <c:y val="-2.3437790737252946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6.4710564669225631E-4"/>
                  <c:y val="-7.6849183477425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095000445561818E-3"/>
                  <c:y val="-3.1393070597639482E-2"/>
                </c:manualLayout>
              </c:layout>
              <c:showVal val="1"/>
            </c:dLbl>
            <c:dLbl>
              <c:idx val="5"/>
              <c:layout>
                <c:manualLayout>
                  <c:x val="8.6805241298861576E-4"/>
                  <c:y val="-1.5503875968992435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517834616501157E-3"/>
                  <c:y val="1.406250173013074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6525975193206846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6525975193206846E-3"/>
                  <c:y val="-2.3437502883551092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4026105932160834E-4"/>
                  <c:y val="-1.162821217115301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FCU!$D$6:$P$6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0.75920031109075681</c:v>
                </c:pt>
                <c:pt idx="2">
                  <c:v>0.74556977640934552</c:v>
                </c:pt>
                <c:pt idx="3">
                  <c:v>0.74210773786656736</c:v>
                </c:pt>
                <c:pt idx="4">
                  <c:v>0.76271898825834061</c:v>
                </c:pt>
                <c:pt idx="5">
                  <c:v>0.78494680005779316</c:v>
                </c:pt>
                <c:pt idx="6">
                  <c:v>0.75243254819160155</c:v>
                </c:pt>
                <c:pt idx="7">
                  <c:v>0.77162133318171366</c:v>
                </c:pt>
                <c:pt idx="8">
                  <c:v>0.78774658452239066</c:v>
                </c:pt>
                <c:pt idx="9">
                  <c:v>0.75817076494708258</c:v>
                </c:pt>
                <c:pt idx="10">
                  <c:v>0.74475248963171037</c:v>
                </c:pt>
                <c:pt idx="11">
                  <c:v>0.72668965894490212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1.0589620263494491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12503341713742E-3"/>
                  <c:y val="-1.9620669123524625E-2"/>
                </c:manualLayout>
              </c:layout>
              <c:showVal val="1"/>
            </c:dLbl>
            <c:dLbl>
              <c:idx val="2"/>
              <c:layout>
                <c:manualLayout>
                  <c:x val="5.731875501257049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2353304508956144E-2"/>
                  <c:y val="3.842459173871277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0950004455618172E-3"/>
                  <c:y val="0"/>
                </c:manualLayout>
              </c:layout>
              <c:showVal val="1"/>
            </c:dLbl>
            <c:dLbl>
              <c:idx val="9"/>
              <c:layout>
                <c:manualLayout>
                  <c:x val="8.2974309877134195E-3"/>
                  <c:y val="7.7519379844962046E-3"/>
                </c:manualLayout>
              </c:layout>
              <c:showVal val="1"/>
            </c:dLbl>
            <c:dLbl>
              <c:idx val="12"/>
              <c:layout>
                <c:manualLayout>
                  <c:x val="1.9157088122605471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FCU!$D$7:$P$7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0.73469982369759723</c:v>
                </c:pt>
                <c:pt idx="7">
                  <c:v>0.72802837545244381</c:v>
                </c:pt>
                <c:pt idx="8">
                  <c:v>0.70466447617332062</c:v>
                </c:pt>
                <c:pt idx="9">
                  <c:v>0.70012394854637727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4161024"/>
        <c:axId val="151781376"/>
      </c:barChart>
      <c:catAx>
        <c:axId val="1441610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781376"/>
        <c:crosses val="autoZero"/>
        <c:auto val="1"/>
        <c:lblAlgn val="ctr"/>
        <c:lblOffset val="100"/>
      </c:catAx>
      <c:valAx>
        <c:axId val="151781376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4161024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702032195471141E-2"/>
          <c:y val="0.18029297619848841"/>
          <c:w val="0.87925799280478389"/>
          <c:h val="0.6812362088764411"/>
        </c:manualLayout>
      </c:layout>
      <c:barChart>
        <c:barDir val="col"/>
        <c:grouping val="clustered"/>
        <c:ser>
          <c:idx val="0"/>
          <c:order val="0"/>
          <c:tx>
            <c:strRef>
              <c:f>FCU!$C$33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7.2659662216155484E-3"/>
                  <c:y val="7.628201749009437E-17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0980564740585833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3.206669873336541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460933544923051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1.306335728282168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8380143696930114E-3"/>
                  <c:y val="2.343749423290002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9.76006475457127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866298127275758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639476334340293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FCU!$D$33:$P$33</c:f>
              <c:numCache>
                <c:formatCode>0.0000_ </c:formatCode>
                <c:ptCount val="13"/>
                <c:pt idx="0">
                  <c:v>0.84388078143411893</c:v>
                </c:pt>
                <c:pt idx="1">
                  <c:v>0.85389666204104353</c:v>
                </c:pt>
                <c:pt idx="2">
                  <c:v>0.85389666204104353</c:v>
                </c:pt>
                <c:pt idx="3">
                  <c:v>0.86345345976591603</c:v>
                </c:pt>
                <c:pt idx="4">
                  <c:v>0.83400000000000007</c:v>
                </c:pt>
                <c:pt idx="5">
                  <c:v>0.83194790886585657</c:v>
                </c:pt>
                <c:pt idx="6">
                  <c:v>0.8343422955455565</c:v>
                </c:pt>
                <c:pt idx="7">
                  <c:v>0.81375990522581099</c:v>
                </c:pt>
                <c:pt idx="8">
                  <c:v>0.7625809864913462</c:v>
                </c:pt>
                <c:pt idx="9">
                  <c:v>0.78862220923837634</c:v>
                </c:pt>
                <c:pt idx="10">
                  <c:v>0.75032250152335711</c:v>
                </c:pt>
                <c:pt idx="11">
                  <c:v>0.74940160796981381</c:v>
                </c:pt>
                <c:pt idx="12">
                  <c:v>0.74940160796981381</c:v>
                </c:pt>
              </c:numCache>
            </c:numRef>
          </c:val>
        </c:ser>
        <c:ser>
          <c:idx val="1"/>
          <c:order val="1"/>
          <c:tx>
            <c:strRef>
              <c:f>FCU!$C$34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463139077312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9.7349160660053526E-4"/>
                  <c:y val="3.8535645472062138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5899552959920772E-4"/>
                  <c:y val="-1.4062558419513963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0281973816718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FCU!$D$34:$P$34</c:f>
              <c:numCache>
                <c:formatCode>0.0000_ </c:formatCode>
                <c:ptCount val="13"/>
                <c:pt idx="0">
                  <c:v>0.70206158434257238</c:v>
                </c:pt>
                <c:pt idx="1">
                  <c:v>0.73234628113214328</c:v>
                </c:pt>
                <c:pt idx="2">
                  <c:v>0.74062592966719554</c:v>
                </c:pt>
                <c:pt idx="3">
                  <c:v>0.7412748701833306</c:v>
                </c:pt>
                <c:pt idx="4">
                  <c:v>0.74627249271039908</c:v>
                </c:pt>
                <c:pt idx="5">
                  <c:v>0.75291107174429162</c:v>
                </c:pt>
                <c:pt idx="6">
                  <c:v>0.7528435588620539</c:v>
                </c:pt>
                <c:pt idx="7">
                  <c:v>0.75434272695687099</c:v>
                </c:pt>
                <c:pt idx="8">
                  <c:v>0.75715189882460343</c:v>
                </c:pt>
                <c:pt idx="9">
                  <c:v>0.75719932437194115</c:v>
                </c:pt>
                <c:pt idx="10">
                  <c:v>0.75558461960065548</c:v>
                </c:pt>
                <c:pt idx="11">
                  <c:v>0.75277038611042202</c:v>
                </c:pt>
                <c:pt idx="12">
                  <c:v>0.75277038611042202</c:v>
                </c:pt>
              </c:numCache>
            </c:numRef>
          </c:val>
        </c:ser>
        <c:ser>
          <c:idx val="2"/>
          <c:order val="2"/>
          <c:tx>
            <c:strRef>
              <c:f>FCU!$C$35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1059488404832428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3962474273990891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2066698733365412E-3"/>
                  <c:y val="3.79867046533718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8480038480038737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69230769230783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FCU!$D$35:$P$35</c:f>
              <c:numCache>
                <c:formatCode>0.0000_ </c:formatCode>
                <c:ptCount val="13"/>
                <c:pt idx="0">
                  <c:v>0.77575987450619333</c:v>
                </c:pt>
                <c:pt idx="1">
                  <c:v>0.79720712338324895</c:v>
                </c:pt>
                <c:pt idx="2">
                  <c:v>0.75005115780757226</c:v>
                </c:pt>
                <c:pt idx="3">
                  <c:v>0.71143995048099629</c:v>
                </c:pt>
                <c:pt idx="4">
                  <c:v>0.69683319024281021</c:v>
                </c:pt>
                <c:pt idx="5">
                  <c:v>0.72131055324974369</c:v>
                </c:pt>
                <c:pt idx="6">
                  <c:v>0.72248484213257613</c:v>
                </c:pt>
                <c:pt idx="7">
                  <c:v>0.72309929406583062</c:v>
                </c:pt>
                <c:pt idx="8">
                  <c:v>0.72056916809779115</c:v>
                </c:pt>
                <c:pt idx="9">
                  <c:v>0.71442855240027825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51829888"/>
        <c:axId val="151868544"/>
      </c:barChart>
      <c:catAx>
        <c:axId val="151829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68544"/>
        <c:crosses val="autoZero"/>
        <c:auto val="1"/>
        <c:lblAlgn val="ctr"/>
        <c:lblOffset val="100"/>
      </c:catAx>
      <c:valAx>
        <c:axId val="15186854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82988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6378118672464164E-2"/>
          <c:y val="0.2044962387021107"/>
          <c:w val="0.92175851882918658"/>
          <c:h val="0.67860109928603141"/>
        </c:manualLayout>
      </c:layout>
      <c:barChart>
        <c:barDir val="col"/>
        <c:grouping val="clustered"/>
        <c:ser>
          <c:idx val="0"/>
          <c:order val="0"/>
          <c:tx>
            <c:strRef>
              <c:f>BWHP!$D$6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788005578801423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4.728132387706857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5650118203309689E-3"/>
                  <c:y val="0"/>
                </c:manualLayout>
              </c:layout>
              <c:dLblPos val="outEnd"/>
              <c:showVal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9.8795927870416814E-3"/>
                  <c:y val="3.7897931848348624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BWHP!$E$6:$Q$6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0.93008857850647009</c:v>
                </c:pt>
                <c:pt idx="8">
                  <c:v>0.98001305997222177</c:v>
                </c:pt>
                <c:pt idx="9">
                  <c:v>0.86841495308302674</c:v>
                </c:pt>
                <c:pt idx="10">
                  <c:v>0.97481217096171513</c:v>
                </c:pt>
                <c:pt idx="11">
                  <c:v>0.95073731770212588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4630404463040533E-3"/>
                  <c:y val="4.7619047619047623E-3"/>
                </c:manualLayout>
              </c:layout>
              <c:dLblPos val="outEnd"/>
              <c:showVal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BWHP!$E$7:$Q$7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1.0167717714751199</c:v>
                </c:pt>
                <c:pt idx="3">
                  <c:v>0.80649999999999999</c:v>
                </c:pt>
                <c:pt idx="4">
                  <c:v>0</c:v>
                </c:pt>
                <c:pt idx="5">
                  <c:v>0.96336598184424282</c:v>
                </c:pt>
                <c:pt idx="6">
                  <c:v>0</c:v>
                </c:pt>
                <c:pt idx="7">
                  <c:v>0</c:v>
                </c:pt>
                <c:pt idx="8">
                  <c:v>0.82250000000000001</c:v>
                </c:pt>
                <c:pt idx="9">
                  <c:v>0.67231219394365271</c:v>
                </c:pt>
                <c:pt idx="10">
                  <c:v>0</c:v>
                </c:pt>
                <c:pt idx="11">
                  <c:v>0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>
                  <a:alpha val="99000"/>
                </a:srgbClr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9.3909430241646778E-3"/>
                  <c:y val="0"/>
                </c:manualLayout>
              </c:layout>
              <c:showVal val="1"/>
            </c:dLbl>
            <c:dLbl>
              <c:idx val="8"/>
              <c:layout/>
              <c:showVal val="1"/>
            </c:dLbl>
            <c:dLbl>
              <c:idx val="9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BWHP!$E$8:$Q$8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 formatCode="0.0000_);[Red]\(0.0000\)">
                  <c:v>0.90469999999999984</c:v>
                </c:pt>
                <c:pt idx="5" formatCode="0.0000_);[Red]\(0.0000\)">
                  <c:v>0.94</c:v>
                </c:pt>
                <c:pt idx="6" formatCode="0.0000_);[Red]\(0.0000\)">
                  <c:v>0</c:v>
                </c:pt>
                <c:pt idx="7" formatCode="0.0000_);[Red]\(0.0000\)">
                  <c:v>0</c:v>
                </c:pt>
                <c:pt idx="8" formatCode="0.0000_);[Red]\(0.0000\)">
                  <c:v>0.9</c:v>
                </c:pt>
                <c:pt idx="9" formatCode="0.0000_);[Red]\(0.0000\)">
                  <c:v>0.94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1942656"/>
        <c:axId val="151944192"/>
      </c:barChart>
      <c:catAx>
        <c:axId val="151942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944192"/>
        <c:crosses val="autoZero"/>
        <c:auto val="1"/>
        <c:lblAlgn val="ctr"/>
        <c:lblOffset val="100"/>
      </c:catAx>
      <c:valAx>
        <c:axId val="15194419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942656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>
        <c:manualLayout>
          <c:xMode val="edge"/>
          <c:yMode val="edge"/>
          <c:x val="0.40367739923598894"/>
          <c:y val="2.8124609423822024E-2"/>
        </c:manualLayout>
      </c:layout>
    </c:title>
    <c:plotArea>
      <c:layout>
        <c:manualLayout>
          <c:layoutTarget val="inner"/>
          <c:xMode val="edge"/>
          <c:yMode val="edge"/>
          <c:x val="5.6514015030263952E-2"/>
          <c:y val="0.19488010021474567"/>
          <c:w val="0.89733391318928568"/>
          <c:h val="0.63103937007874533"/>
        </c:manualLayout>
      </c:layout>
      <c:barChart>
        <c:barDir val="col"/>
        <c:grouping val="clustered"/>
        <c:ser>
          <c:idx val="0"/>
          <c:order val="0"/>
          <c:tx>
            <c:strRef>
              <c:f>DCLC!$C$37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1.2093116617065741E-3"/>
                  <c:y val="2.377178487545459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4.2674252244615284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9.388335493815357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1933633756657107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1.4509245763169193E-2"/>
                  <c:y val="4.5454561723178863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24182053870781E-2"/>
                  <c:y val="4.545456172317886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8278803591384045E-3"/>
                  <c:y val="1.3636368516953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5.974395314246198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1095305583599958E-2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3.1216386953802555E-3"/>
                  <c:y val="1.3631201928546739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1649380042163105E-3"/>
                  <c:y val="5.580863148086783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DCLC!$D$37:$P$37</c:f>
              <c:numCache>
                <c:formatCode>0.0000_ </c:formatCode>
                <c:ptCount val="13"/>
                <c:pt idx="0">
                  <c:v>0.75</c:v>
                </c:pt>
                <c:pt idx="1">
                  <c:v>0.74281580007966974</c:v>
                </c:pt>
                <c:pt idx="2">
                  <c:v>0.74281580007966974</c:v>
                </c:pt>
                <c:pt idx="3">
                  <c:v>0.81137629987606652</c:v>
                </c:pt>
                <c:pt idx="4">
                  <c:v>0.82283355338871378</c:v>
                </c:pt>
                <c:pt idx="5">
                  <c:v>0.81644067886897498</c:v>
                </c:pt>
                <c:pt idx="6">
                  <c:v>0.81323049707873973</c:v>
                </c:pt>
                <c:pt idx="7">
                  <c:v>0.80876980054326975</c:v>
                </c:pt>
                <c:pt idx="8">
                  <c:v>0.80343757321778742</c:v>
                </c:pt>
                <c:pt idx="9">
                  <c:v>0.80088943417503788</c:v>
                </c:pt>
                <c:pt idx="10">
                  <c:v>0.80077439622296287</c:v>
                </c:pt>
                <c:pt idx="11">
                  <c:v>0.78695134350643081</c:v>
                </c:pt>
                <c:pt idx="12">
                  <c:v>0.78695134350643081</c:v>
                </c:pt>
              </c:numCache>
            </c:numRef>
          </c:val>
        </c:ser>
        <c:ser>
          <c:idx val="1"/>
          <c:order val="1"/>
          <c:tx>
            <c:strRef>
              <c:f>DCLC!$C$38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9.0909090909091547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81818246892716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9.090912344635770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9.6474246451677724E-4"/>
                  <c:y val="2.3706167163887126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20910269353724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6742522446152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3724664682634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4.2674252244615284E-3"/>
                  <c:y val="1.36363685169536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6813654040308469E-3"/>
                  <c:y val="4.090910555086077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368378480992063E-3"/>
                  <c:y val="6.155426223895926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DCLC!$D$38:$P$38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0.74997672806257887</c:v>
                </c:pt>
                <c:pt idx="2">
                  <c:v>0.74104487096612981</c:v>
                </c:pt>
                <c:pt idx="3">
                  <c:v>0.73254894105192137</c:v>
                </c:pt>
                <c:pt idx="4">
                  <c:v>0.73449896610458332</c:v>
                </c:pt>
                <c:pt idx="5">
                  <c:v>0.73579971829032331</c:v>
                </c:pt>
                <c:pt idx="6">
                  <c:v>0.75254174237267091</c:v>
                </c:pt>
                <c:pt idx="7">
                  <c:v>0.74681890759470115</c:v>
                </c:pt>
                <c:pt idx="8">
                  <c:v>0.7445015201747972</c:v>
                </c:pt>
                <c:pt idx="9">
                  <c:v>0.73913461270282821</c:v>
                </c:pt>
                <c:pt idx="10">
                  <c:v>0.73547330757461848</c:v>
                </c:pt>
                <c:pt idx="11">
                  <c:v>0.73561089759018139</c:v>
                </c:pt>
                <c:pt idx="12">
                  <c:v>0.73547330757461848</c:v>
                </c:pt>
              </c:numCache>
            </c:numRef>
          </c:val>
        </c:ser>
        <c:ser>
          <c:idx val="2"/>
          <c:order val="2"/>
          <c:tx>
            <c:strRef>
              <c:f>DCLC!$C$39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805280528052823E-3"/>
                  <c:y val="3.6375241165772907E-17"/>
                </c:manualLayout>
              </c:layout>
              <c:showVal val="1"/>
            </c:dLbl>
            <c:dLbl>
              <c:idx val="1"/>
              <c:layout>
                <c:manualLayout>
                  <c:x val="9.2409240924092566E-3"/>
                  <c:y val="3.9682539682539802E-3"/>
                </c:manualLayout>
              </c:layout>
              <c:showVal val="1"/>
            </c:dLbl>
            <c:dLbl>
              <c:idx val="2"/>
              <c:layout>
                <c:manualLayout>
                  <c:x val="7.9029689649786749E-3"/>
                  <c:y val="2.4112527660581667E-2"/>
                </c:manualLayout>
              </c:layout>
              <c:showVal val="1"/>
            </c:dLbl>
            <c:dLbl>
              <c:idx val="4"/>
              <c:layout>
                <c:manualLayout>
                  <c:x val="4.2462845010615823E-3"/>
                  <c:y val="4.9689440993788823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1901313360836415E-3"/>
                  <c:y val="2.519311299679774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DCLC!$D$39:$P$39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0.73487366103588392</c:v>
                </c:pt>
                <c:pt idx="2">
                  <c:v>0.71912346771173785</c:v>
                </c:pt>
                <c:pt idx="3">
                  <c:v>0.69078585188146835</c:v>
                </c:pt>
                <c:pt idx="4">
                  <c:v>0.6909308005270034</c:v>
                </c:pt>
                <c:pt idx="5">
                  <c:v>0.69756616107983671</c:v>
                </c:pt>
                <c:pt idx="6">
                  <c:v>0.6953767113539906</c:v>
                </c:pt>
                <c:pt idx="7">
                  <c:v>0.69634273843001715</c:v>
                </c:pt>
                <c:pt idx="8">
                  <c:v>0.69750229712684142</c:v>
                </c:pt>
                <c:pt idx="9">
                  <c:v>0.69407885396053814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348416"/>
        <c:axId val="140387072"/>
      </c:barChart>
      <c:catAx>
        <c:axId val="140348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87072"/>
        <c:crosses val="autoZero"/>
        <c:auto val="1"/>
        <c:lblAlgn val="ctr"/>
        <c:lblOffset val="100"/>
      </c:catAx>
      <c:valAx>
        <c:axId val="140387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348416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4144942599524343E-2"/>
          <c:y val="0.19885874829026653"/>
          <c:w val="0.89847268447114159"/>
          <c:h val="0.65898275215598578"/>
        </c:manualLayout>
      </c:layout>
      <c:barChart>
        <c:barDir val="col"/>
        <c:grouping val="clustered"/>
        <c:ser>
          <c:idx val="0"/>
          <c:order val="0"/>
          <c:tx>
            <c:strRef>
              <c:f>BWHP!$D$46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5.8851173194193864E-3"/>
                  <c:y val="2.4179413878997608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9.2378752886836026E-3"/>
                  <c:y val="9.2592592592594079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7.3530407572873404E-3"/>
                  <c:y val="5.364681527485121E-4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8228020103365001E-3"/>
                  <c:y val="1.4285714285714245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3.4364261168384879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6.7719559020755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BWHP!$E$46:$Q$46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0.9750000000000002</c:v>
                </c:pt>
                <c:pt idx="6">
                  <c:v>0.97500000000000009</c:v>
                </c:pt>
                <c:pt idx="7">
                  <c:v>0.94181470613471474</c:v>
                </c:pt>
                <c:pt idx="8">
                  <c:v>0.96232283140797681</c:v>
                </c:pt>
                <c:pt idx="9">
                  <c:v>0.94079554181858449</c:v>
                </c:pt>
                <c:pt idx="10">
                  <c:v>0.94612569187220918</c:v>
                </c:pt>
                <c:pt idx="11">
                  <c:v>0.94680056555868408</c:v>
                </c:pt>
                <c:pt idx="12">
                  <c:v>0.94680056555868408</c:v>
                </c:pt>
              </c:numCache>
            </c:numRef>
          </c:val>
        </c:ser>
        <c:ser>
          <c:idx val="1"/>
          <c:order val="1"/>
          <c:tx>
            <c:strRef>
              <c:f>BWHP!$D$47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-1.9019869577545341E-3"/>
                  <c:y val="-4.76187373615921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2317167051578136E-2"/>
                  <c:y val="4.629629629629682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5.5353742011027733E-3"/>
                  <c:y val="1.4285714285714285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5192884259922325E-3"/>
                  <c:y val="2.380952380952381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1052499372017216E-2"/>
                  <c:y val="9.5238095238095247E-3"/>
                </c:manualLayout>
              </c:layout>
              <c:numFmt formatCode="0.0000_);\(0.0000\)" sourceLinked="0"/>
              <c:spPr/>
              <c:txPr>
                <a:bodyPr/>
                <a:lstStyle/>
                <a:p>
                  <a:pPr>
                    <a:defRPr b="1"/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2624757343193267E-3"/>
                  <c:y val="2.380952380952381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546391752577319E-3"/>
                  <c:y val="-4.7619047619047623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1.9765267019706038E-3"/>
                  <c:y val="1.4285714285714285E-2"/>
                </c:manualLayout>
              </c:layout>
              <c:dLblPos val="outEnd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BWHP!$E$47:$Q$47</c:f>
              <c:numCache>
                <c:formatCode>0.0000_ </c:formatCode>
                <c:ptCount val="13"/>
                <c:pt idx="0">
                  <c:v>0</c:v>
                </c:pt>
                <c:pt idx="1">
                  <c:v>0.88935409383919695</c:v>
                </c:pt>
                <c:pt idx="2">
                  <c:v>0.93952215800188266</c:v>
                </c:pt>
                <c:pt idx="3">
                  <c:v>0.93354934049887284</c:v>
                </c:pt>
                <c:pt idx="4">
                  <c:v>0.93354934049887284</c:v>
                </c:pt>
                <c:pt idx="5">
                  <c:v>0.93829907755357134</c:v>
                </c:pt>
                <c:pt idx="6">
                  <c:v>0.93829907755357134</c:v>
                </c:pt>
                <c:pt idx="7">
                  <c:v>0.93829907755357134</c:v>
                </c:pt>
                <c:pt idx="8">
                  <c:v>0.92922973651784813</c:v>
                </c:pt>
                <c:pt idx="9">
                  <c:v>0.84232981782777694</c:v>
                </c:pt>
                <c:pt idx="10">
                  <c:v>0.84232981782777694</c:v>
                </c:pt>
                <c:pt idx="11">
                  <c:v>0.84232981782777694</c:v>
                </c:pt>
                <c:pt idx="12">
                  <c:v>0.84232981782777694</c:v>
                </c:pt>
              </c:numCache>
            </c:numRef>
          </c:val>
        </c:ser>
        <c:ser>
          <c:idx val="2"/>
          <c:order val="2"/>
          <c:tx>
            <c:strRef>
              <c:f>BWHP!$D$48</c:f>
              <c:strCache>
                <c:ptCount val="1"/>
                <c:pt idx="0">
                  <c:v>2017</c:v>
                </c:pt>
              </c:strCache>
            </c:strRef>
          </c:tx>
          <c:dPt>
            <c:idx val="3"/>
            <c:spPr>
              <a:solidFill>
                <a:srgbClr val="67AF5D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Lbl>
              <c:idx val="6"/>
              <c:layout/>
              <c:showVal val="1"/>
            </c:dLbl>
            <c:dLbl>
              <c:idx val="7"/>
              <c:layout>
                <c:manualLayout>
                  <c:x val="4.2440318302387264E-3"/>
                  <c:y val="2.9425291617383199E-2"/>
                </c:manualLayout>
              </c:layout>
              <c:showVal val="1"/>
            </c:dLbl>
            <c:dLbl>
              <c:idx val="8"/>
              <c:layout>
                <c:manualLayout>
                  <c:x val="7.0733863837312214E-3"/>
                  <c:y val="1.8390807260864502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15&amp;16&amp;17年平均系数</c:v>
                </c:pt>
              </c:strCache>
            </c:strRef>
          </c:cat>
          <c:val>
            <c:numRef>
              <c:f>BWHP!$E$48:$Q$48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0.86523826433887197</c:v>
                </c:pt>
                <c:pt idx="5">
                  <c:v>0.87657229675143256</c:v>
                </c:pt>
                <c:pt idx="6">
                  <c:v>0.87657229675143256</c:v>
                </c:pt>
                <c:pt idx="7">
                  <c:v>0.87657229675143256</c:v>
                </c:pt>
                <c:pt idx="8">
                  <c:v>0.88083559027325653</c:v>
                </c:pt>
                <c:pt idx="9">
                  <c:v>0.88736328164967981</c:v>
                </c:pt>
                <c:pt idx="1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2042880"/>
        <c:axId val="152069248"/>
      </c:barChart>
      <c:catAx>
        <c:axId val="152042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2069248"/>
        <c:crosses val="autoZero"/>
        <c:auto val="1"/>
        <c:lblAlgn val="ctr"/>
        <c:lblOffset val="100"/>
      </c:catAx>
      <c:valAx>
        <c:axId val="15206924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2042880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785133076327473E-2"/>
          <c:y val="0.20125445563463329"/>
          <c:w val="0.90462499587611844"/>
          <c:h val="0.63643123197880835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1.4182630190371609E-3"/>
                  <c:y val="-1.676190078804119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995541685244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4.827031864947704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3.2877998833724404E-3"/>
                  <c:y val="3.1024978472636035E-4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7739204064352423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440695549427033E-3"/>
                  <c:y val="8.356546877431713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'W-Chillers'!$D$3:$P$3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0.83948468418733924</c:v>
                </c:pt>
                <c:pt idx="2">
                  <c:v>0.83948468418733924</c:v>
                </c:pt>
                <c:pt idx="3">
                  <c:v>0.86764102875499938</c:v>
                </c:pt>
                <c:pt idx="4">
                  <c:v>0.8968565290086401</c:v>
                </c:pt>
                <c:pt idx="5">
                  <c:v>0.92389787544706858</c:v>
                </c:pt>
                <c:pt idx="6">
                  <c:v>0.83335074717465163</c:v>
                </c:pt>
                <c:pt idx="7">
                  <c:v>0.85255630918997971</c:v>
                </c:pt>
                <c:pt idx="8">
                  <c:v>0.82832509451325831</c:v>
                </c:pt>
                <c:pt idx="9">
                  <c:v>0.82639799857387497</c:v>
                </c:pt>
                <c:pt idx="10">
                  <c:v>0.79934830283191993</c:v>
                </c:pt>
                <c:pt idx="11">
                  <c:v>0.777130431821625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605680225491071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3039765164520019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353751177719704E-3"/>
                  <c:y val="4.893668784463681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6191357521067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885725655956306E-3"/>
                  <c:y val="1.77112394873889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9132388524024103E-3"/>
                  <c:y val="1.37505923556971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1479433114414103E-3"/>
                  <c:y val="1.375095327310584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1256767617040184E-3"/>
                  <c:y val="2.688169691153409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3320352693511955E-3"/>
                  <c:y val="-1.272091416680604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7.902907140841171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3661135768068915E-3"/>
                  <c:y val="-1.633219474129979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'W-Chillers'!$D$4:$P$4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0.80311883520948246</c:v>
                </c:pt>
                <c:pt idx="2">
                  <c:v>0.79657374705299544</c:v>
                </c:pt>
                <c:pt idx="3">
                  <c:v>0.82024310051474469</c:v>
                </c:pt>
                <c:pt idx="4">
                  <c:v>0.7871916531933687</c:v>
                </c:pt>
                <c:pt idx="5">
                  <c:v>0.74287259205835166</c:v>
                </c:pt>
                <c:pt idx="6">
                  <c:v>0.7563989920765295</c:v>
                </c:pt>
                <c:pt idx="7">
                  <c:v>0.74076439235383973</c:v>
                </c:pt>
                <c:pt idx="8">
                  <c:v>0.75969150034324318</c:v>
                </c:pt>
                <c:pt idx="9">
                  <c:v>0.6951391177035583</c:v>
                </c:pt>
                <c:pt idx="10">
                  <c:v>0.7387587265020229</c:v>
                </c:pt>
                <c:pt idx="11">
                  <c:v>0.70501113118222181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071450353362994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5.8246773048512114E-3"/>
                  <c:y val="4.2719833910668231E-3"/>
                </c:manualLayout>
              </c:layout>
              <c:showVal val="1"/>
            </c:dLbl>
            <c:dLbl>
              <c:idx val="2"/>
              <c:layout>
                <c:manualLayout>
                  <c:x val="2.912338652425601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8.737015957276769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7460368516214925E-3"/>
                  <c:y val="-8.4388185654008831E-3"/>
                </c:manualLayout>
              </c:layout>
              <c:showVal val="1"/>
            </c:dLbl>
            <c:dLbl>
              <c:idx val="12"/>
              <c:layout>
                <c:manualLayout>
                  <c:x val="2.1392916968025395E-3"/>
                  <c:y val="2.0891367193579004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'W-Chillers'!$D$5:$P$5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0.74855321964259636</c:v>
                </c:pt>
                <c:pt idx="2">
                  <c:v>0.77790373822300107</c:v>
                </c:pt>
                <c:pt idx="3">
                  <c:v>0.74454897413128174</c:v>
                </c:pt>
                <c:pt idx="4">
                  <c:v>0.72744677092348697</c:v>
                </c:pt>
                <c:pt idx="5">
                  <c:v>0.76164113811643608</c:v>
                </c:pt>
                <c:pt idx="6">
                  <c:v>0.77010416406695326</c:v>
                </c:pt>
                <c:pt idx="7">
                  <c:v>0.73864504549559939</c:v>
                </c:pt>
                <c:pt idx="8">
                  <c:v>0.70900914073338783</c:v>
                </c:pt>
                <c:pt idx="9">
                  <c:v>0.73273581962069889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489472"/>
        <c:axId val="140491008"/>
      </c:barChart>
      <c:catAx>
        <c:axId val="14048947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91008"/>
        <c:crosses val="autoZero"/>
        <c:auto val="1"/>
        <c:lblAlgn val="ctr"/>
        <c:lblOffset val="100"/>
      </c:catAx>
      <c:valAx>
        <c:axId val="14049100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489472"/>
        <c:crosses val="autoZero"/>
        <c:crossBetween val="between"/>
        <c:majorUnit val="0.2"/>
        <c:minorUnit val="4.0000000000000022E-2"/>
      </c:valAx>
      <c:spPr>
        <a:solidFill>
          <a:srgbClr val="FFFFCC"/>
        </a:solidFill>
      </c:spPr>
    </c:plotArea>
    <c:legend>
      <c:legendPos val="r"/>
      <c:layout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28835751173E-2"/>
          <c:y val="0.21479025459586495"/>
          <c:w val="0.8828596677596533"/>
          <c:h val="0.62848862418298024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"/>
              <c:layout>
                <c:manualLayout>
                  <c:x val="-1.948676416560828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3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5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6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7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8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9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2"/>
              <c:layout>
                <c:manualLayout>
                  <c:x val="-9.6540629960298666E-4"/>
                  <c:y val="1.228249744114636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elete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'W-Chillers'!$D$34:$P$34</c:f>
              <c:numCache>
                <c:formatCode>0.0000_ </c:formatCode>
                <c:ptCount val="13"/>
                <c:pt idx="0">
                  <c:v>0.83906996057723104</c:v>
                </c:pt>
                <c:pt idx="1">
                  <c:v>0.83924004287934795</c:v>
                </c:pt>
                <c:pt idx="2">
                  <c:v>0.83924004287934795</c:v>
                </c:pt>
                <c:pt idx="3">
                  <c:v>0.85926647354561148</c:v>
                </c:pt>
                <c:pt idx="4">
                  <c:v>0.86479702716221696</c:v>
                </c:pt>
                <c:pt idx="5">
                  <c:v>0.87329408813369236</c:v>
                </c:pt>
                <c:pt idx="6">
                  <c:v>0.8673694017255672</c:v>
                </c:pt>
                <c:pt idx="7">
                  <c:v>0.86499856014974463</c:v>
                </c:pt>
                <c:pt idx="8">
                  <c:v>0.86298435133801188</c:v>
                </c:pt>
                <c:pt idx="9">
                  <c:v>0.85924737337892176</c:v>
                </c:pt>
                <c:pt idx="10">
                  <c:v>0.85643559015020387</c:v>
                </c:pt>
                <c:pt idx="11">
                  <c:v>0.84302280993743617</c:v>
                </c:pt>
                <c:pt idx="12">
                  <c:v>0.84302280993743617</c:v>
                </c:pt>
              </c:numCache>
            </c:numRef>
          </c:val>
        </c:ser>
        <c:ser>
          <c:idx val="1"/>
          <c:order val="1"/>
          <c:tx>
            <c:strRef>
              <c:f>'W-Chillers'!$C$35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387891965409880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3.1509493326647982E-3"/>
                  <c:y val="8.1883316274309493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722024350297391E-3"/>
                  <c:y val="3.9682539682539802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5.7154333423818518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2.81921444357287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3.784620743175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2.754068522410691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-4.293397464690402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4.39769175154577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8.000228124530269E-4"/>
                  <c:y val="1.2141653903589532E-2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1.8894662257912295E-3"/>
                  <c:y val="8.0944359357264881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layout>
                <c:manualLayout>
                  <c:x val="4.827031498014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2"/>
              <c:layout>
                <c:manualLayout>
                  <c:x val="-4.5402732783106914E-3"/>
                  <c:y val="1.1568032459325481E-4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900" b="0" i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'W-Chillers'!$D$35:$P$35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0.81401318145854251</c:v>
                </c:pt>
                <c:pt idx="2">
                  <c:v>0.8052402887867427</c:v>
                </c:pt>
                <c:pt idx="3">
                  <c:v>0.81069672552163707</c:v>
                </c:pt>
                <c:pt idx="4">
                  <c:v>0.80803876245241557</c:v>
                </c:pt>
                <c:pt idx="5">
                  <c:v>0.78790666222296624</c:v>
                </c:pt>
                <c:pt idx="6">
                  <c:v>0.78323459700854881</c:v>
                </c:pt>
                <c:pt idx="7">
                  <c:v>0.7769716867489751</c:v>
                </c:pt>
                <c:pt idx="8">
                  <c:v>0.7740359910703799</c:v>
                </c:pt>
                <c:pt idx="9">
                  <c:v>0.76607850217547668</c:v>
                </c:pt>
                <c:pt idx="10">
                  <c:v>0.76462113584113378</c:v>
                </c:pt>
                <c:pt idx="11">
                  <c:v>0.7579472749392886</c:v>
                </c:pt>
                <c:pt idx="12">
                  <c:v>0.7579472749392886</c:v>
                </c:pt>
              </c:numCache>
            </c:numRef>
          </c:val>
        </c:ser>
        <c:ser>
          <c:idx val="2"/>
          <c:order val="2"/>
          <c:tx>
            <c:strRef>
              <c:f>'W-Chillers'!$C$36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4.6950652184300475E-3"/>
                  <c:y val="-3.9643211100099437E-3"/>
                </c:manualLayout>
              </c:layout>
              <c:showVal val="1"/>
            </c:dLbl>
            <c:dLbl>
              <c:idx val="8"/>
              <c:layout>
                <c:manualLayout>
                  <c:x val="8.813484733425107E-3"/>
                  <c:y val="-3.9158094795272184E-3"/>
                </c:manualLayout>
              </c:layout>
              <c:showVal val="1"/>
            </c:dLbl>
            <c:dLbl>
              <c:idx val="12"/>
              <c:layout>
                <c:manualLayout>
                  <c:x val="1.8894662257912295E-3"/>
                  <c:y val="2.428330780717959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15&amp;16&amp;17全年平均系数</c:v>
                </c:pt>
              </c:strCache>
            </c:strRef>
          </c:cat>
          <c:val>
            <c:numRef>
              <c:f>'W-Chillers'!$D$36:$P$36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0.7626795273330903</c:v>
                </c:pt>
                <c:pt idx="2">
                  <c:v>0.76892160438214918</c:v>
                </c:pt>
                <c:pt idx="3">
                  <c:v>0.76049859790827967</c:v>
                </c:pt>
                <c:pt idx="4">
                  <c:v>0.75278579449036909</c:v>
                </c:pt>
                <c:pt idx="5">
                  <c:v>0.75501324863333963</c:v>
                </c:pt>
                <c:pt idx="6">
                  <c:v>0.7563152036361217</c:v>
                </c:pt>
                <c:pt idx="7">
                  <c:v>0.75346924299578177</c:v>
                </c:pt>
                <c:pt idx="8">
                  <c:v>0.74970146914697677</c:v>
                </c:pt>
                <c:pt idx="9">
                  <c:v>0.74861993387574854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0636544"/>
        <c:axId val="140638080"/>
      </c:barChart>
      <c:catAx>
        <c:axId val="1406365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8080"/>
        <c:crosses val="autoZero"/>
        <c:auto val="1"/>
        <c:lblAlgn val="ctr"/>
        <c:lblOffset val="100"/>
      </c:catAx>
      <c:valAx>
        <c:axId val="1406380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06365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0760985236018449E-2"/>
          <c:y val="0.21259574081998683"/>
          <c:w val="0.90987095847388655"/>
          <c:h val="0.64007889356780889"/>
        </c:manualLayout>
      </c:layout>
      <c:barChart>
        <c:barDir val="col"/>
        <c:grouping val="clustered"/>
        <c:ser>
          <c:idx val="0"/>
          <c:order val="0"/>
          <c:tx>
            <c:strRef>
              <c:f>WCOX!$C$3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4"/>
              <c:layout/>
              <c:showVal val="1"/>
            </c:dLbl>
            <c:dLbl>
              <c:idx val="6"/>
              <c:layout>
                <c:manualLayout>
                  <c:x val="-1.2760678443853707E-2"/>
                  <c:y val="1.2898604106969715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WCOX!$D$3:$P$3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0.72825000000000006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WCOX!$C$4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0.3000</a:t>
                    </a:r>
                    <a:endParaRPr lang="en-US" alt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numFmt formatCode="0.0000_ 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WCOX!$D$4:$P$4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0.77172204784657361</c:v>
                </c:pt>
                <c:pt idx="4">
                  <c:v>0</c:v>
                </c:pt>
                <c:pt idx="5">
                  <c:v>0</c:v>
                </c:pt>
                <c:pt idx="6">
                  <c:v>0.72499999999999998</c:v>
                </c:pt>
                <c:pt idx="7">
                  <c:v>0.71718227466123419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67AF5D"/>
            </a:solidFill>
          </c:spPr>
          <c:dLbls>
            <c:dLbl>
              <c:idx val="1"/>
              <c:layout/>
              <c:showVal val="1"/>
            </c:dLbl>
            <c:dLbl>
              <c:idx val="8"/>
              <c:layout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WCOX!$D$5:$P$5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17344"/>
        <c:axId val="141818880"/>
      </c:barChart>
      <c:catAx>
        <c:axId val="1418173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8880"/>
        <c:crosses val="autoZero"/>
        <c:auto val="1"/>
        <c:lblAlgn val="ctr"/>
        <c:lblOffset val="100"/>
      </c:catAx>
      <c:valAx>
        <c:axId val="141818880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1734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371597550306265"/>
          <c:y val="0.46913266134893006"/>
          <c:w val="3.528835695538058E-2"/>
          <c:h val="0.23484298990313521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WCOX!$C$27</c:f>
              <c:strCache>
                <c:ptCount val="1"/>
                <c:pt idx="0">
                  <c:v>2015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2.084418968212626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1.3896126454750741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5.5584505819002974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7.642869550112908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1.2985606733047321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2083374523051606E-2"/>
                  <c:y val="9.1673021820705483E-3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1.1298370481396879E-2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043616865487614E-3"/>
                  <c:y val="5.179054748362420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WCOX!$D$27:$P$27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0.74623391790089411</c:v>
                </c:pt>
                <c:pt idx="7">
                  <c:v>0.74623391790089411</c:v>
                </c:pt>
                <c:pt idx="8">
                  <c:v>0.74623391790089411</c:v>
                </c:pt>
                <c:pt idx="9">
                  <c:v>0.74623391790089411</c:v>
                </c:pt>
                <c:pt idx="10">
                  <c:v>0.74623391790089411</c:v>
                </c:pt>
                <c:pt idx="11">
                  <c:v>0.74623391790089411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WCOX!$C$28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0.3054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847425098146580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490683375623160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8474250981465102E-3"/>
                  <c:y val="-3.726708439057899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7457084969108809E-3"/>
                  <c:y val="1.490683375623156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2.1903619343720442E-3"/>
                  <c:y val="-9.554890199363806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WCOX!$D$28:$P$28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0.76341092903706032</c:v>
                </c:pt>
                <c:pt idx="4">
                  <c:v>0.76341092903706032</c:v>
                </c:pt>
                <c:pt idx="5">
                  <c:v>0.76341092903706032</c:v>
                </c:pt>
                <c:pt idx="6">
                  <c:v>0.73640748997545813</c:v>
                </c:pt>
                <c:pt idx="7">
                  <c:v>0.7252404168637856</c:v>
                </c:pt>
                <c:pt idx="8">
                  <c:v>0.7252404168637856</c:v>
                </c:pt>
                <c:pt idx="9">
                  <c:v>0.7252404168637856</c:v>
                </c:pt>
                <c:pt idx="10">
                  <c:v>0.7252404168637856</c:v>
                </c:pt>
                <c:pt idx="11">
                  <c:v>0.7252404168637856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B050"/>
            </a:solidFill>
          </c:spPr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WCOX!$D$29:$P$29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0.6885419416085502</c:v>
                </c:pt>
                <c:pt idx="9">
                  <c:v>0.6885419416085502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1896320"/>
        <c:axId val="141939072"/>
      </c:barChart>
      <c:catAx>
        <c:axId val="14189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939072"/>
        <c:crosses val="autoZero"/>
        <c:auto val="1"/>
        <c:lblAlgn val="ctr"/>
        <c:lblOffset val="100"/>
      </c:catAx>
      <c:valAx>
        <c:axId val="1419390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189632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)</a:t>
            </a:r>
            <a:endParaRPr lang="zh-CN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2233716071761839E-2"/>
          <c:y val="0.19360890276874967"/>
          <c:w val="0.90913636427704048"/>
          <c:h val="0.62653358978333296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3.8453636880046412E-3"/>
                  <c:y val="4.355828284258382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02556136454133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1189680354005081E-2"/>
                  <c:y val="1.743552887141675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9.0446486611735488E-3"/>
                  <c:y val="1.306715212908838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8.4942868515894155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5.6298572008584187E-3"/>
                  <c:y val="4.5831787522386822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1449637433569933E-3"/>
                  <c:y val="1.8334604364141124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3909830335871984E-3"/>
                  <c:y val="-3.923028317976005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'A-Chillers'!$D$5:$P$5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0.85000000000000009</c:v>
                </c:pt>
                <c:pt idx="2">
                  <c:v>0.85000000000000009</c:v>
                </c:pt>
                <c:pt idx="3">
                  <c:v>0.84178117189289003</c:v>
                </c:pt>
                <c:pt idx="4">
                  <c:v>0.91882097949558716</c:v>
                </c:pt>
                <c:pt idx="5">
                  <c:v>0.80518647090501838</c:v>
                </c:pt>
                <c:pt idx="6">
                  <c:v>0.80250796754233911</c:v>
                </c:pt>
                <c:pt idx="7">
                  <c:v>0.82917698584876454</c:v>
                </c:pt>
                <c:pt idx="8">
                  <c:v>0.78979494745721968</c:v>
                </c:pt>
                <c:pt idx="9">
                  <c:v>0.75280257097254399</c:v>
                </c:pt>
                <c:pt idx="10">
                  <c:v>0.80240331751327476</c:v>
                </c:pt>
                <c:pt idx="11">
                  <c:v>0.80356253194459815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'A-Chillers'!$C$6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3877022117182482E-4"/>
                  <c:y val="4.2684980300034502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5550065013396181E-3"/>
                  <c:y val="8.985464598833585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869285557924277E-3"/>
                  <c:y val="4.355717376362787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9140761439057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7.0174873972782389E-4"/>
                  <c:y val="1.749271538594508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6.9855693466190924E-3"/>
                  <c:y val="1.83346043641411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550053694580318E-4"/>
                  <c:y val="-2.17784524804800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8334604364141124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0953747646011095E-3"/>
                  <c:y val="-4.3747741565900462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3177917096604854E-3"/>
                  <c:y val="1.3079735625213041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'A-Chillers'!$D$6:$P$6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0.79282006644926251</c:v>
                </c:pt>
                <c:pt idx="2">
                  <c:v>0.76776849712957551</c:v>
                </c:pt>
                <c:pt idx="3">
                  <c:v>0.76606785395707289</c:v>
                </c:pt>
                <c:pt idx="4">
                  <c:v>0.76544335091802751</c:v>
                </c:pt>
                <c:pt idx="5">
                  <c:v>0.73927026495595838</c:v>
                </c:pt>
                <c:pt idx="6">
                  <c:v>0.8382351368803419</c:v>
                </c:pt>
                <c:pt idx="7">
                  <c:v>0.7830267833707929</c:v>
                </c:pt>
                <c:pt idx="8">
                  <c:v>0.72153315631992732</c:v>
                </c:pt>
                <c:pt idx="9">
                  <c:v>0.74339044215312078</c:v>
                </c:pt>
                <c:pt idx="10">
                  <c:v>0.76224255459844481</c:v>
                </c:pt>
                <c:pt idx="11">
                  <c:v>0.78129062885193623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6351641448946543E-3"/>
                  <c:y val="3.716651067847645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3232851321939248E-3"/>
                  <c:y val="4.355715882483471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4723765688561031E-3"/>
                  <c:y val="-4.368874536597957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9.9929360504334812E-3"/>
                  <c:y val="5.2306644440366097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9.3247336283375725E-4"/>
                  <c:y val="-2.179441108927099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9.3547611569693382E-3"/>
                  <c:y val="4.3731788464862675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1.0793955181118321E-2"/>
                  <c:y val="2.6239073078917922E-2"/>
                </c:manualLayout>
              </c:layout>
              <c:showVal val="1"/>
            </c:dLbl>
            <c:dLbl>
              <c:idx val="8"/>
              <c:layout>
                <c:manualLayout>
                  <c:x val="7.1959701207455484E-3"/>
                  <c:y val="-2.62390640436326E-2"/>
                </c:manualLayout>
              </c:layout>
              <c:showVal val="1"/>
            </c:dLbl>
            <c:dLbl>
              <c:idx val="12"/>
              <c:layout>
                <c:manualLayout>
                  <c:x val="2.878388048298354E-3"/>
                  <c:y val="8.746357692972541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'A-Chillers'!$D$7:$P$7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0.7208953577811259</c:v>
                </c:pt>
                <c:pt idx="2">
                  <c:v>0.74052568153709908</c:v>
                </c:pt>
                <c:pt idx="3">
                  <c:v>0.78580044017449691</c:v>
                </c:pt>
                <c:pt idx="4">
                  <c:v>0.79014431986965428</c:v>
                </c:pt>
                <c:pt idx="5">
                  <c:v>0.69378596094196288</c:v>
                </c:pt>
                <c:pt idx="6">
                  <c:v>0.75429608380815272</c:v>
                </c:pt>
                <c:pt idx="7">
                  <c:v>0.70305834386372545</c:v>
                </c:pt>
                <c:pt idx="8">
                  <c:v>0.73629132630217931</c:v>
                </c:pt>
                <c:pt idx="9">
                  <c:v>0.71870653304323784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176640"/>
        <c:axId val="142178176"/>
      </c:barChart>
      <c:catAx>
        <c:axId val="142176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8176"/>
        <c:crosses val="autoZero"/>
        <c:auto val="1"/>
        <c:lblAlgn val="ctr"/>
        <c:lblOffset val="100"/>
      </c:catAx>
      <c:valAx>
        <c:axId val="14217817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17664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5486050156847239E-2"/>
          <c:y val="0.1831924300844264"/>
          <c:w val="0.89240753301586251"/>
          <c:h val="0.64768018435649122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84158176089357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2076778420446256E-2"/>
                  <c:y val="8.951882573856699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'A-Chillers'!$D$32:$P$32</c:f>
              <c:numCache>
                <c:formatCode>0.0000_ </c:formatCode>
                <c:ptCount val="13"/>
                <c:pt idx="0">
                  <c:v>0.91591473543816593</c:v>
                </c:pt>
                <c:pt idx="1">
                  <c:v>0.8937650520398277</c:v>
                </c:pt>
                <c:pt idx="2">
                  <c:v>0.8937650520398277</c:v>
                </c:pt>
                <c:pt idx="3">
                  <c:v>0.87269782740115986</c:v>
                </c:pt>
                <c:pt idx="4">
                  <c:v>0.88725892696503561</c:v>
                </c:pt>
                <c:pt idx="5">
                  <c:v>0.86471419176309783</c:v>
                </c:pt>
                <c:pt idx="6">
                  <c:v>0.84529218186407729</c:v>
                </c:pt>
                <c:pt idx="7">
                  <c:v>0.84081354537875586</c:v>
                </c:pt>
                <c:pt idx="8">
                  <c:v>0.83776582958795642</c:v>
                </c:pt>
                <c:pt idx="9">
                  <c:v>0.81678844555009278</c:v>
                </c:pt>
                <c:pt idx="10">
                  <c:v>0.81576323364404413</c:v>
                </c:pt>
                <c:pt idx="11">
                  <c:v>0.81382103945288609</c:v>
                </c:pt>
                <c:pt idx="12">
                  <c:v>0.81382103945288609</c:v>
                </c:pt>
              </c:numCache>
            </c:numRef>
          </c:val>
        </c:ser>
        <c:ser>
          <c:idx val="1"/>
          <c:order val="1"/>
          <c:tx>
            <c:strRef>
              <c:f>'A-Chillers'!$C$33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0237042054938958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5115857385525E-3"/>
                  <c:y val="2.237970643464140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9113276769766692E-3"/>
                  <c:y val="8.1000574601826296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7.8209597815283142E-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5325317760719933E-3"/>
                  <c:y val="2.6963140799720581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3.2900717820752647E-3"/>
                  <c:y val="1.7838306837663929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7.854866376929146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0796194339636367E-3"/>
                  <c:y val="4.418264199675006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8876234714827692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5.5231287694658838E-3"/>
                  <c:y val="-2.237970643464140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75246942965548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7003292572873534E-3"/>
                  <c:y val="1.3254792599024776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'A-Chillers'!$D$33:$P$33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0.79465994474352564</c:v>
                </c:pt>
                <c:pt idx="2">
                  <c:v>0.77744505064039904</c:v>
                </c:pt>
                <c:pt idx="3">
                  <c:v>0.77446372348675818</c:v>
                </c:pt>
                <c:pt idx="4">
                  <c:v>0.77257270885394869</c:v>
                </c:pt>
                <c:pt idx="5">
                  <c:v>0.76762511344559337</c:v>
                </c:pt>
                <c:pt idx="6">
                  <c:v>0.7738790456620348</c:v>
                </c:pt>
                <c:pt idx="7">
                  <c:v>0.77490282456838755</c:v>
                </c:pt>
                <c:pt idx="8">
                  <c:v>0.7626704592822322</c:v>
                </c:pt>
                <c:pt idx="9">
                  <c:v>0.76158162109447647</c:v>
                </c:pt>
                <c:pt idx="10">
                  <c:v>0.76162389642464789</c:v>
                </c:pt>
                <c:pt idx="11">
                  <c:v>0.7624934733739398</c:v>
                </c:pt>
                <c:pt idx="12">
                  <c:v>0.7624934733739398</c:v>
                </c:pt>
              </c:numCache>
            </c:numRef>
          </c:val>
        </c:ser>
        <c:ser>
          <c:idx val="2"/>
          <c:order val="2"/>
          <c:tx>
            <c:strRef>
              <c:f>'A-Chillers'!$C$34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248745578696845E-3"/>
                  <c:y val="5.353824920913289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3506893043781421E-3"/>
                  <c:y val="2.6480326715800324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207672248379753E-2"/>
                  <c:y val="-2.237970643464140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3506893043781421E-3"/>
                  <c:y val="-4.41663548359729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1039544022338834E-3"/>
                  <c:y val="-2.685564772157021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6831635217870734E-3"/>
                  <c:y val="1.3427823860784841E-2"/>
                </c:manualLayout>
              </c:layout>
              <c:showVal val="1"/>
            </c:dLbl>
            <c:dLbl>
              <c:idx val="7"/>
              <c:layout>
                <c:manualLayout>
                  <c:x val="7.8143498424572272E-3"/>
                  <c:y val="3.1331589008497945E-2"/>
                </c:manualLayout>
              </c:layout>
              <c:showVal val="1"/>
            </c:dLbl>
            <c:dLbl>
              <c:idx val="8"/>
              <c:layout>
                <c:manualLayout>
                  <c:x val="8.5247452826806205E-3"/>
                  <c:y val="1.3427823860784841E-2"/>
                </c:manualLayout>
              </c:layout>
              <c:showVal val="1"/>
            </c:dLbl>
            <c:dLbl>
              <c:idx val="9"/>
              <c:layout>
                <c:manualLayout>
                  <c:x val="7.1039544022338443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39355896201035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'A-Chillers'!$D$34:$P$34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0.75404368492030183</c:v>
                </c:pt>
                <c:pt idx="2">
                  <c:v>0.74962470082567723</c:v>
                </c:pt>
                <c:pt idx="3">
                  <c:v>0.75101317892056108</c:v>
                </c:pt>
                <c:pt idx="4">
                  <c:v>0.75948990665330773</c:v>
                </c:pt>
                <c:pt idx="5">
                  <c:v>0.73749959149711664</c:v>
                </c:pt>
                <c:pt idx="6">
                  <c:v>0.7400163313294974</c:v>
                </c:pt>
                <c:pt idx="7">
                  <c:v>0.7367403997268468</c:v>
                </c:pt>
                <c:pt idx="8">
                  <c:v>0.73671412893506549</c:v>
                </c:pt>
                <c:pt idx="9">
                  <c:v>0.73469128110830939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247808"/>
        <c:axId val="142249344"/>
      </c:barChart>
      <c:catAx>
        <c:axId val="1422478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9344"/>
        <c:crosses val="autoZero"/>
        <c:auto val="1"/>
        <c:lblAlgn val="ctr"/>
        <c:lblOffset val="100"/>
      </c:catAx>
      <c:valAx>
        <c:axId val="14224934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24780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0898288402509353"/>
          <c:y val="0"/>
        </c:manualLayout>
      </c:layout>
    </c:title>
    <c:plotArea>
      <c:layout>
        <c:manualLayout>
          <c:layoutTarget val="inner"/>
          <c:xMode val="edge"/>
          <c:yMode val="edge"/>
          <c:x val="8.0559676417259765E-2"/>
          <c:y val="0.17471403807140104"/>
          <c:w val="0.88466794591852449"/>
          <c:h val="0.6621305800113375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5.1766606097315409E-3"/>
                  <c:y val="8.9186176142698227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4.309416074121956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'M-Chillers'!$D$4:$P$4</c:f>
              <c:numCache>
                <c:formatCode>0.0000_ </c:formatCode>
                <c:ptCount val="13"/>
                <c:pt idx="0">
                  <c:v>0.91652290022631411</c:v>
                </c:pt>
                <c:pt idx="1">
                  <c:v>0.9393384516366311</c:v>
                </c:pt>
                <c:pt idx="2">
                  <c:v>0.9393384516366311</c:v>
                </c:pt>
                <c:pt idx="3">
                  <c:v>0.91541917986751942</c:v>
                </c:pt>
                <c:pt idx="4">
                  <c:v>0.97354603166553988</c:v>
                </c:pt>
                <c:pt idx="5">
                  <c:v>0.92856870590810947</c:v>
                </c:pt>
                <c:pt idx="6">
                  <c:v>0.92454507534828223</c:v>
                </c:pt>
                <c:pt idx="7">
                  <c:v>0.87422920983210639</c:v>
                </c:pt>
                <c:pt idx="8">
                  <c:v>0.9480896675984406</c:v>
                </c:pt>
                <c:pt idx="9">
                  <c:v>0.86101147210465589</c:v>
                </c:pt>
                <c:pt idx="10">
                  <c:v>0.91048167294768256</c:v>
                </c:pt>
                <c:pt idx="11">
                  <c:v>0.86448067088662495</c:v>
                </c:pt>
                <c:pt idx="12">
                  <c:v>0.90537873418396531</c:v>
                </c:pt>
              </c:numCache>
            </c:numRef>
          </c:val>
        </c:ser>
        <c:ser>
          <c:idx val="1"/>
          <c:order val="1"/>
          <c:tx>
            <c:strRef>
              <c:f>'M-Chillers'!$C$5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6547806401418218E-3"/>
                  <c:y val="1.5445453118930814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6.2440443352224594E-4"/>
                  <c:y val="-3.5252485492864092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2770505597628651E-3"/>
                  <c:y val="3.261978621197601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2259327555590094E-3"/>
                  <c:y val="2.85596505624596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302845062919170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194092827004771E-3"/>
                  <c:y val="-3.28125040369714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5.66321548679853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'M-Chillers'!$D$5:$P$5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0.8660193007704744</c:v>
                </c:pt>
                <c:pt idx="2">
                  <c:v>0.82706171362580161</c:v>
                </c:pt>
                <c:pt idx="3">
                  <c:v>0.7837477826429019</c:v>
                </c:pt>
                <c:pt idx="4">
                  <c:v>0.83156155139697419</c:v>
                </c:pt>
                <c:pt idx="5">
                  <c:v>0.74520404892542624</c:v>
                </c:pt>
                <c:pt idx="6">
                  <c:v>0.7988099937824964</c:v>
                </c:pt>
                <c:pt idx="7">
                  <c:v>0.8061156216158778</c:v>
                </c:pt>
                <c:pt idx="8">
                  <c:v>0.81678921375588542</c:v>
                </c:pt>
                <c:pt idx="9">
                  <c:v>0.82426867040250951</c:v>
                </c:pt>
                <c:pt idx="10">
                  <c:v>0.82853609055253163</c:v>
                </c:pt>
                <c:pt idx="11">
                  <c:v>0.8227265648046328</c:v>
                </c:pt>
                <c:pt idx="12">
                  <c:v>0.79880706346516062</c:v>
                </c:pt>
              </c:numCache>
            </c:numRef>
          </c:val>
        </c:ser>
        <c:ser>
          <c:idx val="2"/>
          <c:order val="2"/>
          <c:tx>
            <c:strRef>
              <c:f>'M-Chillers'!$C$6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612862366361271E-3"/>
                  <c:y val="3.4512230571154606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564000039483335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451200031586701E-3"/>
                  <c:y val="2.0093773050484792E-2"/>
                </c:manualLayout>
              </c:layout>
              <c:showVal val="1"/>
            </c:dLbl>
            <c:dLbl>
              <c:idx val="4"/>
              <c:layout>
                <c:manualLayout>
                  <c:x val="1.478960005527661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7.7469333622877659E-3"/>
                  <c:y val="3.6838158368340179E-17"/>
                </c:manualLayout>
              </c:layout>
              <c:showVal val="1"/>
            </c:dLbl>
            <c:dLbl>
              <c:idx val="8"/>
              <c:layout>
                <c:manualLayout>
                  <c:x val="4.9298666850922171E-3"/>
                  <c:y val="2.0093773050484761E-2"/>
                </c:manualLayout>
              </c:layout>
              <c:showVal val="1"/>
            </c:dLbl>
            <c:dLbl>
              <c:idx val="12"/>
              <c:layout>
                <c:manualLayout>
                  <c:x val="3.5213333464944613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800" b="1" i="0" u="none" strike="noStrike" kern="1200" baseline="0">
                    <a:solidFill>
                      <a:sysClr val="windowText" lastClr="000000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15&amp;16&amp;17平均系数</c:v>
                </c:pt>
              </c:strCache>
            </c:strRef>
          </c:cat>
          <c:val>
            <c:numRef>
              <c:f>'M-Chillers'!$D$6:$P$6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0.77499690099225371</c:v>
                </c:pt>
                <c:pt idx="2">
                  <c:v>0.81014444911838401</c:v>
                </c:pt>
                <c:pt idx="3">
                  <c:v>0.79281046291668555</c:v>
                </c:pt>
                <c:pt idx="4">
                  <c:v>0.78249840687393368</c:v>
                </c:pt>
                <c:pt idx="5">
                  <c:v>0.78888195083467105</c:v>
                </c:pt>
                <c:pt idx="6">
                  <c:v>0.77654559381470345</c:v>
                </c:pt>
                <c:pt idx="7">
                  <c:v>0.77298095377791465</c:v>
                </c:pt>
                <c:pt idx="8">
                  <c:v>0.77792453247960558</c:v>
                </c:pt>
                <c:pt idx="9">
                  <c:v>0.7675303840522687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axId val="142335360"/>
        <c:axId val="142374016"/>
      </c:barChart>
      <c:catAx>
        <c:axId val="1423353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74016"/>
        <c:crosses val="autoZero"/>
        <c:auto val="1"/>
        <c:lblAlgn val="ctr"/>
        <c:lblOffset val="100"/>
      </c:catAx>
      <c:valAx>
        <c:axId val="14237401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233536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522765692424062"/>
          <c:y val="0.39163385826771652"/>
          <c:w val="3.1899995551403895E-2"/>
          <c:h val="0.205455255593050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26</xdr:col>
      <xdr:colOff>66675</xdr:colOff>
      <xdr:row>28</xdr:row>
      <xdr:rowOff>76200</xdr:rowOff>
    </xdr:to>
    <xdr:graphicFrame macro="">
      <xdr:nvGraphicFramePr>
        <xdr:cNvPr id="157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26</xdr:col>
      <xdr:colOff>85725</xdr:colOff>
      <xdr:row>62</xdr:row>
      <xdr:rowOff>76200</xdr:rowOff>
    </xdr:to>
    <xdr:graphicFrame macro="">
      <xdr:nvGraphicFramePr>
        <xdr:cNvPr id="157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12</xdr:row>
      <xdr:rowOff>142875</xdr:rowOff>
    </xdr:from>
    <xdr:to>
      <xdr:col>18</xdr:col>
      <xdr:colOff>388144</xdr:colOff>
      <xdr:row>35</xdr:row>
      <xdr:rowOff>11906</xdr:rowOff>
    </xdr:to>
    <xdr:graphicFrame macro="">
      <xdr:nvGraphicFramePr>
        <xdr:cNvPr id="9046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21430</xdr:colOff>
      <xdr:row>53</xdr:row>
      <xdr:rowOff>23813</xdr:rowOff>
    </xdr:from>
    <xdr:to>
      <xdr:col>18</xdr:col>
      <xdr:colOff>664368</xdr:colOff>
      <xdr:row>73</xdr:row>
      <xdr:rowOff>142875</xdr:rowOff>
    </xdr:to>
    <xdr:graphicFrame macro="">
      <xdr:nvGraphicFramePr>
        <xdr:cNvPr id="9046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28575</xdr:rowOff>
    </xdr:from>
    <xdr:to>
      <xdr:col>24</xdr:col>
      <xdr:colOff>219075</xdr:colOff>
      <xdr:row>24</xdr:row>
      <xdr:rowOff>38100</xdr:rowOff>
    </xdr:to>
    <xdr:graphicFrame macro="">
      <xdr:nvGraphicFramePr>
        <xdr:cNvPr id="343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41</xdr:row>
      <xdr:rowOff>142875</xdr:rowOff>
    </xdr:from>
    <xdr:to>
      <xdr:col>23</xdr:col>
      <xdr:colOff>523875</xdr:colOff>
      <xdr:row>56</xdr:row>
      <xdr:rowOff>171450</xdr:rowOff>
    </xdr:to>
    <xdr:graphicFrame macro="">
      <xdr:nvGraphicFramePr>
        <xdr:cNvPr id="343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19050</xdr:rowOff>
    </xdr:from>
    <xdr:to>
      <xdr:col>18</xdr:col>
      <xdr:colOff>542925</xdr:colOff>
      <xdr:row>22</xdr:row>
      <xdr:rowOff>9525</xdr:rowOff>
    </xdr:to>
    <xdr:graphicFrame macro="">
      <xdr:nvGraphicFramePr>
        <xdr:cNvPr id="3397809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33</xdr:row>
      <xdr:rowOff>95250</xdr:rowOff>
    </xdr:from>
    <xdr:to>
      <xdr:col>18</xdr:col>
      <xdr:colOff>457200</xdr:colOff>
      <xdr:row>47</xdr:row>
      <xdr:rowOff>171450</xdr:rowOff>
    </xdr:to>
    <xdr:graphicFrame macro="">
      <xdr:nvGraphicFramePr>
        <xdr:cNvPr id="3397810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19050</xdr:rowOff>
    </xdr:from>
    <xdr:to>
      <xdr:col>22</xdr:col>
      <xdr:colOff>276225</xdr:colOff>
      <xdr:row>23</xdr:row>
      <xdr:rowOff>171450</xdr:rowOff>
    </xdr:to>
    <xdr:graphicFrame macro="">
      <xdr:nvGraphicFramePr>
        <xdr:cNvPr id="3737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38</xdr:row>
      <xdr:rowOff>66675</xdr:rowOff>
    </xdr:from>
    <xdr:to>
      <xdr:col>22</xdr:col>
      <xdr:colOff>371475</xdr:colOff>
      <xdr:row>51</xdr:row>
      <xdr:rowOff>152400</xdr:rowOff>
    </xdr:to>
    <xdr:graphicFrame macro="">
      <xdr:nvGraphicFramePr>
        <xdr:cNvPr id="37380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18</xdr:col>
      <xdr:colOff>866775</xdr:colOff>
      <xdr:row>29</xdr:row>
      <xdr:rowOff>19050</xdr:rowOff>
    </xdr:to>
    <xdr:graphicFrame macro="">
      <xdr:nvGraphicFramePr>
        <xdr:cNvPr id="455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50</xdr:row>
      <xdr:rowOff>57150</xdr:rowOff>
    </xdr:from>
    <xdr:to>
      <xdr:col>18</xdr:col>
      <xdr:colOff>685800</xdr:colOff>
      <xdr:row>70</xdr:row>
      <xdr:rowOff>47625</xdr:rowOff>
    </xdr:to>
    <xdr:graphicFrame macro="">
      <xdr:nvGraphicFramePr>
        <xdr:cNvPr id="4557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</xdr:row>
      <xdr:rowOff>0</xdr:rowOff>
    </xdr:from>
    <xdr:to>
      <xdr:col>22</xdr:col>
      <xdr:colOff>295275</xdr:colOff>
      <xdr:row>27</xdr:row>
      <xdr:rowOff>19050</xdr:rowOff>
    </xdr:to>
    <xdr:graphicFrame macro="">
      <xdr:nvGraphicFramePr>
        <xdr:cNvPr id="384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39</xdr:row>
      <xdr:rowOff>47625</xdr:rowOff>
    </xdr:from>
    <xdr:to>
      <xdr:col>22</xdr:col>
      <xdr:colOff>600075</xdr:colOff>
      <xdr:row>55</xdr:row>
      <xdr:rowOff>19050</xdr:rowOff>
    </xdr:to>
    <xdr:graphicFrame macro="">
      <xdr:nvGraphicFramePr>
        <xdr:cNvPr id="3840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28</xdr:col>
      <xdr:colOff>9525</xdr:colOff>
      <xdr:row>30</xdr:row>
      <xdr:rowOff>123825</xdr:rowOff>
    </xdr:to>
    <xdr:graphicFrame macro="">
      <xdr:nvGraphicFramePr>
        <xdr:cNvPr id="599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44</xdr:row>
      <xdr:rowOff>114300</xdr:rowOff>
    </xdr:from>
    <xdr:to>
      <xdr:col>28</xdr:col>
      <xdr:colOff>95250</xdr:colOff>
      <xdr:row>64</xdr:row>
      <xdr:rowOff>123825</xdr:rowOff>
    </xdr:to>
    <xdr:graphicFrame macro="">
      <xdr:nvGraphicFramePr>
        <xdr:cNvPr id="5990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9525</xdr:rowOff>
    </xdr:from>
    <xdr:to>
      <xdr:col>25</xdr:col>
      <xdr:colOff>466725</xdr:colOff>
      <xdr:row>26</xdr:row>
      <xdr:rowOff>28575</xdr:rowOff>
    </xdr:to>
    <xdr:graphicFrame macro="">
      <xdr:nvGraphicFramePr>
        <xdr:cNvPr id="629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37</xdr:row>
      <xdr:rowOff>57150</xdr:rowOff>
    </xdr:from>
    <xdr:to>
      <xdr:col>25</xdr:col>
      <xdr:colOff>581025</xdr:colOff>
      <xdr:row>58</xdr:row>
      <xdr:rowOff>133350</xdr:rowOff>
    </xdr:to>
    <xdr:graphicFrame macro="">
      <xdr:nvGraphicFramePr>
        <xdr:cNvPr id="6297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152400</xdr:rowOff>
    </xdr:from>
    <xdr:to>
      <xdr:col>26</xdr:col>
      <xdr:colOff>638175</xdr:colOff>
      <xdr:row>28</xdr:row>
      <xdr:rowOff>171450</xdr:rowOff>
    </xdr:to>
    <xdr:graphicFrame macro="">
      <xdr:nvGraphicFramePr>
        <xdr:cNvPr id="3123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38</xdr:row>
      <xdr:rowOff>85725</xdr:rowOff>
    </xdr:from>
    <xdr:to>
      <xdr:col>26</xdr:col>
      <xdr:colOff>590550</xdr:colOff>
      <xdr:row>58</xdr:row>
      <xdr:rowOff>0</xdr:rowOff>
    </xdr:to>
    <xdr:graphicFrame macro="">
      <xdr:nvGraphicFramePr>
        <xdr:cNvPr id="31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6&#26376;&#20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xiuqin/AppData/Local/Microsoft/Windows/Temporary%20Internet%20Files/Content.Outlook/2VLPCASR/17&#24180;&#24179;&#22343;&#31995;&#25968;-8&#26376;&#202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7&#24180;&#24179;&#22343;&#31995;&#25968;-9&#26376;&#2022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mingjun/Desktop/17&#24180;&#24179;&#22343;&#31995;&#25968;-10&#26376;&#202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J6">
            <v>0.68545348227839076</v>
          </cell>
        </row>
        <row r="7">
          <cell r="J7">
            <v>0.6953767113539906</v>
          </cell>
        </row>
        <row r="8">
          <cell r="J8">
            <v>0.77010416406695326</v>
          </cell>
        </row>
        <row r="9">
          <cell r="J9">
            <v>0.7563152036361217</v>
          </cell>
        </row>
        <row r="11">
          <cell r="J11">
            <v>0.68</v>
          </cell>
        </row>
        <row r="12">
          <cell r="J12">
            <v>0.75429608380815272</v>
          </cell>
        </row>
        <row r="13">
          <cell r="J13">
            <v>0.7400163313294974</v>
          </cell>
        </row>
        <row r="14">
          <cell r="J14">
            <v>0.77654559381470345</v>
          </cell>
        </row>
        <row r="15">
          <cell r="J15">
            <v>0.78670113062295122</v>
          </cell>
        </row>
        <row r="16">
          <cell r="J16">
            <v>0.92098157338899655</v>
          </cell>
        </row>
        <row r="17">
          <cell r="J17">
            <v>0.88705929014523743</v>
          </cell>
        </row>
        <row r="18">
          <cell r="J18">
            <v>0.71487889716922992</v>
          </cell>
        </row>
        <row r="19">
          <cell r="J19">
            <v>0.71762270635059455</v>
          </cell>
        </row>
        <row r="20">
          <cell r="J20">
            <v>0.71206804142651181</v>
          </cell>
        </row>
        <row r="21">
          <cell r="J21">
            <v>0.72333592230414923</v>
          </cell>
        </row>
        <row r="22">
          <cell r="J22">
            <v>0.73469982369759723</v>
          </cell>
        </row>
        <row r="23">
          <cell r="J23">
            <v>0.72248484213257613</v>
          </cell>
        </row>
        <row r="25">
          <cell r="J25">
            <v>0.87657229675143256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L6">
            <v>0.70490921712257637</v>
          </cell>
        </row>
        <row r="7">
          <cell r="L7">
            <v>0.69634273843001715</v>
          </cell>
        </row>
        <row r="8">
          <cell r="L8">
            <v>0.73864504549559939</v>
          </cell>
        </row>
        <row r="9">
          <cell r="L9">
            <v>0.75346924299578177</v>
          </cell>
        </row>
        <row r="11">
          <cell r="L11">
            <v>0.68</v>
          </cell>
        </row>
        <row r="12">
          <cell r="L12">
            <v>0.70305834386372545</v>
          </cell>
        </row>
        <row r="13">
          <cell r="L13">
            <v>0.7367403997268468</v>
          </cell>
        </row>
        <row r="14">
          <cell r="L14">
            <v>0.77298095377791465</v>
          </cell>
        </row>
        <row r="15">
          <cell r="L15">
            <v>0.78413370703790941</v>
          </cell>
        </row>
        <row r="16">
          <cell r="L16">
            <v>0.66162820583823445</v>
          </cell>
        </row>
        <row r="17">
          <cell r="L17">
            <v>0.70918345853717402</v>
          </cell>
        </row>
        <row r="18">
          <cell r="L18">
            <v>0.56671666943561416</v>
          </cell>
        </row>
        <row r="19">
          <cell r="L19">
            <v>0.67152398465502672</v>
          </cell>
        </row>
        <row r="20">
          <cell r="L20">
            <v>0.72802837545244381</v>
          </cell>
        </row>
        <row r="21">
          <cell r="L21">
            <v>0.72309929406583062</v>
          </cell>
        </row>
        <row r="22">
          <cell r="L22">
            <v>0.92712812457389238</v>
          </cell>
        </row>
        <row r="23">
          <cell r="L23">
            <v>0.90119409648563209</v>
          </cell>
        </row>
        <row r="25">
          <cell r="L25">
            <v>0.87657229675143256</v>
          </cell>
        </row>
      </sheetData>
      <sheetData sheetId="1" refreshError="1"/>
      <sheetData sheetId="2">
        <row r="316">
          <cell r="R316">
            <v>0.75346924299578177</v>
          </cell>
        </row>
      </sheetData>
      <sheetData sheetId="3">
        <row r="3">
          <cell r="R3">
            <v>0.68</v>
          </cell>
        </row>
      </sheetData>
      <sheetData sheetId="4">
        <row r="100">
          <cell r="S100">
            <v>0.7367403997268468</v>
          </cell>
        </row>
      </sheetData>
      <sheetData sheetId="5">
        <row r="183">
          <cell r="R183">
            <v>0.78413370703790941</v>
          </cell>
        </row>
      </sheetData>
      <sheetData sheetId="6">
        <row r="30">
          <cell r="R30">
            <v>0.90119409648563209</v>
          </cell>
        </row>
      </sheetData>
      <sheetData sheetId="7">
        <row r="90">
          <cell r="R90">
            <v>0.67152398465502672</v>
          </cell>
        </row>
      </sheetData>
      <sheetData sheetId="8">
        <row r="198">
          <cell r="R198">
            <v>0.70918345853717402</v>
          </cell>
        </row>
      </sheetData>
      <sheetData sheetId="9">
        <row r="395">
          <cell r="Q395">
            <v>0.72309929406583062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M6">
            <v>0.70744988907268103</v>
          </cell>
        </row>
        <row r="7">
          <cell r="M7">
            <v>0.69750229712684142</v>
          </cell>
        </row>
        <row r="8">
          <cell r="M8">
            <v>0.70900914073338783</v>
          </cell>
        </row>
        <row r="9">
          <cell r="M9">
            <v>0.74970146914697677</v>
          </cell>
        </row>
        <row r="10">
          <cell r="M10">
            <v>0.7</v>
          </cell>
        </row>
        <row r="11">
          <cell r="M11">
            <v>0.6885419416085502</v>
          </cell>
        </row>
        <row r="12">
          <cell r="M12">
            <v>0.73629132630217931</v>
          </cell>
        </row>
        <row r="13">
          <cell r="M13">
            <v>0.73671412893506549</v>
          </cell>
        </row>
        <row r="14">
          <cell r="M14">
            <v>0.77792453247960558</v>
          </cell>
        </row>
        <row r="15">
          <cell r="M15">
            <v>0.78334195833992004</v>
          </cell>
        </row>
        <row r="16">
          <cell r="M16">
            <v>0.69548475513209307</v>
          </cell>
        </row>
        <row r="17">
          <cell r="M17">
            <v>0.70764821232420927</v>
          </cell>
        </row>
        <row r="18">
          <cell r="M18">
            <v>0.74018110440929941</v>
          </cell>
        </row>
        <row r="19">
          <cell r="M19">
            <v>0.67739183454367424</v>
          </cell>
        </row>
        <row r="20">
          <cell r="M20">
            <v>0.70466447617332062</v>
          </cell>
        </row>
        <row r="21">
          <cell r="M21">
            <v>0.72056916809779115</v>
          </cell>
        </row>
        <row r="22">
          <cell r="M22">
            <v>0.72699055330634277</v>
          </cell>
        </row>
        <row r="23">
          <cell r="M23">
            <v>0.89322098113153314</v>
          </cell>
        </row>
        <row r="24">
          <cell r="M24">
            <v>0.9</v>
          </cell>
        </row>
        <row r="25">
          <cell r="M25">
            <v>0.88083559027325653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7年平均系数"/>
      <sheetName val="DCLC"/>
      <sheetName val="W-Chillers"/>
      <sheetName val="WCOX"/>
      <sheetName val="A-Chillers"/>
      <sheetName val="M-Chillers"/>
      <sheetName val="Unitary"/>
      <sheetName val="DMA AHU"/>
      <sheetName val="KFP"/>
      <sheetName val="FCU"/>
      <sheetName val="BWHP"/>
      <sheetName val="Sheet1"/>
    </sheetNames>
    <sheetDataSet>
      <sheetData sheetId="0">
        <row r="6">
          <cell r="N6">
            <v>0.66618254186682357</v>
          </cell>
        </row>
        <row r="7">
          <cell r="N7">
            <v>0.69407885396053814</v>
          </cell>
        </row>
        <row r="8">
          <cell r="N8">
            <v>0.73273581962069889</v>
          </cell>
        </row>
        <row r="9">
          <cell r="N9">
            <v>0.74861993387574854</v>
          </cell>
        </row>
        <row r="11">
          <cell r="N11">
            <v>0.6885419416085502</v>
          </cell>
        </row>
        <row r="12">
          <cell r="N12">
            <v>0.71870653304323784</v>
          </cell>
        </row>
        <row r="13">
          <cell r="N13">
            <v>0.73469128110830939</v>
          </cell>
        </row>
        <row r="14">
          <cell r="N14">
            <v>0.7675303840522687</v>
          </cell>
        </row>
        <row r="15">
          <cell r="N15">
            <v>0.78150439952930395</v>
          </cell>
        </row>
        <row r="16">
          <cell r="N16">
            <v>0.68793433261555503</v>
          </cell>
        </row>
        <row r="17">
          <cell r="N17">
            <v>0.70567330191683053</v>
          </cell>
        </row>
        <row r="18">
          <cell r="N18">
            <v>0.65490397599276406</v>
          </cell>
        </row>
        <row r="19">
          <cell r="N19">
            <v>0.67395861916071464</v>
          </cell>
        </row>
        <row r="20">
          <cell r="N20">
            <v>0.70012394854637727</v>
          </cell>
        </row>
        <row r="21">
          <cell r="N21">
            <v>0.71442855240027825</v>
          </cell>
        </row>
        <row r="22">
          <cell r="N22">
            <v>0.93279999999999996</v>
          </cell>
        </row>
        <row r="23">
          <cell r="N23">
            <v>0.89345911602982597</v>
          </cell>
        </row>
        <row r="24">
          <cell r="N24">
            <v>0.94</v>
          </cell>
        </row>
        <row r="25">
          <cell r="N25">
            <v>0.88736328164967981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3"/>
  <sheetViews>
    <sheetView tabSelected="1" workbookViewId="0">
      <selection activeCell="E22" sqref="E22"/>
    </sheetView>
  </sheetViews>
  <sheetFormatPr defaultRowHeight="13.5"/>
  <cols>
    <col min="1" max="1" width="15.625" style="38" customWidth="1"/>
    <col min="2" max="4" width="15.625" style="60" customWidth="1"/>
    <col min="5" max="5" width="18.375" style="60" customWidth="1"/>
    <col min="6" max="6" width="17.625" style="60" customWidth="1"/>
    <col min="7" max="7" width="17.25" style="60" customWidth="1"/>
    <col min="8" max="8" width="15.625" style="60" customWidth="1"/>
  </cols>
  <sheetData>
    <row r="2" spans="1:8" s="35" customFormat="1" ht="16.5">
      <c r="A2" s="65" t="s">
        <v>61</v>
      </c>
      <c r="B2" s="65"/>
      <c r="C2" s="65"/>
      <c r="D2" s="65"/>
      <c r="E2" s="65"/>
      <c r="F2" s="65"/>
      <c r="G2" s="65"/>
      <c r="H2" s="65"/>
    </row>
    <row r="3" spans="1:8" s="35" customFormat="1" ht="16.5">
      <c r="A3" s="66"/>
      <c r="B3" s="66"/>
      <c r="C3" s="66"/>
      <c r="D3" s="66"/>
      <c r="E3" s="66"/>
      <c r="F3" s="66"/>
      <c r="G3" s="66"/>
      <c r="H3" s="66"/>
    </row>
    <row r="4" spans="1:8" s="35" customFormat="1" ht="27" customHeight="1">
      <c r="A4" s="36" t="s">
        <v>42</v>
      </c>
      <c r="B4" s="61">
        <v>2015</v>
      </c>
      <c r="C4" s="61">
        <v>2016</v>
      </c>
      <c r="D4" s="61" t="s">
        <v>62</v>
      </c>
      <c r="E4" s="63" t="s">
        <v>69</v>
      </c>
      <c r="F4" s="63" t="s">
        <v>70</v>
      </c>
      <c r="G4" s="58" t="s">
        <v>53</v>
      </c>
      <c r="H4" s="58" t="s">
        <v>51</v>
      </c>
    </row>
    <row r="5" spans="1:8" s="35" customFormat="1" ht="21" customHeight="1">
      <c r="A5" s="37" t="s">
        <v>43</v>
      </c>
      <c r="B5" s="62">
        <v>0.78695134350643081</v>
      </c>
      <c r="C5" s="62">
        <v>0.73561089759018139</v>
      </c>
      <c r="D5" s="62" t="s">
        <v>80</v>
      </c>
      <c r="E5" s="64">
        <v>0.75</v>
      </c>
      <c r="F5" s="59" t="e">
        <f t="shared" ref="F5:F12" si="0">(D5-E5)/D5</f>
        <v>#VALUE!</v>
      </c>
      <c r="G5" s="59" t="e">
        <f>(D5-C5)/C5</f>
        <v>#VALUE!</v>
      </c>
      <c r="H5" s="59">
        <f>(C5-B5)/B5</f>
        <v>-6.5239669948959023E-2</v>
      </c>
    </row>
    <row r="6" spans="1:8" s="35" customFormat="1" ht="21" customHeight="1">
      <c r="A6" s="37" t="s">
        <v>44</v>
      </c>
      <c r="B6" s="62">
        <v>0.84302280993743617</v>
      </c>
      <c r="C6" s="62">
        <v>0.7579472749392886</v>
      </c>
      <c r="D6" s="62" t="s">
        <v>72</v>
      </c>
      <c r="E6" s="64">
        <v>0.77</v>
      </c>
      <c r="F6" s="59" t="e">
        <f t="shared" si="0"/>
        <v>#VALUE!</v>
      </c>
      <c r="G6" s="59" t="e">
        <f t="shared" ref="G6:G12" si="1">(D6-C6)/C6</f>
        <v>#VALUE!</v>
      </c>
      <c r="H6" s="59">
        <f t="shared" ref="H6:H12" si="2">(C6-B6)/B6</f>
        <v>-0.10091723971793995</v>
      </c>
    </row>
    <row r="7" spans="1:8" s="35" customFormat="1" ht="21" customHeight="1">
      <c r="A7" s="37" t="s">
        <v>45</v>
      </c>
      <c r="B7" s="62">
        <v>0.74623391790089411</v>
      </c>
      <c r="C7" s="62">
        <v>0.7252404168637856</v>
      </c>
      <c r="D7" s="62" t="s">
        <v>73</v>
      </c>
      <c r="E7" s="64">
        <v>0.77</v>
      </c>
      <c r="F7" s="59" t="e">
        <f t="shared" si="0"/>
        <v>#VALUE!</v>
      </c>
      <c r="G7" s="59" t="e">
        <f t="shared" si="1"/>
        <v>#VALUE!</v>
      </c>
      <c r="H7" s="59">
        <f t="shared" si="2"/>
        <v>-2.8132600962660365E-2</v>
      </c>
    </row>
    <row r="8" spans="1:8" s="35" customFormat="1" ht="21" customHeight="1">
      <c r="A8" s="37" t="s">
        <v>46</v>
      </c>
      <c r="B8" s="62">
        <v>0.81382103945288609</v>
      </c>
      <c r="C8" s="62">
        <v>0.7624934733739398</v>
      </c>
      <c r="D8" s="62" t="s">
        <v>78</v>
      </c>
      <c r="E8" s="64">
        <v>0.77</v>
      </c>
      <c r="F8" s="59" t="e">
        <f t="shared" si="0"/>
        <v>#VALUE!</v>
      </c>
      <c r="G8" s="59" t="e">
        <f t="shared" si="1"/>
        <v>#VALUE!</v>
      </c>
      <c r="H8" s="59">
        <f t="shared" si="2"/>
        <v>-6.3069844094289673E-2</v>
      </c>
    </row>
    <row r="9" spans="1:8" s="35" customFormat="1" ht="21" customHeight="1">
      <c r="A9" s="37" t="s">
        <v>47</v>
      </c>
      <c r="B9" s="62">
        <v>0.90537873418396531</v>
      </c>
      <c r="C9" s="62">
        <v>0.79880706346516062</v>
      </c>
      <c r="D9" s="62" t="s">
        <v>74</v>
      </c>
      <c r="E9" s="64">
        <v>0.8</v>
      </c>
      <c r="F9" s="59" t="e">
        <f t="shared" si="0"/>
        <v>#VALUE!</v>
      </c>
      <c r="G9" s="59" t="e">
        <f t="shared" si="1"/>
        <v>#VALUE!</v>
      </c>
      <c r="H9" s="59">
        <f t="shared" si="2"/>
        <v>-0.11770949183477313</v>
      </c>
    </row>
    <row r="10" spans="1:8" s="35" customFormat="1" ht="21" customHeight="1">
      <c r="A10" s="37" t="s">
        <v>48</v>
      </c>
      <c r="B10" s="62">
        <v>0.77047520122222357</v>
      </c>
      <c r="C10" s="62">
        <v>0.71326337932258899</v>
      </c>
      <c r="D10" s="62" t="s">
        <v>75</v>
      </c>
      <c r="E10" s="64">
        <v>0.73</v>
      </c>
      <c r="F10" s="59" t="e">
        <f t="shared" si="0"/>
        <v>#VALUE!</v>
      </c>
      <c r="G10" s="59" t="e">
        <f t="shared" si="1"/>
        <v>#VALUE!</v>
      </c>
      <c r="H10" s="59">
        <f t="shared" si="2"/>
        <v>-7.4255241192549837E-2</v>
      </c>
    </row>
    <row r="11" spans="1:8" s="35" customFormat="1" ht="21" customHeight="1">
      <c r="A11" s="37" t="s">
        <v>49</v>
      </c>
      <c r="B11" s="62">
        <v>0.7719223566381459</v>
      </c>
      <c r="C11" s="62">
        <v>0.69857514028298562</v>
      </c>
      <c r="D11" s="62" t="s">
        <v>76</v>
      </c>
      <c r="E11" s="64">
        <v>0.73</v>
      </c>
      <c r="F11" s="59" t="e">
        <f t="shared" si="0"/>
        <v>#VALUE!</v>
      </c>
      <c r="G11" s="59" t="e">
        <f t="shared" si="1"/>
        <v>#VALUE!</v>
      </c>
      <c r="H11" s="59">
        <f t="shared" si="2"/>
        <v>-9.5018904070352322E-2</v>
      </c>
    </row>
    <row r="12" spans="1:8" s="35" customFormat="1" ht="21" customHeight="1">
      <c r="A12" s="37" t="s">
        <v>50</v>
      </c>
      <c r="B12" s="62">
        <v>0.74940160796981381</v>
      </c>
      <c r="C12" s="62">
        <v>0.75277038611042202</v>
      </c>
      <c r="D12" s="62" t="s">
        <v>77</v>
      </c>
      <c r="E12" s="64">
        <v>0.77</v>
      </c>
      <c r="F12" s="59" t="e">
        <f t="shared" si="0"/>
        <v>#VALUE!</v>
      </c>
      <c r="G12" s="59" t="e">
        <f t="shared" si="1"/>
        <v>#VALUE!</v>
      </c>
      <c r="H12" s="59">
        <f t="shared" si="2"/>
        <v>4.4952907823810062E-3</v>
      </c>
    </row>
    <row r="13" spans="1:8" ht="13.5" customHeight="1"/>
  </sheetData>
  <mergeCells count="1">
    <mergeCell ref="A2:H3"/>
  </mergeCells>
  <phoneticPr fontId="16" type="noConversion"/>
  <pageMargins left="0.7" right="0.7" top="0.75" bottom="0.75" header="0.3" footer="0.3"/>
  <pageSetup paperSize="9" orientation="portrait" horizontalDpi="0" verticalDpi="0" r:id="rId1"/>
  <ignoredErrors>
    <ignoredError sqref="F5:G5 F6:G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3:R37"/>
  <sheetViews>
    <sheetView topLeftCell="B1" zoomScale="90" zoomScaleNormal="90" workbookViewId="0">
      <selection activeCell="N9" sqref="N9"/>
    </sheetView>
  </sheetViews>
  <sheetFormatPr defaultRowHeight="13.5"/>
  <cols>
    <col min="1" max="2" width="9" style="1"/>
    <col min="3" max="3" width="13.625" style="1" customWidth="1"/>
    <col min="4" max="4" width="9.125" style="2" bestFit="1" customWidth="1"/>
    <col min="5" max="15" width="9" style="2"/>
    <col min="16" max="16" width="21.75" style="2" customWidth="1"/>
    <col min="17" max="17" width="10.75" style="1" customWidth="1"/>
    <col min="18" max="18" width="9" style="1"/>
    <col min="19" max="19" width="13.375" style="1" customWidth="1"/>
    <col min="20" max="31" width="9" style="1"/>
    <col min="32" max="32" width="10.75" style="1" bestFit="1" customWidth="1"/>
    <col min="33" max="16384" width="9" style="1"/>
  </cols>
  <sheetData>
    <row r="3" spans="3:18" s="8" customFormat="1" ht="15">
      <c r="C3" s="67" t="s">
        <v>17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8" s="2" customFormat="1" ht="16.5">
      <c r="C4" s="4"/>
      <c r="D4" s="4" t="s">
        <v>1</v>
      </c>
      <c r="E4" s="4" t="s">
        <v>2</v>
      </c>
      <c r="F4" s="4" t="s">
        <v>7</v>
      </c>
      <c r="G4" s="4" t="s">
        <v>8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33</v>
      </c>
      <c r="P4" s="4" t="s">
        <v>59</v>
      </c>
      <c r="Q4" s="17"/>
      <c r="R4" s="7"/>
    </row>
    <row r="5" spans="3:18" s="2" customFormat="1" ht="16.5">
      <c r="C5" s="4">
        <v>2015</v>
      </c>
      <c r="D5" s="56">
        <v>0.84388078143411893</v>
      </c>
      <c r="E5" s="56">
        <v>0.87435992289663256</v>
      </c>
      <c r="F5" s="56">
        <v>0.87435992289663256</v>
      </c>
      <c r="G5" s="56">
        <v>0.86407641469380669</v>
      </c>
      <c r="H5" s="56">
        <v>0.77575000000000005</v>
      </c>
      <c r="I5" s="56">
        <v>0.82278885654562994</v>
      </c>
      <c r="J5" s="56">
        <v>0.84337074134388379</v>
      </c>
      <c r="K5" s="56">
        <v>0.75250655158780733</v>
      </c>
      <c r="L5" s="56">
        <v>0.7625809864913462</v>
      </c>
      <c r="M5" s="56">
        <v>0.73349490955039054</v>
      </c>
      <c r="N5" s="56">
        <v>0.63352146849415425</v>
      </c>
      <c r="O5" s="56">
        <v>0.74043854170361323</v>
      </c>
      <c r="P5" s="56">
        <v>0.74940160796981381</v>
      </c>
      <c r="Q5" s="19"/>
      <c r="R5" s="7"/>
    </row>
    <row r="6" spans="3:18" s="2" customFormat="1" ht="16.5">
      <c r="C6" s="4">
        <v>2016</v>
      </c>
      <c r="D6" s="56">
        <v>0.70206158434257238</v>
      </c>
      <c r="E6" s="56">
        <v>0.75920031109075681</v>
      </c>
      <c r="F6" s="56">
        <v>0.74556977640934552</v>
      </c>
      <c r="G6" s="56">
        <v>0.74210773786656736</v>
      </c>
      <c r="H6" s="56">
        <v>0.76271898825834061</v>
      </c>
      <c r="I6" s="56">
        <v>0.78494680005779316</v>
      </c>
      <c r="J6" s="56">
        <v>0.75243254819160155</v>
      </c>
      <c r="K6" s="56">
        <v>0.77162133318171366</v>
      </c>
      <c r="L6" s="56">
        <v>0.78774658452239066</v>
      </c>
      <c r="M6" s="56">
        <v>0.75817076494708258</v>
      </c>
      <c r="N6" s="56">
        <v>0.74475248963171037</v>
      </c>
      <c r="O6" s="56">
        <v>0.72668965894490212</v>
      </c>
      <c r="P6" s="56">
        <v>0.75277038611042202</v>
      </c>
      <c r="Q6" s="17"/>
      <c r="R6" s="7"/>
    </row>
    <row r="7" spans="3:18" s="2" customFormat="1" ht="16.5">
      <c r="C7" s="4">
        <v>2017</v>
      </c>
      <c r="D7" s="9">
        <v>0.77575987450619333</v>
      </c>
      <c r="E7" s="9">
        <v>0.79720712338324895</v>
      </c>
      <c r="F7" s="9">
        <v>0.75005115780757226</v>
      </c>
      <c r="G7" s="9">
        <v>0.71143995048099629</v>
      </c>
      <c r="H7" s="9">
        <v>0.69683319024281021</v>
      </c>
      <c r="I7" s="9">
        <v>0.72131055324974369</v>
      </c>
      <c r="J7" s="9">
        <f>'[1]17年平均系数'!$J$22</f>
        <v>0.73469982369759723</v>
      </c>
      <c r="K7" s="9">
        <f>'[2]17年平均系数'!$L$20</f>
        <v>0.72802837545244381</v>
      </c>
      <c r="L7" s="9">
        <f>'[3]17年平均系数'!$M$20</f>
        <v>0.70466447617332062</v>
      </c>
      <c r="M7" s="9">
        <f>'[4]17年平均系数'!$N$20</f>
        <v>0.70012394854637727</v>
      </c>
      <c r="N7" s="9" t="s">
        <v>89</v>
      </c>
      <c r="O7" s="9"/>
      <c r="P7" s="9" t="str">
        <f>P35</f>
        <v>&lt;%~_data_[1].FCU%&gt;</v>
      </c>
      <c r="Q7" s="17"/>
      <c r="R7" s="7"/>
    </row>
    <row r="8" spans="3:18" ht="16.5">
      <c r="C8" s="12" t="s">
        <v>41</v>
      </c>
      <c r="D8" s="11">
        <f t="shared" ref="D8:P8" si="0">(D6-D5)/D5</f>
        <v>-0.16805596265687472</v>
      </c>
      <c r="E8" s="11">
        <f t="shared" si="0"/>
        <v>-0.13170733103178839</v>
      </c>
      <c r="F8" s="11">
        <f t="shared" si="0"/>
        <v>-0.14729648868239892</v>
      </c>
      <c r="G8" s="11">
        <f t="shared" si="0"/>
        <v>-0.1411549658723876</v>
      </c>
      <c r="H8" s="11">
        <f t="shared" si="0"/>
        <v>-1.6797952615738881E-2</v>
      </c>
      <c r="I8" s="11">
        <f t="shared" si="0"/>
        <v>-4.5992427081124609E-2</v>
      </c>
      <c r="J8" s="11">
        <f t="shared" si="0"/>
        <v>-0.10782706666747201</v>
      </c>
      <c r="K8" s="11">
        <f t="shared" si="0"/>
        <v>2.5401481958627042E-2</v>
      </c>
      <c r="L8" s="11">
        <f t="shared" si="0"/>
        <v>3.3000557943139899E-2</v>
      </c>
      <c r="M8" s="11">
        <f t="shared" si="0"/>
        <v>3.3641481454612363E-2</v>
      </c>
      <c r="N8" s="11">
        <f t="shared" si="0"/>
        <v>0.17557577236008456</v>
      </c>
      <c r="O8" s="11">
        <f t="shared" si="0"/>
        <v>-1.8568567118450445E-2</v>
      </c>
      <c r="P8" s="11">
        <f t="shared" si="0"/>
        <v>4.4952907823810062E-3</v>
      </c>
    </row>
    <row r="9" spans="3:18" ht="16.5">
      <c r="C9" s="12" t="s">
        <v>54</v>
      </c>
      <c r="D9" s="11">
        <f t="shared" ref="D9:P9" si="1">(D7-D6)/D6</f>
        <v>0.10497411025933548</v>
      </c>
      <c r="E9" s="11">
        <f t="shared" si="1"/>
        <v>5.0061639513670729E-2</v>
      </c>
      <c r="F9" s="11">
        <f t="shared" si="1"/>
        <v>6.0106800731770686E-3</v>
      </c>
      <c r="G9" s="11">
        <f t="shared" si="1"/>
        <v>-4.1325249449272301E-2</v>
      </c>
      <c r="H9" s="11">
        <f t="shared" si="1"/>
        <v>-8.6382795013376826E-2</v>
      </c>
      <c r="I9" s="11">
        <f t="shared" si="1"/>
        <v>-8.1070776775399464E-2</v>
      </c>
      <c r="J9" s="11">
        <f t="shared" si="1"/>
        <v>-2.3567194875637947E-2</v>
      </c>
      <c r="K9" s="11">
        <f t="shared" si="1"/>
        <v>-5.649527281667819E-2</v>
      </c>
      <c r="L9" s="11">
        <f t="shared" si="1"/>
        <v>-0.10546806546859555</v>
      </c>
      <c r="M9" s="11">
        <f t="shared" si="1"/>
        <v>-7.6561665371991425E-2</v>
      </c>
      <c r="N9" s="11" t="e">
        <f t="shared" si="1"/>
        <v>#VALUE!</v>
      </c>
      <c r="O9" s="11"/>
      <c r="P9" s="11" t="e">
        <f t="shared" si="1"/>
        <v>#VALUE!</v>
      </c>
    </row>
    <row r="29" spans="3:17" ht="15.75" customHeight="1"/>
    <row r="30" spans="3:17" ht="15.75" customHeight="1"/>
    <row r="31" spans="3:17" ht="15">
      <c r="C31" s="67" t="s">
        <v>23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41"/>
      <c r="Q31" s="8"/>
    </row>
    <row r="32" spans="3:17" ht="16.5">
      <c r="C32" s="4"/>
      <c r="D32" s="4" t="s">
        <v>1</v>
      </c>
      <c r="E32" s="4" t="s">
        <v>2</v>
      </c>
      <c r="F32" s="4" t="s">
        <v>7</v>
      </c>
      <c r="G32" s="4" t="s">
        <v>8</v>
      </c>
      <c r="H32" s="4" t="s">
        <v>24</v>
      </c>
      <c r="I32" s="4" t="s">
        <v>25</v>
      </c>
      <c r="J32" s="4" t="s">
        <v>26</v>
      </c>
      <c r="K32" s="4" t="s">
        <v>27</v>
      </c>
      <c r="L32" s="4" t="s">
        <v>30</v>
      </c>
      <c r="M32" s="4" t="s">
        <v>31</v>
      </c>
      <c r="N32" s="4" t="s">
        <v>32</v>
      </c>
      <c r="O32" s="4" t="s">
        <v>33</v>
      </c>
      <c r="P32" s="4" t="s">
        <v>59</v>
      </c>
      <c r="Q32" s="17"/>
    </row>
    <row r="33" spans="3:17" ht="16.5">
      <c r="C33" s="4">
        <v>2015</v>
      </c>
      <c r="D33" s="56">
        <v>0.84388078143411893</v>
      </c>
      <c r="E33" s="56">
        <v>0.85389666204104353</v>
      </c>
      <c r="F33" s="56">
        <v>0.85389666204104353</v>
      </c>
      <c r="G33" s="56">
        <v>0.86345345976591603</v>
      </c>
      <c r="H33" s="56">
        <v>0.83400000000000007</v>
      </c>
      <c r="I33" s="56">
        <v>0.83194790886585657</v>
      </c>
      <c r="J33" s="56">
        <v>0.8343422955455565</v>
      </c>
      <c r="K33" s="56">
        <v>0.81375990522581099</v>
      </c>
      <c r="L33" s="56">
        <v>0.7625809864913462</v>
      </c>
      <c r="M33" s="56">
        <v>0.78862220923837634</v>
      </c>
      <c r="N33" s="56">
        <v>0.75032250152335711</v>
      </c>
      <c r="O33" s="56">
        <v>0.74940160796981381</v>
      </c>
      <c r="P33" s="56">
        <v>0.74940160796981381</v>
      </c>
      <c r="Q33" s="19"/>
    </row>
    <row r="34" spans="3:17" ht="16.5">
      <c r="C34" s="4">
        <v>2016</v>
      </c>
      <c r="D34" s="56">
        <v>0.70206158434257238</v>
      </c>
      <c r="E34" s="56">
        <v>0.73234628113214328</v>
      </c>
      <c r="F34" s="56">
        <v>0.74062592966719554</v>
      </c>
      <c r="G34" s="56">
        <v>0.7412748701833306</v>
      </c>
      <c r="H34" s="56">
        <v>0.74627249271039908</v>
      </c>
      <c r="I34" s="56">
        <v>0.75291107174429162</v>
      </c>
      <c r="J34" s="56">
        <v>0.7528435588620539</v>
      </c>
      <c r="K34" s="56">
        <v>0.75434272695687099</v>
      </c>
      <c r="L34" s="56">
        <v>0.75715189882460343</v>
      </c>
      <c r="M34" s="56">
        <v>0.75719932437194115</v>
      </c>
      <c r="N34" s="56">
        <v>0.75558461960065548</v>
      </c>
      <c r="O34" s="56">
        <v>0.75277038611042202</v>
      </c>
      <c r="P34" s="56">
        <v>0.75277038611042202</v>
      </c>
      <c r="Q34" s="2"/>
    </row>
    <row r="35" spans="3:17" ht="16.5">
      <c r="C35" s="4">
        <v>2017</v>
      </c>
      <c r="D35" s="9">
        <v>0.77575987450619333</v>
      </c>
      <c r="E35" s="9">
        <v>0.79720712338324895</v>
      </c>
      <c r="F35" s="9">
        <v>0.75005115780757226</v>
      </c>
      <c r="G35" s="9">
        <v>0.71143995048099629</v>
      </c>
      <c r="H35" s="9">
        <v>0.69683319024281021</v>
      </c>
      <c r="I35" s="9">
        <v>0.72131055324974369</v>
      </c>
      <c r="J35" s="9">
        <f>'[1]17年平均系数'!$J$23</f>
        <v>0.72248484213257613</v>
      </c>
      <c r="K35" s="9">
        <f>'[2]17年平均系数'!$L$21</f>
        <v>0.72309929406583062</v>
      </c>
      <c r="L35" s="9">
        <f>'[3]17年平均系数'!$M$21</f>
        <v>0.72056916809779115</v>
      </c>
      <c r="M35" s="9">
        <f>'[4]17年平均系数'!$N$21</f>
        <v>0.71442855240027825</v>
      </c>
      <c r="N35" s="9" t="s">
        <v>77</v>
      </c>
      <c r="O35" s="9"/>
      <c r="P35" s="9" t="str">
        <f>N35</f>
        <v>&lt;%~_data_[1].FCU%&gt;</v>
      </c>
      <c r="Q35" s="2"/>
    </row>
    <row r="36" spans="3:17" ht="16.5">
      <c r="C36" s="12" t="s">
        <v>41</v>
      </c>
      <c r="D36" s="11">
        <f t="shared" ref="D36:P36" si="2">(D34-D33)/D33</f>
        <v>-0.16805596265687472</v>
      </c>
      <c r="E36" s="11">
        <f t="shared" si="2"/>
        <v>-0.14234788155555267</v>
      </c>
      <c r="F36" s="11">
        <f t="shared" si="2"/>
        <v>-0.13265156945701176</v>
      </c>
      <c r="G36" s="11">
        <f t="shared" si="2"/>
        <v>-0.14149991316927293</v>
      </c>
      <c r="H36" s="11">
        <f t="shared" si="2"/>
        <v>-0.10518885766139206</v>
      </c>
      <c r="I36" s="11">
        <f t="shared" si="2"/>
        <v>-9.5002146503752882E-2</v>
      </c>
      <c r="J36" s="11">
        <f t="shared" si="2"/>
        <v>-9.7680217242507791E-2</v>
      </c>
      <c r="K36" s="11">
        <f t="shared" si="2"/>
        <v>-7.3015612943540475E-2</v>
      </c>
      <c r="L36" s="11">
        <f t="shared" si="2"/>
        <v>-7.1193588129204958E-3</v>
      </c>
      <c r="M36" s="11">
        <f t="shared" si="2"/>
        <v>-3.9845295375059632E-2</v>
      </c>
      <c r="N36" s="11">
        <f t="shared" si="2"/>
        <v>7.0131417711915243E-3</v>
      </c>
      <c r="O36" s="11">
        <f t="shared" si="2"/>
        <v>4.4952907823810062E-3</v>
      </c>
      <c r="P36" s="11">
        <f t="shared" si="2"/>
        <v>4.4952907823810062E-3</v>
      </c>
    </row>
    <row r="37" spans="3:17" ht="16.5">
      <c r="C37" s="12" t="s">
        <v>54</v>
      </c>
      <c r="D37" s="11">
        <f t="shared" ref="D37:N37" si="3">(D35-D34)/D34</f>
        <v>0.10497411025933548</v>
      </c>
      <c r="E37" s="11">
        <f t="shared" si="3"/>
        <v>8.8565810904148348E-2</v>
      </c>
      <c r="F37" s="11">
        <f t="shared" si="3"/>
        <v>1.2726030459954322E-2</v>
      </c>
      <c r="G37" s="11">
        <f t="shared" si="3"/>
        <v>-4.024811969540476E-2</v>
      </c>
      <c r="H37" s="11">
        <f t="shared" si="3"/>
        <v>-6.624832477481446E-2</v>
      </c>
      <c r="I37" s="11">
        <f t="shared" si="3"/>
        <v>-4.1971116750000842E-2</v>
      </c>
      <c r="J37" s="11">
        <f t="shared" si="3"/>
        <v>-4.0325398779217682E-2</v>
      </c>
      <c r="K37" s="11">
        <f t="shared" si="3"/>
        <v>-4.1418087262643802E-2</v>
      </c>
      <c r="L37" s="11">
        <f t="shared" si="3"/>
        <v>-4.8316237182529718E-2</v>
      </c>
      <c r="M37" s="11">
        <f t="shared" si="3"/>
        <v>-5.6485486179136665E-2</v>
      </c>
      <c r="N37" s="11" t="e">
        <f t="shared" si="3"/>
        <v>#VALUE!</v>
      </c>
      <c r="O37" s="11"/>
      <c r="P37" s="11" t="e">
        <f t="shared" ref="P37" si="4">(P35-P34)/P34</f>
        <v>#VALUE!</v>
      </c>
    </row>
  </sheetData>
  <mergeCells count="2">
    <mergeCell ref="C3:O3"/>
    <mergeCell ref="C31:O3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D3:R50"/>
  <sheetViews>
    <sheetView topLeftCell="C7" zoomScale="80" zoomScaleNormal="80" workbookViewId="0">
      <selection activeCell="N50" sqref="N50"/>
    </sheetView>
  </sheetViews>
  <sheetFormatPr defaultRowHeight="13.5"/>
  <cols>
    <col min="1" max="3" width="9" style="1"/>
    <col min="4" max="4" width="14" style="1" bestFit="1" customWidth="1"/>
    <col min="5" max="5" width="9.625" style="2" bestFit="1" customWidth="1"/>
    <col min="6" max="6" width="16.5" style="2" customWidth="1"/>
    <col min="7" max="7" width="14.375" style="2" bestFit="1" customWidth="1"/>
    <col min="8" max="8" width="14.375" style="2" customWidth="1"/>
    <col min="9" max="16" width="13.375" style="2" customWidth="1"/>
    <col min="17" max="17" width="23.5" style="2" customWidth="1"/>
    <col min="18" max="18" width="9" style="1"/>
    <col min="19" max="19" width="10.75" style="1" customWidth="1"/>
    <col min="20" max="20" width="9.625" style="1" bestFit="1" customWidth="1"/>
    <col min="21" max="21" width="12.625" style="1" customWidth="1"/>
    <col min="22" max="31" width="14.125" style="1" customWidth="1"/>
    <col min="32" max="16384" width="9" style="1"/>
  </cols>
  <sheetData>
    <row r="3" spans="4:18" ht="15" customHeight="1">
      <c r="D3" s="70" t="s">
        <v>29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4:18" ht="15"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  <c r="R4" s="8"/>
    </row>
    <row r="5" spans="4:18" ht="16.5">
      <c r="D5" s="4"/>
      <c r="E5" s="4" t="s">
        <v>1</v>
      </c>
      <c r="F5" s="4" t="s">
        <v>2</v>
      </c>
      <c r="G5" s="4" t="s">
        <v>7</v>
      </c>
      <c r="H5" s="4" t="s">
        <v>8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60</v>
      </c>
      <c r="R5" s="7"/>
    </row>
    <row r="6" spans="4:18" ht="16.5">
      <c r="D6" s="4">
        <v>2015</v>
      </c>
      <c r="E6" s="57" t="s">
        <v>64</v>
      </c>
      <c r="F6" s="57" t="s">
        <v>64</v>
      </c>
      <c r="G6" s="57" t="s">
        <v>64</v>
      </c>
      <c r="H6" s="57" t="s">
        <v>64</v>
      </c>
      <c r="I6" s="57" t="s">
        <v>64</v>
      </c>
      <c r="J6" s="57">
        <v>0.9750000000000002</v>
      </c>
      <c r="K6" s="57">
        <v>0.97500000000000009</v>
      </c>
      <c r="L6" s="57">
        <v>0.93008857850647009</v>
      </c>
      <c r="M6" s="57">
        <v>0.98001305997222177</v>
      </c>
      <c r="N6" s="57">
        <v>0.86841495308302674</v>
      </c>
      <c r="O6" s="57">
        <v>0.97481217096171513</v>
      </c>
      <c r="P6" s="57">
        <v>0.95073731770212588</v>
      </c>
      <c r="Q6" s="57">
        <v>0.94680056555868408</v>
      </c>
      <c r="R6" s="19"/>
    </row>
    <row r="7" spans="4:18" ht="16.5">
      <c r="D7" s="4">
        <v>2016</v>
      </c>
      <c r="E7" s="57" t="s">
        <v>64</v>
      </c>
      <c r="F7" s="57">
        <v>0.88935409383919695</v>
      </c>
      <c r="G7" s="57">
        <v>1.0167717714751199</v>
      </c>
      <c r="H7" s="57">
        <v>0.80649999999999999</v>
      </c>
      <c r="I7" s="57" t="s">
        <v>64</v>
      </c>
      <c r="J7" s="57">
        <v>0.96336598184424282</v>
      </c>
      <c r="K7" s="57" t="s">
        <v>64</v>
      </c>
      <c r="L7" s="57" t="s">
        <v>64</v>
      </c>
      <c r="M7" s="57">
        <v>0.82250000000000001</v>
      </c>
      <c r="N7" s="57">
        <v>0.67231219394365271</v>
      </c>
      <c r="O7" s="57" t="s">
        <v>64</v>
      </c>
      <c r="P7" s="57" t="s">
        <v>64</v>
      </c>
      <c r="Q7" s="57">
        <v>0.84232981782777694</v>
      </c>
      <c r="R7" s="7"/>
    </row>
    <row r="8" spans="4:18" ht="16.5">
      <c r="D8" s="4">
        <v>2017</v>
      </c>
      <c r="E8" s="9" t="s">
        <v>0</v>
      </c>
      <c r="F8" s="9" t="s">
        <v>0</v>
      </c>
      <c r="G8" s="9" t="s">
        <v>0</v>
      </c>
      <c r="H8" s="9">
        <v>0.75</v>
      </c>
      <c r="I8" s="20">
        <v>0.90469999999999984</v>
      </c>
      <c r="J8" s="20">
        <v>0.94</v>
      </c>
      <c r="K8" s="20" t="s">
        <v>66</v>
      </c>
      <c r="L8" s="20" t="s">
        <v>68</v>
      </c>
      <c r="M8" s="20">
        <f>'[3]17年平均系数'!$M$24</f>
        <v>0.9</v>
      </c>
      <c r="N8" s="20">
        <f>'[4]17年平均系数'!$N$24</f>
        <v>0.94</v>
      </c>
      <c r="O8" s="20" t="s">
        <v>90</v>
      </c>
      <c r="P8" s="20"/>
      <c r="Q8" s="9" t="str">
        <f>Q48</f>
        <v>&lt;%~_data_[1].BWHP%&gt;</v>
      </c>
      <c r="R8" s="7"/>
    </row>
    <row r="9" spans="4:18" ht="16.5">
      <c r="D9" s="12" t="s">
        <v>41</v>
      </c>
      <c r="E9" s="57" t="s">
        <v>64</v>
      </c>
      <c r="F9" s="57" t="s">
        <v>64</v>
      </c>
      <c r="G9" s="57" t="s">
        <v>64</v>
      </c>
      <c r="H9" s="57" t="s">
        <v>64</v>
      </c>
      <c r="I9" s="57" t="s">
        <v>64</v>
      </c>
      <c r="J9" s="11">
        <f t="shared" ref="J9" si="0">(J7-J6)/J6</f>
        <v>-1.1932326313597306E-2</v>
      </c>
      <c r="K9" s="57" t="s">
        <v>64</v>
      </c>
      <c r="L9" s="57" t="s">
        <v>64</v>
      </c>
      <c r="M9" s="11">
        <f t="shared" ref="M9:Q9" si="1">(M7-M6)/M6</f>
        <v>-0.16072547030820836</v>
      </c>
      <c r="N9" s="11">
        <f t="shared" si="1"/>
        <v>-0.22581688447806494</v>
      </c>
      <c r="O9" s="57" t="s">
        <v>64</v>
      </c>
      <c r="P9" s="57" t="s">
        <v>64</v>
      </c>
      <c r="Q9" s="11">
        <f t="shared" si="1"/>
        <v>-0.11034081677936207</v>
      </c>
    </row>
    <row r="10" spans="4:18" ht="16.5">
      <c r="D10" s="12" t="s">
        <v>54</v>
      </c>
      <c r="E10" s="57" t="s">
        <v>64</v>
      </c>
      <c r="F10" s="57" t="s">
        <v>64</v>
      </c>
      <c r="G10" s="57" t="s">
        <v>64</v>
      </c>
      <c r="H10" s="11">
        <f t="shared" ref="H10:O10" si="2">(H8-H7)/H7</f>
        <v>-7.0055796652200866E-2</v>
      </c>
      <c r="I10" s="11" t="s">
        <v>64</v>
      </c>
      <c r="J10" s="11">
        <f t="shared" si="2"/>
        <v>-2.4254522460417014E-2</v>
      </c>
      <c r="K10" s="11" t="e">
        <f t="shared" si="2"/>
        <v>#VALUE!</v>
      </c>
      <c r="L10" s="11" t="e">
        <f t="shared" si="2"/>
        <v>#VALUE!</v>
      </c>
      <c r="M10" s="11">
        <f t="shared" si="2"/>
        <v>9.4224924012158068E-2</v>
      </c>
      <c r="N10" s="11">
        <f t="shared" si="2"/>
        <v>0.39815997458880309</v>
      </c>
      <c r="O10" s="11" t="e">
        <f t="shared" si="2"/>
        <v>#VALUE!</v>
      </c>
      <c r="P10" s="11"/>
      <c r="Q10" s="11" t="e">
        <f t="shared" ref="Q10" si="3">(Q8-Q7)/Q7</f>
        <v>#VALUE!</v>
      </c>
    </row>
    <row r="44" spans="4:18" ht="15">
      <c r="D44" s="67" t="s">
        <v>28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</row>
    <row r="45" spans="4:18" ht="16.5">
      <c r="D45" s="4"/>
      <c r="E45" s="4" t="s">
        <v>1</v>
      </c>
      <c r="F45" s="4" t="s">
        <v>2</v>
      </c>
      <c r="G45" s="4" t="s">
        <v>7</v>
      </c>
      <c r="H45" s="4" t="s">
        <v>8</v>
      </c>
      <c r="I45" s="4" t="s">
        <v>24</v>
      </c>
      <c r="J45" s="4" t="s">
        <v>25</v>
      </c>
      <c r="K45" s="4" t="s">
        <v>26</v>
      </c>
      <c r="L45" s="4" t="s">
        <v>27</v>
      </c>
      <c r="M45" s="4" t="s">
        <v>30</v>
      </c>
      <c r="N45" s="4" t="s">
        <v>31</v>
      </c>
      <c r="O45" s="4" t="s">
        <v>32</v>
      </c>
      <c r="P45" s="4" t="s">
        <v>33</v>
      </c>
      <c r="Q45" s="4" t="s">
        <v>60</v>
      </c>
      <c r="R45" s="7"/>
    </row>
    <row r="46" spans="4:18" ht="16.5">
      <c r="D46" s="4">
        <v>2015</v>
      </c>
      <c r="E46" s="57" t="s">
        <v>64</v>
      </c>
      <c r="F46" s="57" t="s">
        <v>64</v>
      </c>
      <c r="G46" s="57" t="s">
        <v>64</v>
      </c>
      <c r="H46" s="57" t="s">
        <v>64</v>
      </c>
      <c r="I46" s="57" t="s">
        <v>64</v>
      </c>
      <c r="J46" s="57">
        <v>0.9750000000000002</v>
      </c>
      <c r="K46" s="57">
        <v>0.97500000000000009</v>
      </c>
      <c r="L46" s="57">
        <v>0.94181470613471474</v>
      </c>
      <c r="M46" s="57">
        <v>0.96232283140797681</v>
      </c>
      <c r="N46" s="57">
        <v>0.94079554181858449</v>
      </c>
      <c r="O46" s="57">
        <v>0.94612569187220918</v>
      </c>
      <c r="P46" s="57">
        <v>0.94680056555868408</v>
      </c>
      <c r="Q46" s="57">
        <v>0.94680056555868408</v>
      </c>
      <c r="R46" s="19"/>
    </row>
    <row r="47" spans="4:18" ht="16.5">
      <c r="D47" s="4">
        <v>2016</v>
      </c>
      <c r="E47" s="57" t="s">
        <v>64</v>
      </c>
      <c r="F47" s="57">
        <v>0.88935409383919695</v>
      </c>
      <c r="G47" s="57">
        <v>0.93952215800188266</v>
      </c>
      <c r="H47" s="57">
        <v>0.93354934049887284</v>
      </c>
      <c r="I47" s="57">
        <v>0.93354934049887284</v>
      </c>
      <c r="J47" s="57">
        <v>0.93829907755357134</v>
      </c>
      <c r="K47" s="57">
        <v>0.93829907755357134</v>
      </c>
      <c r="L47" s="57">
        <v>0.93829907755357134</v>
      </c>
      <c r="M47" s="57">
        <v>0.92922973651784813</v>
      </c>
      <c r="N47" s="57">
        <v>0.84232981782777694</v>
      </c>
      <c r="O47" s="57">
        <v>0.84232981782777694</v>
      </c>
      <c r="P47" s="57">
        <v>0.84232981782777694</v>
      </c>
      <c r="Q47" s="57">
        <v>0.84232981782777694</v>
      </c>
    </row>
    <row r="48" spans="4:18" ht="16.5">
      <c r="D48" s="4">
        <v>2017</v>
      </c>
      <c r="E48" s="57" t="s">
        <v>64</v>
      </c>
      <c r="F48" s="9" t="s">
        <v>0</v>
      </c>
      <c r="G48" s="9" t="s">
        <v>0</v>
      </c>
      <c r="H48" s="9">
        <v>0.75</v>
      </c>
      <c r="I48" s="9">
        <v>0.86523826433887197</v>
      </c>
      <c r="J48" s="9">
        <v>0.87657229675143256</v>
      </c>
      <c r="K48" s="9">
        <f>'[1]17年平均系数'!$J$25</f>
        <v>0.87657229675143256</v>
      </c>
      <c r="L48" s="9">
        <f>'[2]17年平均系数'!$L$25</f>
        <v>0.87657229675143256</v>
      </c>
      <c r="M48" s="9">
        <f>'[3]17年平均系数'!$M$25</f>
        <v>0.88083559027325653</v>
      </c>
      <c r="N48" s="9">
        <f>'[4]17年平均系数'!$N$25</f>
        <v>0.88736328164967981</v>
      </c>
      <c r="O48" s="20" t="s">
        <v>91</v>
      </c>
      <c r="P48" s="9"/>
      <c r="Q48" s="9" t="str">
        <f>O48</f>
        <v>&lt;%~_data_[1].BWHP%&gt;</v>
      </c>
    </row>
    <row r="49" spans="4:17" ht="16.5">
      <c r="D49" s="12" t="s">
        <v>41</v>
      </c>
      <c r="E49" s="57" t="s">
        <v>64</v>
      </c>
      <c r="F49" s="57" t="s">
        <v>64</v>
      </c>
      <c r="G49" s="57" t="s">
        <v>64</v>
      </c>
      <c r="H49" s="57" t="s">
        <v>64</v>
      </c>
      <c r="I49" s="11" t="s">
        <v>64</v>
      </c>
      <c r="J49" s="11">
        <f t="shared" ref="J49:Q49" si="4">(J47-J46)/J46</f>
        <v>-3.7641971739927033E-2</v>
      </c>
      <c r="K49" s="11">
        <f t="shared" si="4"/>
        <v>-3.7641971739926922E-2</v>
      </c>
      <c r="L49" s="11">
        <f t="shared" si="4"/>
        <v>-3.7328240451583454E-3</v>
      </c>
      <c r="M49" s="11">
        <f t="shared" si="4"/>
        <v>-3.4388766233167403E-2</v>
      </c>
      <c r="N49" s="11">
        <f t="shared" si="4"/>
        <v>-0.10466219238291724</v>
      </c>
      <c r="O49" s="11">
        <f t="shared" si="4"/>
        <v>-0.10970622078662641</v>
      </c>
      <c r="P49" s="11">
        <f t="shared" si="4"/>
        <v>-0.11034081677936207</v>
      </c>
      <c r="Q49" s="11">
        <f t="shared" si="4"/>
        <v>-0.11034081677936207</v>
      </c>
    </row>
    <row r="50" spans="4:17" ht="16.5">
      <c r="D50" s="12" t="s">
        <v>54</v>
      </c>
      <c r="E50" s="57" t="s">
        <v>64</v>
      </c>
      <c r="F50" s="57" t="s">
        <v>64</v>
      </c>
      <c r="G50" s="57" t="s">
        <v>64</v>
      </c>
      <c r="H50" s="11">
        <f t="shared" ref="H50:O50" si="5">(H48-H47)/H47</f>
        <v>-0.19661450395411045</v>
      </c>
      <c r="I50" s="11">
        <f t="shared" si="5"/>
        <v>-7.3173503741641124E-2</v>
      </c>
      <c r="J50" s="11">
        <f t="shared" si="5"/>
        <v>-6.5785827012725104E-2</v>
      </c>
      <c r="K50" s="11">
        <f t="shared" si="5"/>
        <v>-6.5785827012725104E-2</v>
      </c>
      <c r="L50" s="11">
        <f t="shared" si="5"/>
        <v>-6.5785827012725104E-2</v>
      </c>
      <c r="M50" s="11">
        <f t="shared" si="5"/>
        <v>-5.2079851023646262E-2</v>
      </c>
      <c r="N50" s="11">
        <f t="shared" si="5"/>
        <v>5.3462981920830488E-2</v>
      </c>
      <c r="O50" s="11" t="e">
        <f t="shared" si="5"/>
        <v>#VALUE!</v>
      </c>
      <c r="P50" s="11"/>
      <c r="Q50" s="11" t="e">
        <f t="shared" ref="Q50" si="6">(Q48-Q47)/Q47</f>
        <v>#VALUE!</v>
      </c>
    </row>
  </sheetData>
  <mergeCells count="2">
    <mergeCell ref="D44:P44"/>
    <mergeCell ref="D3:P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3:P42"/>
  <sheetViews>
    <sheetView topLeftCell="B1" zoomScale="90" zoomScaleNormal="90" workbookViewId="0">
      <selection activeCell="N41" sqref="N41"/>
    </sheetView>
  </sheetViews>
  <sheetFormatPr defaultRowHeight="13.5"/>
  <cols>
    <col min="1" max="1" width="4.75" style="1" customWidth="1"/>
    <col min="2" max="2" width="11.25" style="1" customWidth="1"/>
    <col min="3" max="3" width="12.5" style="1" customWidth="1"/>
    <col min="4" max="7" width="9" style="1"/>
    <col min="8" max="8" width="8.375" style="1" bestFit="1" customWidth="1"/>
    <col min="9" max="15" width="9" style="1"/>
    <col min="16" max="16" width="21.5" style="2" customWidth="1"/>
    <col min="17" max="17" width="9" style="1"/>
    <col min="18" max="18" width="13" style="1" customWidth="1"/>
    <col min="19" max="30" width="9" style="1"/>
    <col min="31" max="31" width="10.5" style="1" customWidth="1"/>
    <col min="32" max="16384" width="9" style="1"/>
  </cols>
  <sheetData>
    <row r="3" spans="3:16" ht="18" customHeight="1">
      <c r="C3" s="67" t="s">
        <v>10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9"/>
    </row>
    <row r="4" spans="3:16" s="2" customFormat="1" ht="18" customHeight="1">
      <c r="C4" s="4"/>
      <c r="D4" s="4" t="s">
        <v>3</v>
      </c>
      <c r="E4" s="4" t="s">
        <v>4</v>
      </c>
      <c r="F4" s="4" t="s">
        <v>7</v>
      </c>
      <c r="G4" s="4" t="s">
        <v>9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39</v>
      </c>
      <c r="P4" s="4" t="s">
        <v>55</v>
      </c>
    </row>
    <row r="5" spans="3:16" ht="18" customHeight="1">
      <c r="C5" s="4">
        <v>2015</v>
      </c>
      <c r="D5" s="40">
        <v>0.75</v>
      </c>
      <c r="E5" s="40">
        <v>0.72499999999999998</v>
      </c>
      <c r="F5" s="40">
        <v>0.72499999999999998</v>
      </c>
      <c r="G5" s="40">
        <v>0.82408495560780537</v>
      </c>
      <c r="H5" s="40">
        <v>0.83432431904469362</v>
      </c>
      <c r="I5" s="40">
        <v>0.78252858372154999</v>
      </c>
      <c r="J5" s="40">
        <v>0.79450527920162672</v>
      </c>
      <c r="K5" s="40">
        <v>0.73582713693734947</v>
      </c>
      <c r="L5" s="40">
        <v>0.77366305905980914</v>
      </c>
      <c r="M5" s="40">
        <v>0.76040155387268116</v>
      </c>
      <c r="N5" s="40">
        <v>0.79934830283191993</v>
      </c>
      <c r="O5" s="40">
        <v>0.73245266534319076</v>
      </c>
      <c r="P5" s="46">
        <v>0.78695134350643081</v>
      </c>
    </row>
    <row r="6" spans="3:16" ht="18" customHeight="1">
      <c r="C6" s="4">
        <v>2016</v>
      </c>
      <c r="D6" s="42">
        <v>0.7578202830331694</v>
      </c>
      <c r="E6" s="42">
        <v>0.7305688643404662</v>
      </c>
      <c r="F6" s="42">
        <v>0.72427134975908014</v>
      </c>
      <c r="G6" s="42">
        <v>0.71822494725711228</v>
      </c>
      <c r="H6" s="42">
        <v>0.74192975957824159</v>
      </c>
      <c r="I6" s="42">
        <v>0.74978180840871289</v>
      </c>
      <c r="J6" s="42">
        <v>0.79600785030096399</v>
      </c>
      <c r="K6" s="42">
        <v>0.65323051926529874</v>
      </c>
      <c r="L6" s="42">
        <v>0.69465337923233839</v>
      </c>
      <c r="M6" s="42">
        <v>0.68998483586680548</v>
      </c>
      <c r="N6" s="42">
        <v>0.6792125535795096</v>
      </c>
      <c r="O6" s="42">
        <v>0.73932532472183621</v>
      </c>
      <c r="P6" s="46">
        <v>0.73561089759018139</v>
      </c>
    </row>
    <row r="7" spans="3:16" ht="18" customHeight="1">
      <c r="C7" s="4">
        <v>2017</v>
      </c>
      <c r="D7" s="5">
        <v>0.72417736417712208</v>
      </c>
      <c r="E7" s="5">
        <v>0.8137289400629022</v>
      </c>
      <c r="F7" s="5">
        <v>0.68022598736737305</v>
      </c>
      <c r="G7" s="5">
        <v>0.63651990362925814</v>
      </c>
      <c r="H7" s="5">
        <v>0.69154445237041406</v>
      </c>
      <c r="I7" s="5">
        <v>0.72075250977479</v>
      </c>
      <c r="J7" s="5">
        <f>'[1]17年平均系数'!$J$6</f>
        <v>0.68545348227839076</v>
      </c>
      <c r="K7" s="5">
        <f>'[2]17年平均系数'!$L$6</f>
        <v>0.70490921712257637</v>
      </c>
      <c r="L7" s="5">
        <f>'[3]17年平均系数'!$M$6</f>
        <v>0.70744988907268103</v>
      </c>
      <c r="M7" s="5">
        <f>'[4]17年平均系数'!$N$6</f>
        <v>0.66618254186682357</v>
      </c>
      <c r="N7" s="5" t="s">
        <v>79</v>
      </c>
      <c r="O7" s="5"/>
      <c r="P7" s="9" t="str">
        <f>P39</f>
        <v>&lt;%~_data_[1].DCLC%&gt;</v>
      </c>
    </row>
    <row r="8" spans="3:16" s="14" customFormat="1" ht="18" customHeight="1">
      <c r="C8" s="12" t="s">
        <v>41</v>
      </c>
      <c r="D8" s="13">
        <f t="shared" ref="D8:I8" si="0">(D6-D5)/D5</f>
        <v>1.0427044044225861E-2</v>
      </c>
      <c r="E8" s="13">
        <f t="shared" si="0"/>
        <v>7.6811921937465074E-3</v>
      </c>
      <c r="F8" s="13">
        <f t="shared" si="0"/>
        <v>-1.0050348150618441E-3</v>
      </c>
      <c r="G8" s="13">
        <f t="shared" si="0"/>
        <v>-0.12845763974979479</v>
      </c>
      <c r="H8" s="13">
        <f t="shared" si="0"/>
        <v>-0.11074177913481457</v>
      </c>
      <c r="I8" s="13">
        <f t="shared" si="0"/>
        <v>-4.1847385506482024E-2</v>
      </c>
      <c r="J8" s="13">
        <f t="shared" ref="J8:P8" si="1">(J6-J5)/J5</f>
        <v>1.8912034176124732E-3</v>
      </c>
      <c r="K8" s="13">
        <f t="shared" si="1"/>
        <v>-0.11225002928790224</v>
      </c>
      <c r="L8" s="13">
        <f t="shared" si="1"/>
        <v>-0.10212414681332588</v>
      </c>
      <c r="M8" s="13">
        <f t="shared" si="1"/>
        <v>-9.2604647698636869E-2</v>
      </c>
      <c r="N8" s="13">
        <f t="shared" si="1"/>
        <v>-0.15029211774991588</v>
      </c>
      <c r="O8" s="11">
        <f t="shared" si="1"/>
        <v>9.383076482389844E-3</v>
      </c>
      <c r="P8" s="11">
        <f t="shared" si="1"/>
        <v>-6.5239669948959023E-2</v>
      </c>
    </row>
    <row r="9" spans="3:16" ht="18" customHeight="1">
      <c r="C9" s="12" t="s">
        <v>54</v>
      </c>
      <c r="D9" s="13">
        <f t="shared" ref="D9:P9" si="2">(D7-D6)/D6</f>
        <v>-4.4394323574174881E-2</v>
      </c>
      <c r="E9" s="13">
        <f t="shared" si="2"/>
        <v>0.1138292086913808</v>
      </c>
      <c r="F9" s="13">
        <f t="shared" si="2"/>
        <v>-6.0813343516015417E-2</v>
      </c>
      <c r="G9" s="13">
        <f t="shared" si="2"/>
        <v>-0.11375968481724866</v>
      </c>
      <c r="H9" s="13">
        <f t="shared" si="2"/>
        <v>-6.7911155412433685E-2</v>
      </c>
      <c r="I9" s="13">
        <f t="shared" si="2"/>
        <v>-3.8716995142270456E-2</v>
      </c>
      <c r="J9" s="13">
        <f t="shared" si="2"/>
        <v>-0.13888602729329055</v>
      </c>
      <c r="K9" s="13">
        <f t="shared" si="2"/>
        <v>7.9112497553546157E-2</v>
      </c>
      <c r="L9" s="13">
        <f t="shared" si="2"/>
        <v>1.8421431785855653E-2</v>
      </c>
      <c r="M9" s="13">
        <f t="shared" si="2"/>
        <v>-3.4496836397976571E-2</v>
      </c>
      <c r="N9" s="13" t="e">
        <f t="shared" si="2"/>
        <v>#VALUE!</v>
      </c>
      <c r="O9" s="13"/>
      <c r="P9" s="11" t="e">
        <f t="shared" si="2"/>
        <v>#VALUE!</v>
      </c>
    </row>
    <row r="35" spans="3:16" ht="16.5">
      <c r="C35" s="67" t="s">
        <v>11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7"/>
    </row>
    <row r="36" spans="3:16" ht="18" customHeight="1">
      <c r="C36" s="4"/>
      <c r="D36" s="4" t="s">
        <v>3</v>
      </c>
      <c r="E36" s="4" t="s">
        <v>4</v>
      </c>
      <c r="F36" s="4" t="s">
        <v>7</v>
      </c>
      <c r="G36" s="4" t="s">
        <v>8</v>
      </c>
      <c r="H36" s="4" t="s">
        <v>24</v>
      </c>
      <c r="I36" s="4" t="s">
        <v>25</v>
      </c>
      <c r="J36" s="4" t="s">
        <v>26</v>
      </c>
      <c r="K36" s="4" t="s">
        <v>27</v>
      </c>
      <c r="L36" s="4" t="s">
        <v>30</v>
      </c>
      <c r="M36" s="4" t="s">
        <v>31</v>
      </c>
      <c r="N36" s="4" t="s">
        <v>32</v>
      </c>
      <c r="O36" s="4" t="s">
        <v>33</v>
      </c>
      <c r="P36" s="4" t="s">
        <v>55</v>
      </c>
    </row>
    <row r="37" spans="3:16" ht="18" customHeight="1">
      <c r="C37" s="4">
        <v>2015</v>
      </c>
      <c r="D37" s="44">
        <v>0.75</v>
      </c>
      <c r="E37" s="44">
        <v>0.74281580007966974</v>
      </c>
      <c r="F37" s="44">
        <v>0.74281580007966974</v>
      </c>
      <c r="G37" s="44">
        <v>0.81137629987606652</v>
      </c>
      <c r="H37" s="44">
        <v>0.82283355338871378</v>
      </c>
      <c r="I37" s="44">
        <v>0.81644067886897498</v>
      </c>
      <c r="J37" s="44">
        <v>0.81323049707873973</v>
      </c>
      <c r="K37" s="44">
        <v>0.80876980054326975</v>
      </c>
      <c r="L37" s="44">
        <v>0.80343757321778742</v>
      </c>
      <c r="M37" s="44">
        <v>0.80088943417503788</v>
      </c>
      <c r="N37" s="44">
        <v>0.80077439622296287</v>
      </c>
      <c r="O37" s="44">
        <v>0.78695134350643081</v>
      </c>
      <c r="P37" s="46">
        <v>0.78695134350643081</v>
      </c>
    </row>
    <row r="38" spans="3:16" ht="18" customHeight="1">
      <c r="C38" s="4">
        <v>2016</v>
      </c>
      <c r="D38" s="45">
        <v>0.7578202830331694</v>
      </c>
      <c r="E38" s="45">
        <v>0.74997672806257887</v>
      </c>
      <c r="F38" s="45">
        <v>0.74104487096612981</v>
      </c>
      <c r="G38" s="45">
        <v>0.73254894105192137</v>
      </c>
      <c r="H38" s="45">
        <v>0.73449896610458332</v>
      </c>
      <c r="I38" s="45">
        <v>0.73579971829032331</v>
      </c>
      <c r="J38" s="45">
        <v>0.75254174237267091</v>
      </c>
      <c r="K38" s="45">
        <v>0.74681890759470115</v>
      </c>
      <c r="L38" s="45">
        <v>0.7445015201747972</v>
      </c>
      <c r="M38" s="45">
        <v>0.73913461270282821</v>
      </c>
      <c r="N38" s="45">
        <v>0.73547330757461848</v>
      </c>
      <c r="O38" s="45">
        <v>0.73561089759018139</v>
      </c>
      <c r="P38" s="46">
        <v>0.73547330757461848</v>
      </c>
    </row>
    <row r="39" spans="3:16" ht="18" customHeight="1">
      <c r="C39" s="4">
        <v>2017</v>
      </c>
      <c r="D39" s="5">
        <v>0.72417736417712208</v>
      </c>
      <c r="E39" s="5">
        <v>0.73487366103588392</v>
      </c>
      <c r="F39" s="5">
        <v>0.71912346771173785</v>
      </c>
      <c r="G39" s="5">
        <v>0.69078585188146835</v>
      </c>
      <c r="H39" s="5">
        <v>0.6909308005270034</v>
      </c>
      <c r="I39" s="5">
        <v>0.69756616107983671</v>
      </c>
      <c r="J39" s="5">
        <f>'[1]17年平均系数'!$J$7</f>
        <v>0.6953767113539906</v>
      </c>
      <c r="K39" s="5">
        <f>'[2]17年平均系数'!$L$7</f>
        <v>0.69634273843001715</v>
      </c>
      <c r="L39" s="5">
        <f>'[3]17年平均系数'!$M$7</f>
        <v>0.69750229712684142</v>
      </c>
      <c r="M39" s="5">
        <f>'[4]17年平均系数'!$N$7</f>
        <v>0.69407885396053814</v>
      </c>
      <c r="N39" s="5" t="s">
        <v>71</v>
      </c>
      <c r="O39" s="5"/>
      <c r="P39" s="9" t="str">
        <f>N39</f>
        <v>&lt;%~_data_[1].DCLC%&gt;</v>
      </c>
    </row>
    <row r="40" spans="3:16" ht="18" customHeight="1">
      <c r="C40" s="12" t="s">
        <v>41</v>
      </c>
      <c r="D40" s="13">
        <f t="shared" ref="D40:K40" si="3">(D38-D37)/D37</f>
        <v>1.0427044044225861E-2</v>
      </c>
      <c r="E40" s="13">
        <f t="shared" si="3"/>
        <v>9.6402472620279352E-3</v>
      </c>
      <c r="F40" s="13">
        <f t="shared" si="3"/>
        <v>-2.3840757201852641E-3</v>
      </c>
      <c r="G40" s="13">
        <f>(G38-G37)/G37</f>
        <v>-9.7152651409938423E-2</v>
      </c>
      <c r="H40" s="13">
        <f t="shared" si="3"/>
        <v>-0.10735413853790722</v>
      </c>
      <c r="I40" s="13">
        <f t="shared" si="3"/>
        <v>-9.8771365349365675E-2</v>
      </c>
      <c r="J40" s="13">
        <f t="shared" si="3"/>
        <v>-7.46267570191637E-2</v>
      </c>
      <c r="K40" s="13">
        <f t="shared" si="3"/>
        <v>-7.659891962701218E-2</v>
      </c>
      <c r="L40" s="13">
        <f>(L38-L37)/L37</f>
        <v>-7.3354862913555127E-2</v>
      </c>
      <c r="M40" s="13">
        <f>(M38-M37)/M37</f>
        <v>-7.7107798950826076E-2</v>
      </c>
      <c r="N40" s="13">
        <f>(N38-N37)/N37</f>
        <v>-8.1547423289695609E-2</v>
      </c>
      <c r="O40" s="13">
        <f>(O38-O37)/O37</f>
        <v>-6.5239669948959023E-2</v>
      </c>
      <c r="P40" s="11">
        <f>(P38-P37)/P37</f>
        <v>-6.5414509240737648E-2</v>
      </c>
    </row>
    <row r="41" spans="3:16" ht="18" customHeight="1">
      <c r="C41" s="12" t="s">
        <v>54</v>
      </c>
      <c r="D41" s="13">
        <f>(D39-D38)/D38</f>
        <v>-4.4394323574174881E-2</v>
      </c>
      <c r="E41" s="13">
        <f>(E39-E38)/E38</f>
        <v>-2.0138047570770399E-2</v>
      </c>
      <c r="F41" s="13">
        <f>(F39-F38)/F38</f>
        <v>-2.9581748843106017E-2</v>
      </c>
      <c r="G41" s="13">
        <f>(G39-G38)/G38</f>
        <v>-5.7010647111826136E-2</v>
      </c>
      <c r="H41" s="13">
        <f t="shared" ref="H41:N41" si="4">(H39-H38)/H38</f>
        <v>-5.9316850789652938E-2</v>
      </c>
      <c r="I41" s="13">
        <f t="shared" si="4"/>
        <v>-5.1961907921526072E-2</v>
      </c>
      <c r="J41" s="13">
        <f t="shared" si="4"/>
        <v>-7.5962604862882491E-2</v>
      </c>
      <c r="K41" s="13">
        <f t="shared" si="4"/>
        <v>-6.7588231432508722E-2</v>
      </c>
      <c r="L41" s="13">
        <f t="shared" si="4"/>
        <v>-6.3128444703405187E-2</v>
      </c>
      <c r="M41" s="13">
        <f t="shared" si="4"/>
        <v>-6.0957446678802603E-2</v>
      </c>
      <c r="N41" s="13" t="e">
        <f t="shared" si="4"/>
        <v>#VALUE!</v>
      </c>
      <c r="O41" s="13"/>
      <c r="P41" s="11" t="e">
        <f t="shared" ref="P41" si="5">(P39-P38)/P38</f>
        <v>#VALUE!</v>
      </c>
    </row>
    <row r="42" spans="3:16" ht="18" customHeight="1"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</sheetData>
  <mergeCells count="2">
    <mergeCell ref="C35:O35"/>
    <mergeCell ref="C3:O3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Q38"/>
  <sheetViews>
    <sheetView topLeftCell="E1" zoomScale="80" zoomScaleNormal="80" workbookViewId="0">
      <selection activeCell="N38" sqref="N38"/>
    </sheetView>
  </sheetViews>
  <sheetFormatPr defaultRowHeight="16.5"/>
  <cols>
    <col min="1" max="1" width="9" style="6"/>
    <col min="2" max="2" width="5.375" style="6" customWidth="1"/>
    <col min="3" max="3" width="12.875" style="6" customWidth="1"/>
    <col min="4" max="15" width="13.5" style="7" customWidth="1"/>
    <col min="16" max="16" width="24.5" style="7" customWidth="1"/>
    <col min="17" max="17" width="9" style="6"/>
    <col min="18" max="18" width="12.25" style="6" customWidth="1"/>
    <col min="19" max="30" width="9" style="6"/>
    <col min="31" max="31" width="10.75" style="6" bestFit="1" customWidth="1"/>
    <col min="32" max="16384" width="9" style="6"/>
  </cols>
  <sheetData>
    <row r="1" spans="3:17" s="8" customFormat="1" ht="21.75" customHeight="1">
      <c r="C1" s="68" t="s">
        <v>34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39"/>
    </row>
    <row r="2" spans="3:17" ht="18" customHeight="1">
      <c r="C2" s="3"/>
      <c r="D2" s="4" t="s">
        <v>5</v>
      </c>
      <c r="E2" s="4" t="s">
        <v>6</v>
      </c>
      <c r="F2" s="4" t="s">
        <v>7</v>
      </c>
      <c r="G2" s="4" t="s">
        <v>8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55</v>
      </c>
      <c r="Q2" s="17"/>
    </row>
    <row r="3" spans="3:17" s="7" customFormat="1" ht="18" customHeight="1">
      <c r="C3" s="4">
        <v>2015</v>
      </c>
      <c r="D3" s="47">
        <v>0.83906996057723104</v>
      </c>
      <c r="E3" s="47">
        <v>0.83948468418733924</v>
      </c>
      <c r="F3" s="47">
        <v>0.83948468418733924</v>
      </c>
      <c r="G3" s="47">
        <v>0.86764102875499938</v>
      </c>
      <c r="H3" s="47">
        <v>0.8968565290086401</v>
      </c>
      <c r="I3" s="47">
        <v>0.92389787544706858</v>
      </c>
      <c r="J3" s="47">
        <v>0.83335074717465163</v>
      </c>
      <c r="K3" s="47">
        <v>0.85255630918997971</v>
      </c>
      <c r="L3" s="47">
        <v>0.82832509451325831</v>
      </c>
      <c r="M3" s="47">
        <v>0.82639799857387497</v>
      </c>
      <c r="N3" s="47">
        <v>0.79934830283191993</v>
      </c>
      <c r="O3" s="47">
        <v>0.777130431821625</v>
      </c>
      <c r="P3" s="47">
        <v>0.84302280993743617</v>
      </c>
    </row>
    <row r="4" spans="3:17" s="7" customFormat="1" ht="18" customHeight="1">
      <c r="C4" s="4">
        <v>2016</v>
      </c>
      <c r="D4" s="47">
        <v>0.82119025932178025</v>
      </c>
      <c r="E4" s="47">
        <v>0.80311883520948246</v>
      </c>
      <c r="F4" s="47">
        <v>0.79657374705299544</v>
      </c>
      <c r="G4" s="47">
        <v>0.82024310051474469</v>
      </c>
      <c r="H4" s="47">
        <v>0.7871916531933687</v>
      </c>
      <c r="I4" s="47">
        <v>0.74287259205835166</v>
      </c>
      <c r="J4" s="47">
        <v>0.7563989920765295</v>
      </c>
      <c r="K4" s="47">
        <v>0.74076439235383973</v>
      </c>
      <c r="L4" s="47">
        <v>0.75969150034324318</v>
      </c>
      <c r="M4" s="47">
        <v>0.6951391177035583</v>
      </c>
      <c r="N4" s="47">
        <v>0.7387587265020229</v>
      </c>
      <c r="O4" s="47">
        <v>0.70501113118222181</v>
      </c>
      <c r="P4" s="47">
        <v>0.7579472749392886</v>
      </c>
    </row>
    <row r="5" spans="3:17" s="7" customFormat="1" ht="18" customHeight="1">
      <c r="C5" s="4">
        <v>2017</v>
      </c>
      <c r="D5" s="9">
        <v>0.76988065911165782</v>
      </c>
      <c r="E5" s="9">
        <v>0.74855321964259636</v>
      </c>
      <c r="F5" s="9">
        <v>0.77790373822300107</v>
      </c>
      <c r="G5" s="9">
        <v>0.74454897413128174</v>
      </c>
      <c r="H5" s="9">
        <v>0.72744677092348697</v>
      </c>
      <c r="I5" s="9">
        <v>0.76164113811643608</v>
      </c>
      <c r="J5" s="9">
        <f>'[1]17年平均系数'!$J$8</f>
        <v>0.77010416406695326</v>
      </c>
      <c r="K5" s="9">
        <f>'[2]17年平均系数'!$L$8</f>
        <v>0.73864504549559939</v>
      </c>
      <c r="L5" s="9">
        <f>'[3]17年平均系数'!$M$8</f>
        <v>0.70900914073338783</v>
      </c>
      <c r="M5" s="9">
        <f>'[4]17年平均系数'!$N$8</f>
        <v>0.73273581962069889</v>
      </c>
      <c r="N5" s="9" t="s">
        <v>81</v>
      </c>
      <c r="O5" s="9"/>
      <c r="P5" s="9" t="str">
        <f>P36</f>
        <v>&lt;%~_data_[1].WCFX%&gt;</v>
      </c>
    </row>
    <row r="6" spans="3:17" s="7" customFormat="1" ht="18" customHeight="1">
      <c r="C6" s="12" t="s">
        <v>41</v>
      </c>
      <c r="D6" s="11">
        <f t="shared" ref="D6:I6" si="0">(D4-D3)/D3</f>
        <v>-2.1308951691168407E-2</v>
      </c>
      <c r="E6" s="11">
        <f t="shared" si="0"/>
        <v>-4.3319252468626786E-2</v>
      </c>
      <c r="F6" s="11">
        <f t="shared" si="0"/>
        <v>-5.1115807045227522E-2</v>
      </c>
      <c r="G6" s="11">
        <f t="shared" si="0"/>
        <v>-5.4628500346816468E-2</v>
      </c>
      <c r="H6" s="11">
        <f t="shared" si="0"/>
        <v>-0.12227694426943835</v>
      </c>
      <c r="I6" s="11">
        <f t="shared" si="0"/>
        <v>-0.19593646462399308</v>
      </c>
      <c r="J6" s="11">
        <f t="shared" ref="J6:P6" si="1">(J4-J3)/J3</f>
        <v>-9.2340176521129066E-2</v>
      </c>
      <c r="K6" s="11">
        <f t="shared" si="1"/>
        <v>-0.131125552214087</v>
      </c>
      <c r="L6" s="11">
        <f t="shared" si="1"/>
        <v>-8.2858281880673568E-2</v>
      </c>
      <c r="M6" s="11">
        <f t="shared" si="1"/>
        <v>-0.15883252512328408</v>
      </c>
      <c r="N6" s="11">
        <f t="shared" si="1"/>
        <v>-7.5798717674436952E-2</v>
      </c>
      <c r="O6" s="11">
        <f t="shared" si="1"/>
        <v>-9.2802054438085313E-2</v>
      </c>
      <c r="P6" s="11">
        <f t="shared" si="1"/>
        <v>-0.10091723971793995</v>
      </c>
    </row>
    <row r="7" spans="3:17">
      <c r="C7" s="12" t="s">
        <v>54</v>
      </c>
      <c r="D7" s="11">
        <f t="shared" ref="D7:P7" si="2">(D5-D4)/D4</f>
        <v>-6.2481988342748915E-2</v>
      </c>
      <c r="E7" s="11">
        <f t="shared" si="2"/>
        <v>-6.794214401988645E-2</v>
      </c>
      <c r="F7" s="11">
        <f t="shared" si="2"/>
        <v>-2.3437891217311567E-2</v>
      </c>
      <c r="G7" s="11">
        <f t="shared" si="2"/>
        <v>-9.2282551765398582E-2</v>
      </c>
      <c r="H7" s="11">
        <f t="shared" si="2"/>
        <v>-7.5896234452584796E-2</v>
      </c>
      <c r="I7" s="11">
        <f t="shared" si="2"/>
        <v>2.5264825030198688E-2</v>
      </c>
      <c r="J7" s="11">
        <f t="shared" si="2"/>
        <v>1.8118971778107715E-2</v>
      </c>
      <c r="K7" s="11">
        <f t="shared" si="2"/>
        <v>-2.8610269069574675E-3</v>
      </c>
      <c r="L7" s="11">
        <f t="shared" si="2"/>
        <v>-6.6714396023854525E-2</v>
      </c>
      <c r="M7" s="11">
        <f t="shared" si="2"/>
        <v>5.4085147792205947E-2</v>
      </c>
      <c r="N7" s="11" t="e">
        <f t="shared" si="2"/>
        <v>#VALUE!</v>
      </c>
      <c r="O7" s="11"/>
      <c r="P7" s="11" t="e">
        <f t="shared" si="2"/>
        <v>#VALUE!</v>
      </c>
    </row>
    <row r="8" spans="3:17">
      <c r="C8" s="17"/>
      <c r="D8" s="4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32" spans="3:16">
      <c r="C32" s="67" t="s">
        <v>35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41"/>
    </row>
    <row r="33" spans="3:16" ht="18" customHeight="1">
      <c r="C33" s="3"/>
      <c r="D33" s="4" t="s">
        <v>1</v>
      </c>
      <c r="E33" s="4" t="s">
        <v>2</v>
      </c>
      <c r="F33" s="4" t="s">
        <v>7</v>
      </c>
      <c r="G33" s="4" t="s">
        <v>8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30</v>
      </c>
      <c r="M33" s="4" t="s">
        <v>31</v>
      </c>
      <c r="N33" s="4" t="s">
        <v>32</v>
      </c>
      <c r="O33" s="4" t="s">
        <v>33</v>
      </c>
      <c r="P33" s="4" t="s">
        <v>55</v>
      </c>
    </row>
    <row r="34" spans="3:16" ht="18" customHeight="1">
      <c r="C34" s="4">
        <v>2015</v>
      </c>
      <c r="D34" s="47">
        <v>0.83906996057723104</v>
      </c>
      <c r="E34" s="47">
        <v>0.83924004287934795</v>
      </c>
      <c r="F34" s="47">
        <v>0.83924004287934795</v>
      </c>
      <c r="G34" s="47">
        <v>0.85926647354561148</v>
      </c>
      <c r="H34" s="47">
        <v>0.86479702716221696</v>
      </c>
      <c r="I34" s="47">
        <v>0.87329408813369236</v>
      </c>
      <c r="J34" s="47">
        <v>0.8673694017255672</v>
      </c>
      <c r="K34" s="47">
        <v>0.86499856014974463</v>
      </c>
      <c r="L34" s="47">
        <v>0.86298435133801188</v>
      </c>
      <c r="M34" s="47">
        <v>0.85924737337892176</v>
      </c>
      <c r="N34" s="47">
        <v>0.85643559015020387</v>
      </c>
      <c r="O34" s="47">
        <v>0.84302280993743617</v>
      </c>
      <c r="P34" s="47">
        <v>0.84302280993743617</v>
      </c>
    </row>
    <row r="35" spans="3:16" ht="18" customHeight="1">
      <c r="C35" s="4">
        <v>2016</v>
      </c>
      <c r="D35" s="47">
        <v>0.82119025932178025</v>
      </c>
      <c r="E35" s="47">
        <v>0.81401318145854251</v>
      </c>
      <c r="F35" s="47">
        <v>0.8052402887867427</v>
      </c>
      <c r="G35" s="47">
        <v>0.81069672552163707</v>
      </c>
      <c r="H35" s="47">
        <v>0.80803876245241557</v>
      </c>
      <c r="I35" s="47">
        <v>0.78790666222296624</v>
      </c>
      <c r="J35" s="47">
        <v>0.78323459700854881</v>
      </c>
      <c r="K35" s="47">
        <v>0.7769716867489751</v>
      </c>
      <c r="L35" s="47">
        <v>0.7740359910703799</v>
      </c>
      <c r="M35" s="47">
        <v>0.76607850217547668</v>
      </c>
      <c r="N35" s="47">
        <v>0.76462113584113378</v>
      </c>
      <c r="O35" s="47">
        <v>0.7579472749392886</v>
      </c>
      <c r="P35" s="47">
        <v>0.7579472749392886</v>
      </c>
    </row>
    <row r="36" spans="3:16" ht="18" customHeight="1">
      <c r="C36" s="4">
        <v>2017</v>
      </c>
      <c r="D36" s="9">
        <v>0.76988065911165782</v>
      </c>
      <c r="E36" s="9">
        <v>0.7626795273330903</v>
      </c>
      <c r="F36" s="9">
        <v>0.76892160438214918</v>
      </c>
      <c r="G36" s="9">
        <v>0.76049859790827967</v>
      </c>
      <c r="H36" s="9">
        <v>0.75278579449036909</v>
      </c>
      <c r="I36" s="9">
        <v>0.75501324863333963</v>
      </c>
      <c r="J36" s="9">
        <f>'[1]17年平均系数'!$J$9</f>
        <v>0.7563152036361217</v>
      </c>
      <c r="K36" s="9">
        <f>'[2]17年平均系数'!$L$9</f>
        <v>0.75346924299578177</v>
      </c>
      <c r="L36" s="9">
        <f>'[3]17年平均系数'!$M$9</f>
        <v>0.74970146914697677</v>
      </c>
      <c r="M36" s="9">
        <f>'[4]17年平均系数'!$N$9</f>
        <v>0.74861993387574854</v>
      </c>
      <c r="N36" s="9" t="s">
        <v>72</v>
      </c>
      <c r="O36" s="9"/>
      <c r="P36" s="9" t="str">
        <f>N36</f>
        <v>&lt;%~_data_[1].WCFX%&gt;</v>
      </c>
    </row>
    <row r="37" spans="3:16" ht="18" customHeight="1">
      <c r="C37" s="12" t="s">
        <v>41</v>
      </c>
      <c r="D37" s="11">
        <f t="shared" ref="D37:I37" si="3">(D35-D34)/D34</f>
        <v>-2.1308951691168407E-2</v>
      </c>
      <c r="E37" s="11">
        <f t="shared" si="3"/>
        <v>-3.0059172741870869E-2</v>
      </c>
      <c r="F37" s="11">
        <f t="shared" si="3"/>
        <v>-4.0512549873044097E-2</v>
      </c>
      <c r="G37" s="11">
        <f t="shared" si="3"/>
        <v>-5.6524663209027472E-2</v>
      </c>
      <c r="H37" s="11">
        <f t="shared" si="3"/>
        <v>-6.5631891561943101E-2</v>
      </c>
      <c r="I37" s="11">
        <f t="shared" si="3"/>
        <v>-9.7776255526024106E-2</v>
      </c>
      <c r="J37" s="11">
        <f t="shared" ref="J37:P37" si="4">(J35-J34)/J34</f>
        <v>-9.6999968582749674E-2</v>
      </c>
      <c r="K37" s="11">
        <f t="shared" si="4"/>
        <v>-0.10176534095678809</v>
      </c>
      <c r="L37" s="11">
        <f t="shared" si="4"/>
        <v>-0.10307065259030737</v>
      </c>
      <c r="M37" s="11">
        <f t="shared" si="4"/>
        <v>-0.10843078965381753</v>
      </c>
      <c r="N37" s="11">
        <f t="shared" si="4"/>
        <v>-0.1072053232782718</v>
      </c>
      <c r="O37" s="11">
        <f t="shared" si="4"/>
        <v>-0.10091723971793995</v>
      </c>
      <c r="P37" s="11">
        <f t="shared" si="4"/>
        <v>-0.10091723971793995</v>
      </c>
    </row>
    <row r="38" spans="3:16">
      <c r="C38" s="12" t="s">
        <v>54</v>
      </c>
      <c r="D38" s="11">
        <f t="shared" ref="D38:P38" si="5">(D36-D35)/D35</f>
        <v>-6.2481988342748915E-2</v>
      </c>
      <c r="E38" s="11">
        <f t="shared" si="5"/>
        <v>-6.3062435958927548E-2</v>
      </c>
      <c r="F38" s="11">
        <f t="shared" si="5"/>
        <v>-4.5102915130233928E-2</v>
      </c>
      <c r="G38" s="11">
        <f t="shared" si="5"/>
        <v>-6.1919736484759784E-2</v>
      </c>
      <c r="H38" s="11">
        <f t="shared" si="5"/>
        <v>-6.837910571808771E-2</v>
      </c>
      <c r="I38" s="11">
        <f t="shared" si="5"/>
        <v>-4.1747855636634086E-2</v>
      </c>
      <c r="J38" s="11">
        <f t="shared" si="5"/>
        <v>-3.4369515181328594E-2</v>
      </c>
      <c r="K38" s="11">
        <f t="shared" si="5"/>
        <v>-3.0248777599004739E-2</v>
      </c>
      <c r="L38" s="11">
        <f t="shared" si="5"/>
        <v>-3.1438488912837251E-2</v>
      </c>
      <c r="M38" s="11">
        <f t="shared" si="5"/>
        <v>-2.2789529075871534E-2</v>
      </c>
      <c r="N38" s="11" t="e">
        <f t="shared" si="5"/>
        <v>#VALUE!</v>
      </c>
      <c r="O38" s="11"/>
      <c r="P38" s="11" t="e">
        <f t="shared" si="5"/>
        <v>#VALUE!</v>
      </c>
    </row>
  </sheetData>
  <mergeCells count="2">
    <mergeCell ref="C1:O1"/>
    <mergeCell ref="C32:O32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P38 P7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Q31"/>
  <sheetViews>
    <sheetView topLeftCell="G1" zoomScale="90" zoomScaleNormal="90" workbookViewId="0">
      <selection activeCell="N31" sqref="N31"/>
    </sheetView>
  </sheetViews>
  <sheetFormatPr defaultRowHeight="16.5"/>
  <cols>
    <col min="1" max="2" width="9" style="28"/>
    <col min="3" max="3" width="12.875" style="28" customWidth="1"/>
    <col min="4" max="15" width="14.125" style="28" customWidth="1"/>
    <col min="16" max="16" width="16.875" style="28" customWidth="1"/>
    <col min="17" max="17" width="10.5" style="28" bestFit="1" customWidth="1"/>
    <col min="18" max="18" width="9" style="28"/>
    <col min="19" max="19" width="12.625" style="28" customWidth="1"/>
    <col min="20" max="21" width="9.625" style="28" bestFit="1" customWidth="1"/>
    <col min="22" max="31" width="9.625" style="28" customWidth="1"/>
    <col min="32" max="33" width="10.5" style="28" bestFit="1" customWidth="1"/>
    <col min="34" max="16384" width="9" style="28"/>
  </cols>
  <sheetData>
    <row r="1" spans="3:17" s="26" customFormat="1" ht="22.5" customHeight="1">
      <c r="C1" s="69" t="s">
        <v>36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3:17" ht="18" customHeight="1">
      <c r="C2" s="27"/>
      <c r="D2" s="27" t="s">
        <v>37</v>
      </c>
      <c r="E2" s="27" t="s">
        <v>38</v>
      </c>
      <c r="F2" s="27" t="s">
        <v>7</v>
      </c>
      <c r="G2" s="27" t="s">
        <v>8</v>
      </c>
      <c r="H2" s="27" t="s">
        <v>24</v>
      </c>
      <c r="I2" s="27" t="s">
        <v>25</v>
      </c>
      <c r="J2" s="27" t="s">
        <v>26</v>
      </c>
      <c r="K2" s="27" t="s">
        <v>27</v>
      </c>
      <c r="L2" s="27" t="s">
        <v>30</v>
      </c>
      <c r="M2" s="27" t="s">
        <v>31</v>
      </c>
      <c r="N2" s="27" t="s">
        <v>32</v>
      </c>
      <c r="O2" s="27" t="s">
        <v>33</v>
      </c>
      <c r="P2" s="27" t="s">
        <v>56</v>
      </c>
      <c r="Q2" s="29"/>
    </row>
    <row r="3" spans="3:17" ht="18" customHeight="1">
      <c r="C3" s="4">
        <v>2015</v>
      </c>
      <c r="D3" s="48" t="e">
        <v>#VALUE!</v>
      </c>
      <c r="E3" s="48" t="e">
        <v>#VALUE!</v>
      </c>
      <c r="F3" s="48" t="e">
        <v>#VALUE!</v>
      </c>
      <c r="G3" s="48" t="e">
        <v>#VALUE!</v>
      </c>
      <c r="H3" s="48">
        <v>0.75</v>
      </c>
      <c r="I3" s="48" t="e">
        <v>#VALUE!</v>
      </c>
      <c r="J3" s="48">
        <v>0.72825000000000006</v>
      </c>
      <c r="K3" s="48" t="e">
        <v>#VALUE!</v>
      </c>
      <c r="L3" s="48" t="e">
        <v>#VALUE!</v>
      </c>
      <c r="M3" s="48" t="e">
        <v>#VALUE!</v>
      </c>
      <c r="N3" s="48" t="e">
        <v>#VALUE!</v>
      </c>
      <c r="O3" s="48" t="e">
        <v>#VALUE!</v>
      </c>
      <c r="P3" s="48">
        <v>0.74623391790089411</v>
      </c>
      <c r="Q3" s="31"/>
    </row>
    <row r="4" spans="3:17" ht="18" customHeight="1">
      <c r="C4" s="4">
        <v>2016</v>
      </c>
      <c r="D4" s="47">
        <v>0</v>
      </c>
      <c r="E4" s="47">
        <v>0</v>
      </c>
      <c r="F4" s="47">
        <v>0.75</v>
      </c>
      <c r="G4" s="47">
        <v>0.77172204784657361</v>
      </c>
      <c r="H4" s="47" t="e">
        <v>#VALUE!</v>
      </c>
      <c r="I4" s="47" t="e">
        <v>#VALUE!</v>
      </c>
      <c r="J4" s="47">
        <v>0.72499999999999998</v>
      </c>
      <c r="K4" s="47">
        <v>0.71718227466123419</v>
      </c>
      <c r="L4" s="47" t="e">
        <v>#VALUE!</v>
      </c>
      <c r="M4" s="47" t="e">
        <v>#VALUE!</v>
      </c>
      <c r="N4" s="47" t="e">
        <v>#VALUE!</v>
      </c>
      <c r="O4" s="47" t="e">
        <v>#VALUE!</v>
      </c>
      <c r="P4" s="47">
        <v>0.7252404168637856</v>
      </c>
    </row>
    <row r="5" spans="3:17" ht="18" customHeight="1">
      <c r="C5" s="4">
        <v>2017</v>
      </c>
      <c r="D5" s="48" t="s">
        <v>0</v>
      </c>
      <c r="E5" s="48">
        <v>0.68</v>
      </c>
      <c r="F5" s="48" t="s">
        <v>0</v>
      </c>
      <c r="G5" s="48" t="s">
        <v>0</v>
      </c>
      <c r="H5" s="48" t="s">
        <v>0</v>
      </c>
      <c r="I5" s="48" t="s">
        <v>0</v>
      </c>
      <c r="J5" s="49" t="s">
        <v>65</v>
      </c>
      <c r="K5" s="49" t="s">
        <v>67</v>
      </c>
      <c r="L5" s="48">
        <f>'[3]17年平均系数'!$M$10</f>
        <v>0.7</v>
      </c>
      <c r="N5" s="49" t="s">
        <v>82</v>
      </c>
      <c r="O5" s="48"/>
      <c r="P5" s="48" t="str">
        <f>P29</f>
        <v>&lt;%~_data_[1].WCOX%&gt;</v>
      </c>
    </row>
    <row r="6" spans="3:17" ht="18" customHeight="1">
      <c r="C6" s="12" t="s">
        <v>41</v>
      </c>
      <c r="D6" s="30" t="e">
        <f>(D4-D3)/D3</f>
        <v>#VALUE!</v>
      </c>
      <c r="E6" s="30" t="e">
        <f t="shared" ref="E6:P6" si="0">(E4-E3)/E3</f>
        <v>#VALUE!</v>
      </c>
      <c r="F6" s="30" t="e">
        <f t="shared" si="0"/>
        <v>#VALUE!</v>
      </c>
      <c r="G6" s="30" t="e">
        <f t="shared" si="0"/>
        <v>#VALUE!</v>
      </c>
      <c r="H6" s="30" t="e">
        <f t="shared" si="0"/>
        <v>#VALUE!</v>
      </c>
      <c r="I6" s="30" t="e">
        <f t="shared" si="0"/>
        <v>#VALUE!</v>
      </c>
      <c r="J6" s="30">
        <f t="shared" si="0"/>
        <v>-4.4627531754206466E-3</v>
      </c>
      <c r="K6" s="30" t="e">
        <f t="shared" si="0"/>
        <v>#VALUE!</v>
      </c>
      <c r="L6" s="30" t="e">
        <f t="shared" si="0"/>
        <v>#VALUE!</v>
      </c>
      <c r="M6" s="30" t="e">
        <f t="shared" si="0"/>
        <v>#VALUE!</v>
      </c>
      <c r="N6" s="30" t="e">
        <f t="shared" si="0"/>
        <v>#VALUE!</v>
      </c>
      <c r="O6" s="30" t="e">
        <f t="shared" si="0"/>
        <v>#VALUE!</v>
      </c>
      <c r="P6" s="30">
        <f t="shared" si="0"/>
        <v>-2.8132600962660365E-2</v>
      </c>
    </row>
    <row r="7" spans="3:17" ht="18" customHeight="1">
      <c r="C7" s="12" t="s">
        <v>54</v>
      </c>
      <c r="D7" s="30" t="e">
        <f>(D5-D4)/D4</f>
        <v>#VALUE!</v>
      </c>
      <c r="E7" s="30" t="e">
        <f>(E5-E4)/E4</f>
        <v>#DIV/0!</v>
      </c>
      <c r="F7" s="30" t="e">
        <f>(F5-F4)/F4</f>
        <v>#VALUE!</v>
      </c>
      <c r="G7" s="30" t="e">
        <f>(G5-G4)/G4</f>
        <v>#VALUE!</v>
      </c>
      <c r="H7" s="30" t="e">
        <f t="shared" ref="H7:O7" si="1">(H5-H4)/H4</f>
        <v>#VALUE!</v>
      </c>
      <c r="I7" s="30" t="e">
        <f t="shared" si="1"/>
        <v>#VALUE!</v>
      </c>
      <c r="J7" s="30" t="e">
        <f t="shared" si="1"/>
        <v>#VALUE!</v>
      </c>
      <c r="K7" s="30" t="e">
        <f t="shared" si="1"/>
        <v>#VALUE!</v>
      </c>
      <c r="L7" s="30" t="e">
        <f t="shared" si="1"/>
        <v>#VALUE!</v>
      </c>
      <c r="M7" s="30" t="e">
        <f t="shared" si="1"/>
        <v>#VALUE!</v>
      </c>
      <c r="N7" s="30" t="e">
        <f t="shared" si="1"/>
        <v>#VALUE!</v>
      </c>
      <c r="O7" s="30"/>
      <c r="P7" s="30" t="e">
        <f t="shared" ref="P7" si="2">(P5-P4)/P4</f>
        <v>#VALUE!</v>
      </c>
    </row>
    <row r="23" spans="3:17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6"/>
      <c r="Q23" s="26"/>
    </row>
    <row r="24" spans="3:17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6"/>
      <c r="Q24" s="26"/>
    </row>
    <row r="25" spans="3:17">
      <c r="H25" s="28" t="s">
        <v>40</v>
      </c>
    </row>
    <row r="26" spans="3:17" ht="18" customHeight="1">
      <c r="C26" s="27"/>
      <c r="D26" s="27" t="s">
        <v>37</v>
      </c>
      <c r="E26" s="27" t="s">
        <v>38</v>
      </c>
      <c r="F26" s="27" t="s">
        <v>7</v>
      </c>
      <c r="G26" s="27" t="s">
        <v>8</v>
      </c>
      <c r="H26" s="27" t="s">
        <v>24</v>
      </c>
      <c r="I26" s="27" t="s">
        <v>25</v>
      </c>
      <c r="J26" s="27" t="s">
        <v>26</v>
      </c>
      <c r="K26" s="27" t="s">
        <v>27</v>
      </c>
      <c r="L26" s="27" t="s">
        <v>30</v>
      </c>
      <c r="M26" s="27" t="s">
        <v>31</v>
      </c>
      <c r="N26" s="27" t="s">
        <v>32</v>
      </c>
      <c r="O26" s="27" t="s">
        <v>33</v>
      </c>
      <c r="P26" s="27" t="s">
        <v>56</v>
      </c>
      <c r="Q26" s="29"/>
    </row>
    <row r="27" spans="3:17" ht="18" customHeight="1">
      <c r="C27" s="4">
        <v>2015</v>
      </c>
      <c r="D27" s="48" t="e">
        <v>#VALUE!</v>
      </c>
      <c r="E27" s="48" t="e">
        <v>#VALUE!</v>
      </c>
      <c r="F27" s="48" t="e">
        <v>#VALUE!</v>
      </c>
      <c r="G27" s="48" t="e">
        <v>#VALUE!</v>
      </c>
      <c r="H27" s="48">
        <v>0.75</v>
      </c>
      <c r="I27" s="48">
        <v>0.75</v>
      </c>
      <c r="J27" s="48">
        <v>0.74623391790089411</v>
      </c>
      <c r="K27" s="48">
        <v>0.74623391790089411</v>
      </c>
      <c r="L27" s="48">
        <v>0.74623391790089411</v>
      </c>
      <c r="M27" s="48">
        <v>0.74623391790089411</v>
      </c>
      <c r="N27" s="48">
        <v>0.74623391790089411</v>
      </c>
      <c r="O27" s="48">
        <v>0.74623391790089411</v>
      </c>
      <c r="P27" s="48">
        <v>0.74623391790089411</v>
      </c>
      <c r="Q27" s="31"/>
    </row>
    <row r="28" spans="3:17" ht="18" customHeight="1">
      <c r="C28" s="4">
        <v>2016</v>
      </c>
      <c r="D28" s="47" t="e">
        <v>#VALUE!</v>
      </c>
      <c r="E28" s="47" t="e">
        <v>#VALUE!</v>
      </c>
      <c r="F28" s="47">
        <v>0.75</v>
      </c>
      <c r="G28" s="47">
        <v>0.76341092903706032</v>
      </c>
      <c r="H28" s="47">
        <v>0.76341092903706032</v>
      </c>
      <c r="I28" s="47">
        <v>0.76341092903706032</v>
      </c>
      <c r="J28" s="47">
        <v>0.73640748997545813</v>
      </c>
      <c r="K28" s="47">
        <v>0.7252404168637856</v>
      </c>
      <c r="L28" s="47">
        <v>0.7252404168637856</v>
      </c>
      <c r="M28" s="47">
        <v>0.7252404168637856</v>
      </c>
      <c r="N28" s="47">
        <v>0.7252404168637856</v>
      </c>
      <c r="O28" s="47">
        <v>0.7252404168637856</v>
      </c>
      <c r="P28" s="47">
        <v>0.7252404168637856</v>
      </c>
    </row>
    <row r="29" spans="3:17" ht="18" customHeight="1">
      <c r="C29" s="4">
        <v>2017</v>
      </c>
      <c r="D29" s="48" t="s">
        <v>0</v>
      </c>
      <c r="E29" s="48">
        <v>0.68</v>
      </c>
      <c r="F29" s="48">
        <v>0.68</v>
      </c>
      <c r="G29" s="48">
        <v>0.68</v>
      </c>
      <c r="H29" s="48">
        <v>0.68</v>
      </c>
      <c r="I29" s="48">
        <v>0.68</v>
      </c>
      <c r="J29" s="49">
        <f>'[1]17年平均系数'!$J$11</f>
        <v>0.68</v>
      </c>
      <c r="K29" s="48">
        <f>'[2]17年平均系数'!$L$11</f>
        <v>0.68</v>
      </c>
      <c r="L29" s="48">
        <f>'[3]17年平均系数'!$M$11</f>
        <v>0.6885419416085502</v>
      </c>
      <c r="M29" s="49">
        <f>'[4]17年平均系数'!$N$11</f>
        <v>0.6885419416085502</v>
      </c>
      <c r="N29" s="49" t="s">
        <v>73</v>
      </c>
      <c r="O29" s="48"/>
      <c r="P29" s="48" t="str">
        <f>N29</f>
        <v>&lt;%~_data_[1].WCOX%&gt;</v>
      </c>
    </row>
    <row r="30" spans="3:17" ht="18" customHeight="1">
      <c r="C30" s="12" t="s">
        <v>41</v>
      </c>
      <c r="D30" s="30" t="e">
        <f t="shared" ref="D30:K30" si="3">(D28-D27)/D27</f>
        <v>#VALUE!</v>
      </c>
      <c r="E30" s="30" t="e">
        <f t="shared" si="3"/>
        <v>#VALUE!</v>
      </c>
      <c r="F30" s="30" t="e">
        <f t="shared" si="3"/>
        <v>#VALUE!</v>
      </c>
      <c r="G30" s="30" t="e">
        <f t="shared" si="3"/>
        <v>#VALUE!</v>
      </c>
      <c r="H30" s="30">
        <f t="shared" si="3"/>
        <v>1.7881238716080421E-2</v>
      </c>
      <c r="I30" s="30">
        <f t="shared" si="3"/>
        <v>1.7881238716080421E-2</v>
      </c>
      <c r="J30" s="30">
        <f t="shared" si="3"/>
        <v>-1.3168026391881327E-2</v>
      </c>
      <c r="K30" s="30">
        <f t="shared" si="3"/>
        <v>-2.8132600962660365E-2</v>
      </c>
      <c r="L30" s="30">
        <f>(L28-L27)/L27</f>
        <v>-2.8132600962660365E-2</v>
      </c>
      <c r="M30" s="30">
        <f>(M28-M27)/M27</f>
        <v>-2.8132600962660365E-2</v>
      </c>
      <c r="N30" s="30">
        <f>(N28-N27)/N27</f>
        <v>-2.8132600962660365E-2</v>
      </c>
      <c r="O30" s="30">
        <f>(O28-O27)/O27</f>
        <v>-2.8132600962660365E-2</v>
      </c>
      <c r="P30" s="30">
        <f>(P28-P27)/P27</f>
        <v>-2.8132600962660365E-2</v>
      </c>
    </row>
    <row r="31" spans="3:17" ht="18" customHeight="1">
      <c r="C31" s="12" t="s">
        <v>54</v>
      </c>
      <c r="D31" s="30" t="e">
        <f t="shared" ref="D31:P31" si="4">(D29-D28)/D28</f>
        <v>#VALUE!</v>
      </c>
      <c r="E31" s="30" t="e">
        <f t="shared" si="4"/>
        <v>#VALUE!</v>
      </c>
      <c r="F31" s="30">
        <f t="shared" si="4"/>
        <v>-9.3333333333333268E-2</v>
      </c>
      <c r="G31" s="30">
        <f t="shared" si="4"/>
        <v>-0.10926085266066583</v>
      </c>
      <c r="H31" s="30">
        <f t="shared" si="4"/>
        <v>-0.10926085266066583</v>
      </c>
      <c r="I31" s="30">
        <f t="shared" si="4"/>
        <v>-0.10926085266066583</v>
      </c>
      <c r="J31" s="30">
        <f t="shared" si="4"/>
        <v>-7.6598202412821656E-2</v>
      </c>
      <c r="K31" s="30">
        <f t="shared" si="4"/>
        <v>-6.2379889222697014E-2</v>
      </c>
      <c r="L31" s="30">
        <f t="shared" si="4"/>
        <v>-5.0601806520841064E-2</v>
      </c>
      <c r="M31" s="30">
        <f t="shared" si="4"/>
        <v>-5.0601806520841064E-2</v>
      </c>
      <c r="N31" s="30" t="e">
        <f t="shared" si="4"/>
        <v>#VALUE!</v>
      </c>
      <c r="O31" s="30">
        <f t="shared" si="4"/>
        <v>-1</v>
      </c>
      <c r="P31" s="30" t="e">
        <f t="shared" si="4"/>
        <v>#VALUE!</v>
      </c>
    </row>
  </sheetData>
  <mergeCells count="1">
    <mergeCell ref="C1:O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3:Q36"/>
  <sheetViews>
    <sheetView zoomScale="90" zoomScaleNormal="90" workbookViewId="0">
      <selection activeCell="N36" sqref="N36"/>
    </sheetView>
  </sheetViews>
  <sheetFormatPr defaultRowHeight="16.5"/>
  <cols>
    <col min="1" max="2" width="9" style="6"/>
    <col min="3" max="3" width="14" style="6" bestFit="1" customWidth="1"/>
    <col min="4" max="4" width="9.5" style="7" bestFit="1" customWidth="1"/>
    <col min="5" max="15" width="9" style="7"/>
    <col min="16" max="16" width="21.125" style="7" customWidth="1"/>
    <col min="17" max="18" width="14" style="6" customWidth="1"/>
    <col min="19" max="19" width="14" style="6" bestFit="1" customWidth="1"/>
    <col min="20" max="31" width="9" style="6"/>
    <col min="32" max="32" width="11.125" style="6" customWidth="1"/>
    <col min="33" max="16384" width="9" style="6"/>
  </cols>
  <sheetData>
    <row r="3" spans="3:17" s="8" customFormat="1" ht="15">
      <c r="C3" s="67" t="s">
        <v>12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41"/>
    </row>
    <row r="4" spans="3:17">
      <c r="C4" s="3"/>
      <c r="D4" s="4" t="s">
        <v>1</v>
      </c>
      <c r="E4" s="4" t="s">
        <v>2</v>
      </c>
      <c r="F4" s="4" t="s">
        <v>7</v>
      </c>
      <c r="G4" s="4" t="s">
        <v>8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33</v>
      </c>
      <c r="P4" s="4" t="s">
        <v>57</v>
      </c>
      <c r="Q4" s="17"/>
    </row>
    <row r="5" spans="3:17" s="7" customFormat="1" ht="17.25">
      <c r="C5" s="4">
        <v>2015</v>
      </c>
      <c r="D5" s="49">
        <v>0.91591473543816593</v>
      </c>
      <c r="E5" s="49">
        <v>0.85000000000000009</v>
      </c>
      <c r="F5" s="49">
        <v>0.85000000000000009</v>
      </c>
      <c r="G5" s="49">
        <v>0.84178117189289003</v>
      </c>
      <c r="H5" s="49">
        <v>0.91882097949558716</v>
      </c>
      <c r="I5" s="49">
        <v>0.80518647090501838</v>
      </c>
      <c r="J5" s="49">
        <v>0.80250796754233911</v>
      </c>
      <c r="K5" s="49">
        <v>0.82917698584876454</v>
      </c>
      <c r="L5" s="49">
        <v>0.78979494745721968</v>
      </c>
      <c r="M5" s="49">
        <v>0.75280257097254399</v>
      </c>
      <c r="N5" s="49">
        <v>0.80240331751327476</v>
      </c>
      <c r="O5" s="49">
        <v>0.80356253194459815</v>
      </c>
      <c r="P5" s="49">
        <v>0.81382103945288609</v>
      </c>
      <c r="Q5" s="24"/>
    </row>
    <row r="6" spans="3:17" s="7" customFormat="1">
      <c r="C6" s="4">
        <v>2016</v>
      </c>
      <c r="D6" s="50">
        <v>0.8118549671841867</v>
      </c>
      <c r="E6" s="50">
        <v>0.79282006644926251</v>
      </c>
      <c r="F6" s="50">
        <v>0.76776849712957551</v>
      </c>
      <c r="G6" s="50">
        <v>0.76606785395707289</v>
      </c>
      <c r="H6" s="50">
        <v>0.76544335091802751</v>
      </c>
      <c r="I6" s="50">
        <v>0.73927026495595838</v>
      </c>
      <c r="J6" s="50">
        <v>0.8382351368803419</v>
      </c>
      <c r="K6" s="50">
        <v>0.7830267833707929</v>
      </c>
      <c r="L6" s="50">
        <v>0.72153315631992732</v>
      </c>
      <c r="M6" s="50">
        <v>0.74339044215312078</v>
      </c>
      <c r="N6" s="50">
        <v>0.76224255459844481</v>
      </c>
      <c r="O6" s="50">
        <v>0.78129062885193623</v>
      </c>
      <c r="P6" s="50">
        <v>0.7624934733739398</v>
      </c>
    </row>
    <row r="7" spans="3:17" s="7" customFormat="1">
      <c r="C7" s="4">
        <v>2017</v>
      </c>
      <c r="D7" s="9">
        <v>0.78345836391759793</v>
      </c>
      <c r="E7" s="9">
        <v>0.7208953577811259</v>
      </c>
      <c r="F7" s="9">
        <v>0.74052568153709908</v>
      </c>
      <c r="G7" s="9">
        <v>0.78580044017449691</v>
      </c>
      <c r="H7" s="9">
        <v>0.79014431986965428</v>
      </c>
      <c r="I7" s="9">
        <v>0.69378596094196288</v>
      </c>
      <c r="J7" s="9">
        <f>'[1]17年平均系数'!$J$12</f>
        <v>0.75429608380815272</v>
      </c>
      <c r="K7" s="9">
        <f>'[2]17年平均系数'!$L$12</f>
        <v>0.70305834386372545</v>
      </c>
      <c r="L7" s="9">
        <f>'[3]17年平均系数'!$M$12</f>
        <v>0.73629132630217931</v>
      </c>
      <c r="M7" s="9">
        <f>'[4]17年平均系数'!$N$12</f>
        <v>0.71870653304323784</v>
      </c>
      <c r="N7" s="9" t="s">
        <v>83</v>
      </c>
      <c r="O7" s="9"/>
      <c r="P7" s="9" t="str">
        <f>P34</f>
        <v>&lt;%~_data_[1].AC%&gt;</v>
      </c>
    </row>
    <row r="8" spans="3:17" s="7" customFormat="1">
      <c r="C8" s="12" t="s">
        <v>41</v>
      </c>
      <c r="D8" s="11">
        <f t="shared" ref="D8:P8" si="0">(D6-D5)/D5</f>
        <v>-0.1136129425892443</v>
      </c>
      <c r="E8" s="11">
        <f t="shared" si="0"/>
        <v>-6.7270510059691271E-2</v>
      </c>
      <c r="F8" s="11">
        <f t="shared" si="0"/>
        <v>-9.6742944553440666E-2</v>
      </c>
      <c r="G8" s="11">
        <f t="shared" si="0"/>
        <v>-8.994418082025131E-2</v>
      </c>
      <c r="H8" s="11">
        <f t="shared" si="0"/>
        <v>-0.16692874020112236</v>
      </c>
      <c r="I8" s="11">
        <f t="shared" si="0"/>
        <v>-8.1864522481321755E-2</v>
      </c>
      <c r="J8" s="11">
        <f t="shared" si="0"/>
        <v>4.4519395174874556E-2</v>
      </c>
      <c r="K8" s="11">
        <f t="shared" si="0"/>
        <v>-5.5657842976347481E-2</v>
      </c>
      <c r="L8" s="11">
        <f t="shared" si="0"/>
        <v>-8.6429764278771679E-2</v>
      </c>
      <c r="M8" s="11">
        <f t="shared" si="0"/>
        <v>-1.250278516884408E-2</v>
      </c>
      <c r="N8" s="11">
        <f t="shared" si="0"/>
        <v>-5.0050594306229976E-2</v>
      </c>
      <c r="O8" s="11">
        <f t="shared" si="0"/>
        <v>-2.7716452929636419E-2</v>
      </c>
      <c r="P8" s="11">
        <f t="shared" si="0"/>
        <v>-6.3069844094289673E-2</v>
      </c>
    </row>
    <row r="9" spans="3:17" s="7" customFormat="1">
      <c r="C9" s="12" t="s">
        <v>54</v>
      </c>
      <c r="D9" s="11">
        <f t="shared" ref="D9:P9" si="1">(D7-D6)/D6</f>
        <v>-3.4977433672763861E-2</v>
      </c>
      <c r="E9" s="11">
        <f t="shared" si="1"/>
        <v>-9.0720091117597254E-2</v>
      </c>
      <c r="F9" s="11">
        <f t="shared" si="1"/>
        <v>-3.5483112024429275E-2</v>
      </c>
      <c r="G9" s="11">
        <f t="shared" si="1"/>
        <v>2.5758274695246185E-2</v>
      </c>
      <c r="H9" s="11">
        <f t="shared" si="1"/>
        <v>3.2270146343294885E-2</v>
      </c>
      <c r="I9" s="11">
        <f t="shared" si="1"/>
        <v>-6.1525948181758945E-2</v>
      </c>
      <c r="J9" s="11">
        <f t="shared" si="1"/>
        <v>-0.10013783648414572</v>
      </c>
      <c r="K9" s="11">
        <f t="shared" si="1"/>
        <v>-0.10212733613378759</v>
      </c>
      <c r="L9" s="11">
        <f t="shared" si="1"/>
        <v>2.0453904097108778E-2</v>
      </c>
      <c r="M9" s="11">
        <f t="shared" si="1"/>
        <v>-3.3204501578456724E-2</v>
      </c>
      <c r="N9" s="11" t="e">
        <f t="shared" si="1"/>
        <v>#VALUE!</v>
      </c>
      <c r="O9" s="11"/>
      <c r="P9" s="11" t="e">
        <f t="shared" si="1"/>
        <v>#VALUE!</v>
      </c>
    </row>
    <row r="30" spans="3:17">
      <c r="C30" s="67" t="s">
        <v>18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41"/>
      <c r="Q30" s="8"/>
    </row>
    <row r="31" spans="3:17">
      <c r="C31" s="3"/>
      <c r="D31" s="4" t="s">
        <v>1</v>
      </c>
      <c r="E31" s="4" t="s">
        <v>2</v>
      </c>
      <c r="F31" s="4" t="s">
        <v>7</v>
      </c>
      <c r="G31" s="4" t="s">
        <v>8</v>
      </c>
      <c r="H31" s="4" t="s">
        <v>24</v>
      </c>
      <c r="I31" s="4" t="s">
        <v>25</v>
      </c>
      <c r="J31" s="4" t="s">
        <v>26</v>
      </c>
      <c r="K31" s="4" t="s">
        <v>27</v>
      </c>
      <c r="L31" s="4" t="s">
        <v>30</v>
      </c>
      <c r="M31" s="4" t="s">
        <v>31</v>
      </c>
      <c r="N31" s="4" t="s">
        <v>32</v>
      </c>
      <c r="O31" s="4" t="s">
        <v>33</v>
      </c>
      <c r="P31" s="4" t="s">
        <v>57</v>
      </c>
      <c r="Q31" s="16"/>
    </row>
    <row r="32" spans="3:17">
      <c r="C32" s="4">
        <v>2015</v>
      </c>
      <c r="D32" s="49">
        <v>0.91591473543816593</v>
      </c>
      <c r="E32" s="49">
        <v>0.8937650520398277</v>
      </c>
      <c r="F32" s="49">
        <v>0.8937650520398277</v>
      </c>
      <c r="G32" s="49">
        <v>0.87269782740115986</v>
      </c>
      <c r="H32" s="49">
        <v>0.88725892696503561</v>
      </c>
      <c r="I32" s="49">
        <v>0.86471419176309783</v>
      </c>
      <c r="J32" s="49">
        <v>0.84529218186407729</v>
      </c>
      <c r="K32" s="49">
        <v>0.84081354537875586</v>
      </c>
      <c r="L32" s="49">
        <v>0.83776582958795642</v>
      </c>
      <c r="M32" s="49">
        <v>0.81678844555009278</v>
      </c>
      <c r="N32" s="49">
        <v>0.81576323364404413</v>
      </c>
      <c r="O32" s="49">
        <v>0.81382103945288609</v>
      </c>
      <c r="P32" s="49">
        <v>0.81382103945288609</v>
      </c>
      <c r="Q32" s="19"/>
    </row>
    <row r="33" spans="3:17">
      <c r="C33" s="4">
        <v>2016</v>
      </c>
      <c r="D33" s="50">
        <v>0.8118549671841867</v>
      </c>
      <c r="E33" s="50">
        <v>0.79465994474352564</v>
      </c>
      <c r="F33" s="50">
        <v>0.77744505064039904</v>
      </c>
      <c r="G33" s="50">
        <v>0.77446372348675818</v>
      </c>
      <c r="H33" s="50">
        <v>0.77257270885394869</v>
      </c>
      <c r="I33" s="50">
        <v>0.76762511344559337</v>
      </c>
      <c r="J33" s="50">
        <v>0.7738790456620348</v>
      </c>
      <c r="K33" s="50">
        <v>0.77490282456838755</v>
      </c>
      <c r="L33" s="50">
        <v>0.7626704592822322</v>
      </c>
      <c r="M33" s="50">
        <v>0.76158162109447647</v>
      </c>
      <c r="N33" s="50">
        <v>0.76162389642464789</v>
      </c>
      <c r="O33" s="50">
        <v>0.7624934733739398</v>
      </c>
      <c r="P33" s="50">
        <v>0.7624934733739398</v>
      </c>
      <c r="Q33" s="7"/>
    </row>
    <row r="34" spans="3:17">
      <c r="C34" s="4">
        <v>2017</v>
      </c>
      <c r="D34" s="9">
        <v>0.78345836391759793</v>
      </c>
      <c r="E34" s="9">
        <v>0.75404368492030183</v>
      </c>
      <c r="F34" s="9">
        <v>0.74962470082567723</v>
      </c>
      <c r="G34" s="9">
        <v>0.75101317892056108</v>
      </c>
      <c r="H34" s="9">
        <v>0.75948990665330773</v>
      </c>
      <c r="I34" s="9">
        <v>0.73749959149711664</v>
      </c>
      <c r="J34" s="9">
        <f>'[1]17年平均系数'!$J$13</f>
        <v>0.7400163313294974</v>
      </c>
      <c r="K34" s="9">
        <f>'[2]17年平均系数'!$L$13</f>
        <v>0.7367403997268468</v>
      </c>
      <c r="L34" s="9">
        <f>'[3]17年平均系数'!$M$13</f>
        <v>0.73671412893506549</v>
      </c>
      <c r="M34" s="9">
        <f>'[4]17年平均系数'!$N$13</f>
        <v>0.73469128110830939</v>
      </c>
      <c r="N34" s="9" t="s">
        <v>78</v>
      </c>
      <c r="O34" s="9"/>
      <c r="P34" s="9" t="str">
        <f>N34</f>
        <v>&lt;%~_data_[1].AC%&gt;</v>
      </c>
      <c r="Q34" s="7"/>
    </row>
    <row r="35" spans="3:17">
      <c r="C35" s="12" t="s">
        <v>41</v>
      </c>
      <c r="D35" s="11">
        <f t="shared" ref="D35:P35" si="2">(D33-D32)/D32</f>
        <v>-0.1136129425892443</v>
      </c>
      <c r="E35" s="11">
        <f t="shared" si="2"/>
        <v>-0.11088496587566928</v>
      </c>
      <c r="F35" s="11">
        <f t="shared" si="2"/>
        <v>-0.13014606146654886</v>
      </c>
      <c r="G35" s="11">
        <f t="shared" si="2"/>
        <v>-0.11256370857131244</v>
      </c>
      <c r="H35" s="11">
        <f t="shared" si="2"/>
        <v>-0.12925901856336733</v>
      </c>
      <c r="I35" s="11">
        <f t="shared" si="2"/>
        <v>-0.11227880754396541</v>
      </c>
      <c r="J35" s="11">
        <f t="shared" si="2"/>
        <v>-8.4483374783567669E-2</v>
      </c>
      <c r="K35" s="11">
        <f t="shared" si="2"/>
        <v>-7.8389223357097471E-2</v>
      </c>
      <c r="L35" s="11">
        <f t="shared" si="2"/>
        <v>-8.9637662045322183E-2</v>
      </c>
      <c r="M35" s="11">
        <f t="shared" si="2"/>
        <v>-6.7590114375865679E-2</v>
      </c>
      <c r="N35" s="11">
        <f t="shared" si="2"/>
        <v>-6.6366483541497504E-2</v>
      </c>
      <c r="O35" s="11">
        <f t="shared" si="2"/>
        <v>-6.3069844094289673E-2</v>
      </c>
      <c r="P35" s="11">
        <f t="shared" si="2"/>
        <v>-6.3069844094289673E-2</v>
      </c>
      <c r="Q35" s="7"/>
    </row>
    <row r="36" spans="3:17">
      <c r="C36" s="12" t="s">
        <v>54</v>
      </c>
      <c r="D36" s="11">
        <f t="shared" ref="D36:P36" si="3">(D34-D33)/D33</f>
        <v>-3.4977433672763861E-2</v>
      </c>
      <c r="E36" s="11">
        <f t="shared" si="3"/>
        <v>-5.1111497555514265E-2</v>
      </c>
      <c r="F36" s="11">
        <f t="shared" si="3"/>
        <v>-3.5784329441425552E-2</v>
      </c>
      <c r="G36" s="11">
        <f t="shared" si="3"/>
        <v>-3.0279719830670758E-2</v>
      </c>
      <c r="H36" s="11">
        <f t="shared" si="3"/>
        <v>-1.6934072418954935E-2</v>
      </c>
      <c r="I36" s="11">
        <f t="shared" si="3"/>
        <v>-3.9245096884928742E-2</v>
      </c>
      <c r="J36" s="11">
        <f t="shared" si="3"/>
        <v>-4.3757114916541863E-2</v>
      </c>
      <c r="K36" s="11">
        <f t="shared" si="3"/>
        <v>-4.9248013598088003E-2</v>
      </c>
      <c r="L36" s="11">
        <f t="shared" si="3"/>
        <v>-3.4033480687838423E-2</v>
      </c>
      <c r="M36" s="11">
        <f t="shared" si="3"/>
        <v>-3.5308546374218833E-2</v>
      </c>
      <c r="N36" s="11" t="e">
        <f t="shared" si="3"/>
        <v>#VALUE!</v>
      </c>
      <c r="O36" s="11"/>
      <c r="P36" s="11" t="e">
        <f t="shared" si="3"/>
        <v>#VALUE!</v>
      </c>
    </row>
  </sheetData>
  <mergeCells count="2">
    <mergeCell ref="C3:O3"/>
    <mergeCell ref="C30:O30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R47"/>
  <sheetViews>
    <sheetView topLeftCell="C1" zoomScale="90" zoomScaleNormal="90" workbookViewId="0">
      <selection activeCell="N47" sqref="N47"/>
    </sheetView>
  </sheetViews>
  <sheetFormatPr defaultRowHeight="13.5"/>
  <cols>
    <col min="1" max="2" width="9" style="1"/>
    <col min="3" max="3" width="13.625" style="1" customWidth="1"/>
    <col min="4" max="15" width="12.875" style="2" customWidth="1"/>
    <col min="16" max="16" width="20.5" style="2" customWidth="1"/>
    <col min="17" max="18" width="9" style="1"/>
    <col min="19" max="19" width="12.875" style="1" customWidth="1"/>
    <col min="20" max="31" width="9" style="1"/>
    <col min="32" max="32" width="10.375" style="1" customWidth="1"/>
    <col min="33" max="16384" width="9" style="1"/>
  </cols>
  <sheetData>
    <row r="2" spans="1:18" s="10" customFormat="1" ht="15">
      <c r="C2" s="67" t="s">
        <v>13</v>
      </c>
      <c r="D2" s="67"/>
      <c r="E2" s="67"/>
      <c r="F2" s="67"/>
      <c r="G2" s="67"/>
      <c r="H2" s="67"/>
      <c r="I2" s="67"/>
      <c r="J2" s="67"/>
      <c r="K2" s="67"/>
      <c r="L2" s="39"/>
      <c r="M2" s="39"/>
      <c r="N2" s="39"/>
      <c r="O2" s="39"/>
      <c r="P2" s="41"/>
      <c r="Q2" s="8"/>
      <c r="R2" s="8"/>
    </row>
    <row r="3" spans="1:18" ht="17.25" customHeight="1">
      <c r="C3" s="3"/>
      <c r="D3" s="4" t="s">
        <v>1</v>
      </c>
      <c r="E3" s="4" t="s">
        <v>2</v>
      </c>
      <c r="F3" s="4" t="s">
        <v>7</v>
      </c>
      <c r="G3" s="4" t="s">
        <v>8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57</v>
      </c>
      <c r="Q3" s="16"/>
      <c r="R3" s="16"/>
    </row>
    <row r="4" spans="1:18" ht="21" customHeight="1">
      <c r="C4" s="4">
        <v>2015</v>
      </c>
      <c r="D4" s="51">
        <v>0.91652290022631411</v>
      </c>
      <c r="E4" s="51">
        <v>0.9393384516366311</v>
      </c>
      <c r="F4" s="51">
        <v>0.9393384516366311</v>
      </c>
      <c r="G4" s="51">
        <v>0.91541917986751942</v>
      </c>
      <c r="H4" s="51">
        <v>0.97354603166553988</v>
      </c>
      <c r="I4" s="51">
        <v>0.92856870590810947</v>
      </c>
      <c r="J4" s="51">
        <v>0.92454507534828223</v>
      </c>
      <c r="K4" s="51">
        <v>0.87422920983210639</v>
      </c>
      <c r="L4" s="51">
        <v>0.9480896675984406</v>
      </c>
      <c r="M4" s="51">
        <v>0.86101147210465589</v>
      </c>
      <c r="N4" s="51">
        <v>0.91048167294768256</v>
      </c>
      <c r="O4" s="51">
        <v>0.86448067088662495</v>
      </c>
      <c r="P4" s="51">
        <v>0.90537873418396531</v>
      </c>
      <c r="Q4" s="18"/>
      <c r="R4" s="18"/>
    </row>
    <row r="5" spans="1:18" s="21" customFormat="1" ht="21" customHeight="1">
      <c r="A5" s="1"/>
      <c r="B5" s="1"/>
      <c r="C5" s="4">
        <v>2016</v>
      </c>
      <c r="D5" s="52">
        <v>0.76389285771339011</v>
      </c>
      <c r="E5" s="52">
        <v>0.8660193007704744</v>
      </c>
      <c r="F5" s="52">
        <v>0.82706171362580161</v>
      </c>
      <c r="G5" s="52">
        <v>0.7837477826429019</v>
      </c>
      <c r="H5" s="52">
        <v>0.83156155139697419</v>
      </c>
      <c r="I5" s="52">
        <v>0.74520404892542624</v>
      </c>
      <c r="J5" s="52">
        <v>0.7988099937824964</v>
      </c>
      <c r="K5" s="52">
        <v>0.8061156216158778</v>
      </c>
      <c r="L5" s="52">
        <v>0.81678921375588542</v>
      </c>
      <c r="M5" s="52">
        <v>0.82426867040250951</v>
      </c>
      <c r="N5" s="52">
        <v>0.82853609055253163</v>
      </c>
      <c r="O5" s="52">
        <v>0.8227265648046328</v>
      </c>
      <c r="P5" s="52">
        <v>0.79880706346516062</v>
      </c>
      <c r="Q5" s="22"/>
      <c r="R5" s="22"/>
    </row>
    <row r="6" spans="1:18" s="21" customFormat="1" ht="21" customHeight="1">
      <c r="A6" s="1"/>
      <c r="B6" s="1"/>
      <c r="C6" s="4">
        <v>2017</v>
      </c>
      <c r="D6" s="15">
        <v>0.76899629176041573</v>
      </c>
      <c r="E6" s="15">
        <v>0.77499690099225371</v>
      </c>
      <c r="F6" s="15">
        <v>0.81014444911838401</v>
      </c>
      <c r="G6" s="15">
        <v>0.79281046291668555</v>
      </c>
      <c r="H6" s="15">
        <v>0.78249840687393368</v>
      </c>
      <c r="I6" s="15">
        <v>0.78888195083467105</v>
      </c>
      <c r="J6" s="15">
        <f>'[1]17年平均系数'!$J$14</f>
        <v>0.77654559381470345</v>
      </c>
      <c r="K6" s="15">
        <f>'[2]17年平均系数'!$L$14</f>
        <v>0.77298095377791465</v>
      </c>
      <c r="L6" s="15">
        <f>'[3]17年平均系数'!$M$14</f>
        <v>0.77792453247960558</v>
      </c>
      <c r="M6" s="15">
        <f>'[4]17年平均系数'!$N$14</f>
        <v>0.7675303840522687</v>
      </c>
      <c r="N6" s="15" t="s">
        <v>84</v>
      </c>
      <c r="O6" s="15"/>
      <c r="P6" s="15" t="str">
        <f>P45</f>
        <v>&lt;%~_data_[1].Modular%&gt;</v>
      </c>
      <c r="Q6" s="22"/>
      <c r="R6" s="22"/>
    </row>
    <row r="7" spans="1:18" ht="21" customHeight="1">
      <c r="C7" s="12" t="s">
        <v>41</v>
      </c>
      <c r="D7" s="11">
        <f t="shared" ref="D7:I7" si="0">(D5-D4)/D4</f>
        <v>-0.16653161909564457</v>
      </c>
      <c r="E7" s="11">
        <f t="shared" si="0"/>
        <v>-7.8054029129129177E-2</v>
      </c>
      <c r="F7" s="11">
        <f t="shared" si="0"/>
        <v>-0.11952745872928669</v>
      </c>
      <c r="G7" s="11">
        <f t="shared" si="0"/>
        <v>-0.14383727162421173</v>
      </c>
      <c r="H7" s="11">
        <f t="shared" si="0"/>
        <v>-0.14584259567640478</v>
      </c>
      <c r="I7" s="11">
        <f t="shared" si="0"/>
        <v>-0.1974702095989318</v>
      </c>
      <c r="J7" s="11">
        <f t="shared" ref="J7:P7" si="1">(J5-J4)/J4</f>
        <v>-0.13599670250627921</v>
      </c>
      <c r="K7" s="11">
        <f t="shared" si="1"/>
        <v>-7.7912734383823262E-2</v>
      </c>
      <c r="L7" s="11">
        <f t="shared" si="1"/>
        <v>-0.13848948926439195</v>
      </c>
      <c r="M7" s="11">
        <f t="shared" si="1"/>
        <v>-4.2673997841552923E-2</v>
      </c>
      <c r="N7" s="11">
        <f t="shared" si="1"/>
        <v>-9.0002451262804969E-2</v>
      </c>
      <c r="O7" s="11">
        <f t="shared" si="1"/>
        <v>-4.8299641030919153E-2</v>
      </c>
      <c r="P7" s="11">
        <f t="shared" si="1"/>
        <v>-0.11770949183477313</v>
      </c>
      <c r="Q7" s="6"/>
      <c r="R7" s="6"/>
    </row>
    <row r="8" spans="1:18" ht="21" customHeight="1">
      <c r="C8" s="12" t="s">
        <v>54</v>
      </c>
      <c r="D8" s="11">
        <f t="shared" ref="D8:P8" si="2">(D6-D5)/D5</f>
        <v>6.6808244055351724E-3</v>
      </c>
      <c r="E8" s="11">
        <f t="shared" si="2"/>
        <v>-0.10510435471500516</v>
      </c>
      <c r="F8" s="11">
        <f t="shared" si="2"/>
        <v>-2.0454658012463257E-2</v>
      </c>
      <c r="G8" s="11">
        <f t="shared" si="2"/>
        <v>1.1563261133860038E-2</v>
      </c>
      <c r="H8" s="11">
        <f t="shared" si="2"/>
        <v>-5.9001218178759376E-2</v>
      </c>
      <c r="I8" s="11">
        <f t="shared" si="2"/>
        <v>5.8612002943660507E-2</v>
      </c>
      <c r="J8" s="11">
        <f t="shared" si="2"/>
        <v>-2.7871959716436898E-2</v>
      </c>
      <c r="K8" s="11">
        <f t="shared" si="2"/>
        <v>-4.1104113292760563E-2</v>
      </c>
      <c r="L8" s="11">
        <f t="shared" si="2"/>
        <v>-4.7582265560983973E-2</v>
      </c>
      <c r="M8" s="11">
        <f t="shared" si="2"/>
        <v>-6.8834699640511851E-2</v>
      </c>
      <c r="N8" s="11" t="e">
        <f t="shared" si="2"/>
        <v>#VALUE!</v>
      </c>
      <c r="O8" s="11"/>
      <c r="P8" s="11" t="e">
        <f t="shared" si="2"/>
        <v>#VALUE!</v>
      </c>
    </row>
    <row r="41" spans="3:17" ht="15">
      <c r="C41" s="67" t="s">
        <v>19</v>
      </c>
      <c r="D41" s="67"/>
      <c r="E41" s="67"/>
      <c r="F41" s="67"/>
      <c r="G41" s="67"/>
      <c r="H41" s="67"/>
      <c r="I41" s="67"/>
      <c r="J41" s="67"/>
      <c r="K41" s="67"/>
      <c r="L41" s="39"/>
      <c r="M41" s="39"/>
      <c r="N41" s="39"/>
      <c r="O41" s="39"/>
      <c r="P41" s="41"/>
      <c r="Q41" s="10"/>
    </row>
    <row r="42" spans="3:17" ht="17.25" customHeight="1">
      <c r="C42" s="3"/>
      <c r="D42" s="4" t="s">
        <v>1</v>
      </c>
      <c r="E42" s="4" t="s">
        <v>2</v>
      </c>
      <c r="F42" s="4" t="s">
        <v>7</v>
      </c>
      <c r="G42" s="4" t="s">
        <v>8</v>
      </c>
      <c r="H42" s="4" t="s">
        <v>24</v>
      </c>
      <c r="I42" s="4" t="s">
        <v>25</v>
      </c>
      <c r="J42" s="4" t="s">
        <v>26</v>
      </c>
      <c r="K42" s="4" t="s">
        <v>27</v>
      </c>
      <c r="L42" s="4" t="s">
        <v>30</v>
      </c>
      <c r="M42" s="4" t="s">
        <v>31</v>
      </c>
      <c r="N42" s="4" t="s">
        <v>32</v>
      </c>
      <c r="O42" s="4" t="s">
        <v>33</v>
      </c>
      <c r="P42" s="4" t="s">
        <v>57</v>
      </c>
      <c r="Q42" s="16"/>
    </row>
    <row r="43" spans="3:17" ht="21" customHeight="1">
      <c r="C43" s="4">
        <v>2015</v>
      </c>
      <c r="D43" s="51">
        <v>0.91652290022631411</v>
      </c>
      <c r="E43" s="51">
        <v>0.91800592696717476</v>
      </c>
      <c r="F43" s="51">
        <v>0.91800592696717476</v>
      </c>
      <c r="G43" s="51">
        <v>0.91320153019653416</v>
      </c>
      <c r="H43" s="51">
        <v>0.92234689142331183</v>
      </c>
      <c r="I43" s="51">
        <v>0.92413998329660085</v>
      </c>
      <c r="J43" s="51">
        <v>0.92420887875871616</v>
      </c>
      <c r="K43" s="51">
        <v>0.91772286759489952</v>
      </c>
      <c r="L43" s="51">
        <v>0.92016685032296197</v>
      </c>
      <c r="M43" s="51">
        <v>0.90847338236060704</v>
      </c>
      <c r="N43" s="51">
        <v>0.90861239989990683</v>
      </c>
      <c r="O43" s="51">
        <v>0.90537873418396531</v>
      </c>
      <c r="P43" s="51">
        <v>0.90537873418396531</v>
      </c>
      <c r="Q43" s="33"/>
    </row>
    <row r="44" spans="3:17" ht="21" customHeight="1">
      <c r="C44" s="4">
        <v>2016</v>
      </c>
      <c r="D44" s="52">
        <v>0.76389285771339011</v>
      </c>
      <c r="E44" s="52">
        <v>0.77311457597151578</v>
      </c>
      <c r="F44" s="52">
        <v>0.78608469114033508</v>
      </c>
      <c r="G44" s="52">
        <v>0.7855506355264501</v>
      </c>
      <c r="H44" s="52">
        <v>0.79354050165785917</v>
      </c>
      <c r="I44" s="52">
        <v>0.7788042227258587</v>
      </c>
      <c r="J44" s="52">
        <v>0.78082946068956705</v>
      </c>
      <c r="K44" s="52">
        <v>0.78283616013215673</v>
      </c>
      <c r="L44" s="52">
        <v>0.7891639506725372</v>
      </c>
      <c r="M44" s="52">
        <v>0.79230764979290536</v>
      </c>
      <c r="N44" s="52">
        <v>0.79688636674878344</v>
      </c>
      <c r="O44" s="52">
        <v>0.79880706346516062</v>
      </c>
      <c r="P44" s="52">
        <v>0.79880706346516062</v>
      </c>
      <c r="Q44" s="25"/>
    </row>
    <row r="45" spans="3:17" ht="21" customHeight="1">
      <c r="C45" s="4">
        <v>2017</v>
      </c>
      <c r="D45" s="15">
        <v>0.76899629176041573</v>
      </c>
      <c r="E45" s="15">
        <v>0.77175693101034426</v>
      </c>
      <c r="F45" s="15">
        <v>0.79367131027659366</v>
      </c>
      <c r="G45" s="15">
        <v>0.7931915842773829</v>
      </c>
      <c r="H45" s="15">
        <v>0.7901209204835149</v>
      </c>
      <c r="I45" s="15">
        <v>0.7898004061968581</v>
      </c>
      <c r="J45" s="15">
        <f>'[1]17年平均系数'!$J$15</f>
        <v>0.78670113062295122</v>
      </c>
      <c r="K45" s="15">
        <f>'[2]17年平均系数'!$L$15</f>
        <v>0.78413370703790941</v>
      </c>
      <c r="L45" s="15">
        <f>'[3]17年平均系数'!$M$15</f>
        <v>0.78334195833992004</v>
      </c>
      <c r="M45" s="15">
        <f>'[4]17年平均系数'!$N$15</f>
        <v>0.78150439952930395</v>
      </c>
      <c r="N45" s="15" t="s">
        <v>74</v>
      </c>
      <c r="O45" s="15"/>
      <c r="P45" s="15" t="str">
        <f>N45</f>
        <v>&lt;%~_data_[1].Modular%&gt;</v>
      </c>
      <c r="Q45" s="21"/>
    </row>
    <row r="46" spans="3:17" ht="21" customHeight="1">
      <c r="C46" s="12" t="s">
        <v>41</v>
      </c>
      <c r="D46" s="11">
        <f t="shared" ref="D46:P46" si="3">(D44-D43)/D43</f>
        <v>-0.16653161909564457</v>
      </c>
      <c r="E46" s="11">
        <f t="shared" si="3"/>
        <v>-0.15783269665190286</v>
      </c>
      <c r="F46" s="11">
        <f t="shared" si="3"/>
        <v>-0.14370412211026695</v>
      </c>
      <c r="G46" s="11">
        <f t="shared" si="3"/>
        <v>-0.13978392550723359</v>
      </c>
      <c r="H46" s="11">
        <f t="shared" si="3"/>
        <v>-0.13965070079727399</v>
      </c>
      <c r="I46" s="11">
        <f t="shared" si="3"/>
        <v>-0.1572659588348283</v>
      </c>
      <c r="J46" s="11">
        <f t="shared" si="3"/>
        <v>-0.15513746011801871</v>
      </c>
      <c r="K46" s="11">
        <f t="shared" si="3"/>
        <v>-0.14697978248732532</v>
      </c>
      <c r="L46" s="11">
        <f t="shared" si="3"/>
        <v>-0.14236863630160673</v>
      </c>
      <c r="M46" s="11">
        <f t="shared" si="3"/>
        <v>-0.12786916471438364</v>
      </c>
      <c r="N46" s="11">
        <f t="shared" si="3"/>
        <v>-0.12296335947366686</v>
      </c>
      <c r="O46" s="11">
        <f t="shared" si="3"/>
        <v>-0.11770949183477313</v>
      </c>
      <c r="P46" s="11">
        <f t="shared" si="3"/>
        <v>-0.11770949183477313</v>
      </c>
    </row>
    <row r="47" spans="3:17" ht="21" customHeight="1">
      <c r="C47" s="12" t="s">
        <v>54</v>
      </c>
      <c r="D47" s="11">
        <f t="shared" ref="D47:P47" si="4">(D45-D44)/D44</f>
        <v>6.6808244055351724E-3</v>
      </c>
      <c r="E47" s="11">
        <f t="shared" si="4"/>
        <v>-1.7560721313079251E-3</v>
      </c>
      <c r="F47" s="11">
        <f t="shared" si="4"/>
        <v>9.6511472895535397E-3</v>
      </c>
      <c r="G47" s="11">
        <f t="shared" si="4"/>
        <v>9.726869797275493E-3</v>
      </c>
      <c r="H47" s="11">
        <f t="shared" si="4"/>
        <v>-4.3092711300810752E-3</v>
      </c>
      <c r="I47" s="11">
        <f t="shared" si="4"/>
        <v>1.4119316703897851E-2</v>
      </c>
      <c r="J47" s="11">
        <f t="shared" si="4"/>
        <v>7.5197853423701194E-3</v>
      </c>
      <c r="K47" s="11">
        <f t="shared" si="4"/>
        <v>1.6574948524779806E-3</v>
      </c>
      <c r="L47" s="11">
        <f t="shared" si="4"/>
        <v>-7.3774179974333163E-3</v>
      </c>
      <c r="M47" s="11">
        <f t="shared" si="4"/>
        <v>-1.363517096726906E-2</v>
      </c>
      <c r="N47" s="11" t="e">
        <f t="shared" si="4"/>
        <v>#VALUE!</v>
      </c>
      <c r="O47" s="11"/>
      <c r="P47" s="11" t="e">
        <f t="shared" si="4"/>
        <v>#VALUE!</v>
      </c>
    </row>
  </sheetData>
  <mergeCells count="2">
    <mergeCell ref="C2:K2"/>
    <mergeCell ref="C41:K4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E3:T37"/>
  <sheetViews>
    <sheetView topLeftCell="F4" zoomScale="90" zoomScaleNormal="90" workbookViewId="0">
      <selection activeCell="P9" sqref="P9"/>
    </sheetView>
  </sheetViews>
  <sheetFormatPr defaultRowHeight="16.5"/>
  <cols>
    <col min="1" max="4" width="9" style="6"/>
    <col min="5" max="5" width="12.375" style="6" customWidth="1"/>
    <col min="6" max="17" width="12.375" style="7" customWidth="1"/>
    <col min="18" max="18" width="18.875" style="7" customWidth="1"/>
    <col min="19" max="20" width="9" style="6"/>
    <col min="21" max="21" width="13.875" style="6" customWidth="1"/>
    <col min="22" max="33" width="9" style="6"/>
    <col min="34" max="34" width="10.5" style="6" customWidth="1"/>
    <col min="35" max="16384" width="9" style="6"/>
  </cols>
  <sheetData>
    <row r="3" spans="5:20" s="8" customFormat="1" ht="15">
      <c r="E3" s="67" t="s">
        <v>14</v>
      </c>
      <c r="F3" s="67"/>
      <c r="G3" s="67"/>
      <c r="H3" s="67"/>
      <c r="I3" s="67"/>
      <c r="J3" s="67"/>
      <c r="K3" s="67"/>
      <c r="L3" s="67"/>
      <c r="M3" s="67"/>
      <c r="N3" s="39"/>
      <c r="O3" s="39"/>
      <c r="P3" s="39"/>
      <c r="Q3" s="39"/>
      <c r="R3" s="41"/>
    </row>
    <row r="4" spans="5:20">
      <c r="E4" s="3"/>
      <c r="F4" s="4" t="s">
        <v>1</v>
      </c>
      <c r="G4" s="4" t="s">
        <v>2</v>
      </c>
      <c r="H4" s="4" t="s">
        <v>7</v>
      </c>
      <c r="I4" s="4" t="s">
        <v>8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30</v>
      </c>
      <c r="O4" s="4" t="s">
        <v>31</v>
      </c>
      <c r="P4" s="4" t="s">
        <v>32</v>
      </c>
      <c r="Q4" s="4" t="s">
        <v>33</v>
      </c>
      <c r="R4" s="4" t="s">
        <v>57</v>
      </c>
      <c r="S4" s="16"/>
      <c r="T4" s="16"/>
    </row>
    <row r="5" spans="5:20" s="7" customFormat="1">
      <c r="E5" s="4">
        <v>2015</v>
      </c>
      <c r="F5" s="53">
        <v>0.97499999999999987</v>
      </c>
      <c r="G5" s="53">
        <v>0.97500000000000009</v>
      </c>
      <c r="H5" s="53">
        <v>0.97499999999999987</v>
      </c>
      <c r="I5" s="53">
        <v>0.9477900552486187</v>
      </c>
      <c r="J5" s="53">
        <v>0.97354603166553988</v>
      </c>
      <c r="K5" s="53">
        <v>0.9700222882615156</v>
      </c>
      <c r="L5" s="53">
        <v>1.0105782695141206</v>
      </c>
      <c r="M5" s="53">
        <v>0.95022967525060675</v>
      </c>
      <c r="N5" s="53">
        <v>0.85000000000000009</v>
      </c>
      <c r="O5" s="53">
        <v>0.87500000000000011</v>
      </c>
      <c r="P5" s="53">
        <v>0.96347891243939987</v>
      </c>
      <c r="Q5" s="53">
        <v>0.98476066290906039</v>
      </c>
      <c r="R5" s="53">
        <v>0.95365555536917179</v>
      </c>
      <c r="S5" s="19"/>
      <c r="T5" s="19"/>
    </row>
    <row r="6" spans="5:20" s="7" customFormat="1">
      <c r="E6" s="4">
        <v>2016</v>
      </c>
      <c r="F6" s="53">
        <v>0.97500000000000009</v>
      </c>
      <c r="G6" s="53" t="s">
        <v>63</v>
      </c>
      <c r="H6" s="53">
        <v>0.88958249057196903</v>
      </c>
      <c r="I6" s="53">
        <v>0.91165133492204287</v>
      </c>
      <c r="J6" s="53">
        <v>0.87887400305265873</v>
      </c>
      <c r="K6" s="53">
        <v>0.78205490890497842</v>
      </c>
      <c r="L6" s="53">
        <v>0.95000000000000018</v>
      </c>
      <c r="M6" s="53" t="s">
        <v>63</v>
      </c>
      <c r="N6" s="53">
        <v>0.87320101411784412</v>
      </c>
      <c r="O6" s="53">
        <v>0.97500000000000009</v>
      </c>
      <c r="P6" s="53">
        <v>0.84734549251640456</v>
      </c>
      <c r="Q6" s="53">
        <v>0.96976359156014169</v>
      </c>
      <c r="R6" s="53">
        <v>0.86827363231996113</v>
      </c>
    </row>
    <row r="7" spans="5:20" s="7" customFormat="1">
      <c r="E7" s="4">
        <v>2017</v>
      </c>
      <c r="F7" s="9">
        <v>0.99669609541067583</v>
      </c>
      <c r="G7" s="9">
        <v>0.95</v>
      </c>
      <c r="H7" s="9">
        <v>0.94164856254832496</v>
      </c>
      <c r="I7" s="9">
        <v>0.91608042650190458</v>
      </c>
      <c r="J7" s="9">
        <v>0.84080177171828874</v>
      </c>
      <c r="K7" s="9" t="s">
        <v>0</v>
      </c>
      <c r="L7" s="9">
        <f>'[1]17年平均系数'!$J$16</f>
        <v>0.92098157338899655</v>
      </c>
      <c r="M7" s="9">
        <f>'[2]17年平均系数'!$L$22</f>
        <v>0.92712812457389238</v>
      </c>
      <c r="N7" s="9">
        <f>'[3]17年平均系数'!$M$22</f>
        <v>0.72699055330634277</v>
      </c>
      <c r="O7" s="9">
        <f>'[4]17年平均系数'!$N$22</f>
        <v>0.93279999999999996</v>
      </c>
      <c r="P7" s="9" t="s">
        <v>87</v>
      </c>
      <c r="Q7" s="9"/>
      <c r="R7" s="9" t="str">
        <f>R35</f>
        <v>&lt;%~_data_[1].Unitary%&gt;</v>
      </c>
    </row>
    <row r="8" spans="5:20">
      <c r="E8" s="12" t="s">
        <v>41</v>
      </c>
      <c r="F8" s="11">
        <f t="shared" ref="F8:K8" si="0">(F6-F5)/F5</f>
        <v>2.2773805633336547E-16</v>
      </c>
      <c r="G8" s="11" t="s">
        <v>52</v>
      </c>
      <c r="H8" s="11">
        <f t="shared" si="0"/>
        <v>-8.7607701977467534E-2</v>
      </c>
      <c r="I8" s="11">
        <f t="shared" si="0"/>
        <v>-3.8129457179307644E-2</v>
      </c>
      <c r="J8" s="11">
        <f t="shared" si="0"/>
        <v>-9.7244532393518684E-2</v>
      </c>
      <c r="K8" s="11">
        <f t="shared" si="0"/>
        <v>-0.19377635094696055</v>
      </c>
      <c r="L8" s="11">
        <f t="shared" ref="L8:R8" si="1">(L6-L5)/L5</f>
        <v>-5.9944163991618393E-2</v>
      </c>
      <c r="M8" s="11" t="e">
        <f t="shared" si="1"/>
        <v>#VALUE!</v>
      </c>
      <c r="N8" s="11">
        <f t="shared" si="1"/>
        <v>2.729531072687533E-2</v>
      </c>
      <c r="O8" s="11">
        <f t="shared" si="1"/>
        <v>0.11428571428571424</v>
      </c>
      <c r="P8" s="11">
        <f t="shared" si="1"/>
        <v>-0.12053550775591031</v>
      </c>
      <c r="Q8" s="11">
        <f t="shared" si="1"/>
        <v>-1.5229153553530635E-2</v>
      </c>
      <c r="R8" s="11">
        <f t="shared" si="1"/>
        <v>-8.9531196634363722E-2</v>
      </c>
    </row>
    <row r="9" spans="5:20">
      <c r="E9" s="12" t="s">
        <v>54</v>
      </c>
      <c r="F9" s="11">
        <f>(F7-F6)/F6</f>
        <v>2.2252405549411016E-2</v>
      </c>
      <c r="G9" s="11" t="s">
        <v>63</v>
      </c>
      <c r="H9" s="11">
        <f t="shared" ref="H9:P9" si="2">(H7-H6)/H6</f>
        <v>5.8528660948440378E-2</v>
      </c>
      <c r="I9" s="11">
        <f t="shared" si="2"/>
        <v>4.8583174402310842E-3</v>
      </c>
      <c r="J9" s="11">
        <f t="shared" si="2"/>
        <v>-4.3319328142749546E-2</v>
      </c>
      <c r="K9" s="11" t="e">
        <f t="shared" si="2"/>
        <v>#VALUE!</v>
      </c>
      <c r="L9" s="11">
        <f t="shared" si="2"/>
        <v>-3.054571222210907E-2</v>
      </c>
      <c r="M9" s="11" t="e">
        <f t="shared" si="2"/>
        <v>#VALUE!</v>
      </c>
      <c r="N9" s="11">
        <f t="shared" si="2"/>
        <v>-0.16744192739997127</v>
      </c>
      <c r="O9" s="11">
        <f t="shared" si="2"/>
        <v>-4.3282051282051405E-2</v>
      </c>
      <c r="P9" s="11" t="e">
        <f t="shared" si="2"/>
        <v>#VALUE!</v>
      </c>
      <c r="Q9" s="11"/>
      <c r="R9" s="11" t="e">
        <f t="shared" ref="R9" si="3">(R7-R6)/R6</f>
        <v>#VALUE!</v>
      </c>
    </row>
    <row r="31" spans="5:20">
      <c r="E31" s="67" t="s">
        <v>20</v>
      </c>
      <c r="F31" s="67"/>
      <c r="G31" s="67"/>
      <c r="H31" s="67"/>
      <c r="I31" s="67"/>
      <c r="J31" s="67"/>
      <c r="K31" s="67"/>
      <c r="L31" s="67"/>
      <c r="M31" s="67"/>
      <c r="N31" s="39"/>
      <c r="O31" s="39"/>
      <c r="P31" s="39"/>
      <c r="Q31" s="39"/>
      <c r="R31" s="41"/>
      <c r="S31" s="8"/>
      <c r="T31" s="8"/>
    </row>
    <row r="32" spans="5:20">
      <c r="E32" s="3"/>
      <c r="F32" s="4" t="s">
        <v>1</v>
      </c>
      <c r="G32" s="4" t="s">
        <v>2</v>
      </c>
      <c r="H32" s="4" t="s">
        <v>7</v>
      </c>
      <c r="I32" s="4" t="s">
        <v>8</v>
      </c>
      <c r="J32" s="4" t="s">
        <v>24</v>
      </c>
      <c r="K32" s="4" t="s">
        <v>25</v>
      </c>
      <c r="L32" s="4" t="s">
        <v>26</v>
      </c>
      <c r="M32" s="4" t="s">
        <v>27</v>
      </c>
      <c r="N32" s="4" t="s">
        <v>30</v>
      </c>
      <c r="O32" s="4" t="s">
        <v>31</v>
      </c>
      <c r="P32" s="4" t="s">
        <v>32</v>
      </c>
      <c r="Q32" s="4" t="s">
        <v>33</v>
      </c>
      <c r="R32" s="4" t="s">
        <v>58</v>
      </c>
      <c r="S32" s="16"/>
    </row>
    <row r="33" spans="5:20">
      <c r="E33" s="4">
        <v>2015</v>
      </c>
      <c r="F33" s="53">
        <v>0.97499999999999987</v>
      </c>
      <c r="G33" s="53">
        <v>0.97500000000000009</v>
      </c>
      <c r="H33" s="53">
        <v>0.97499999999999987</v>
      </c>
      <c r="I33" s="53">
        <v>0.96443427882140775</v>
      </c>
      <c r="J33" s="53">
        <v>0.94349011483717016</v>
      </c>
      <c r="K33" s="53">
        <v>0.94740323214750455</v>
      </c>
      <c r="L33" s="53">
        <v>0.95589196515381236</v>
      </c>
      <c r="M33" s="53">
        <v>0.95467164837856278</v>
      </c>
      <c r="N33" s="53">
        <v>0.95107616993684296</v>
      </c>
      <c r="O33" s="53">
        <v>0.94830597829484065</v>
      </c>
      <c r="P33" s="53">
        <v>0.95258667913745365</v>
      </c>
      <c r="Q33" s="53">
        <v>0.95365555536917179</v>
      </c>
      <c r="R33" s="53">
        <v>0.95365555536917179</v>
      </c>
      <c r="S33" s="19"/>
      <c r="T33" s="7"/>
    </row>
    <row r="34" spans="5:20">
      <c r="E34" s="4">
        <v>2016</v>
      </c>
      <c r="F34" s="53">
        <v>0.97500000000000009</v>
      </c>
      <c r="G34" s="53">
        <v>0.97500000000000009</v>
      </c>
      <c r="H34" s="53">
        <v>0.90723287280119913</v>
      </c>
      <c r="I34" s="53">
        <v>0.90882657121429788</v>
      </c>
      <c r="J34" s="53">
        <v>0.89830181828183198</v>
      </c>
      <c r="K34" s="53">
        <v>0.84947959290558372</v>
      </c>
      <c r="L34" s="53">
        <v>0.85650948263433957</v>
      </c>
      <c r="M34" s="53">
        <v>0.85650948263433957</v>
      </c>
      <c r="N34" s="53">
        <v>0.85930811248044747</v>
      </c>
      <c r="O34" s="53">
        <v>0.86510876247051549</v>
      </c>
      <c r="P34" s="53">
        <v>0.86235241359990988</v>
      </c>
      <c r="Q34" s="53">
        <v>0.86827363231996113</v>
      </c>
      <c r="R34" s="53">
        <v>0.86827363231996113</v>
      </c>
      <c r="S34" s="7"/>
      <c r="T34" s="7"/>
    </row>
    <row r="35" spans="5:20">
      <c r="E35" s="4">
        <v>2017</v>
      </c>
      <c r="F35" s="9">
        <v>0.99669609541067583</v>
      </c>
      <c r="G35" s="9">
        <v>0.98330777136893166</v>
      </c>
      <c r="H35" s="9">
        <v>0.96725365041091904</v>
      </c>
      <c r="I35" s="9">
        <v>0.95033474788050765</v>
      </c>
      <c r="J35" s="9">
        <v>0.87592717625783723</v>
      </c>
      <c r="K35" s="9">
        <v>0.87592717625783723</v>
      </c>
      <c r="L35" s="9">
        <f>'[1]17年平均系数'!$J$17</f>
        <v>0.88705929014523743</v>
      </c>
      <c r="M35" s="9">
        <f>'[2]17年平均系数'!$L$23</f>
        <v>0.90119409648563209</v>
      </c>
      <c r="N35" s="9">
        <f>'[3]17年平均系数'!$M$23</f>
        <v>0.89322098113153314</v>
      </c>
      <c r="O35" s="9">
        <f>'[4]17年平均系数'!$N$23</f>
        <v>0.89345911602982597</v>
      </c>
      <c r="P35" s="9" t="s">
        <v>86</v>
      </c>
      <c r="Q35" s="9"/>
      <c r="R35" s="9" t="str">
        <f>P35</f>
        <v>&lt;%~_data_[1].Unitary%&gt;</v>
      </c>
      <c r="S35" s="7"/>
      <c r="T35" s="7"/>
    </row>
    <row r="36" spans="5:20">
      <c r="E36" s="12" t="s">
        <v>41</v>
      </c>
      <c r="F36" s="11">
        <f t="shared" ref="F36:R36" si="4">(F34-F33)/F33</f>
        <v>2.2773805633336547E-16</v>
      </c>
      <c r="G36" s="11">
        <f t="shared" si="4"/>
        <v>0</v>
      </c>
      <c r="H36" s="11">
        <f t="shared" si="4"/>
        <v>-6.9504745844923846E-2</v>
      </c>
      <c r="I36" s="11">
        <f t="shared" si="4"/>
        <v>-5.7658369085621441E-2</v>
      </c>
      <c r="J36" s="11">
        <f t="shared" si="4"/>
        <v>-4.7894827772664995E-2</v>
      </c>
      <c r="K36" s="11">
        <f t="shared" si="4"/>
        <v>-0.10336004345262224</v>
      </c>
      <c r="L36" s="11">
        <f t="shared" si="4"/>
        <v>-0.10396832083789007</v>
      </c>
      <c r="M36" s="11">
        <f t="shared" si="4"/>
        <v>-0.10282296107875853</v>
      </c>
      <c r="N36" s="11">
        <f t="shared" si="4"/>
        <v>-9.6488651863172459E-2</v>
      </c>
      <c r="O36" s="11">
        <f t="shared" si="4"/>
        <v>-8.7732459489418144E-2</v>
      </c>
      <c r="P36" s="11">
        <f t="shared" si="4"/>
        <v>-9.4725516862411846E-2</v>
      </c>
      <c r="Q36" s="11">
        <f t="shared" si="4"/>
        <v>-8.9531196634363722E-2</v>
      </c>
      <c r="R36" s="11">
        <f t="shared" si="4"/>
        <v>-8.9531196634363722E-2</v>
      </c>
    </row>
    <row r="37" spans="5:20">
      <c r="E37" s="12" t="s">
        <v>54</v>
      </c>
      <c r="F37" s="11">
        <f t="shared" ref="F37:R37" si="5">(F35-F34)/F34</f>
        <v>2.2252405549411016E-2</v>
      </c>
      <c r="G37" s="11">
        <f t="shared" si="5"/>
        <v>8.5207911476221244E-3</v>
      </c>
      <c r="H37" s="11">
        <f t="shared" si="5"/>
        <v>6.6158071878941044E-2</v>
      </c>
      <c r="I37" s="11">
        <f t="shared" si="5"/>
        <v>4.5672274536108705E-2</v>
      </c>
      <c r="J37" s="11">
        <f t="shared" si="5"/>
        <v>-2.4907710937054968E-2</v>
      </c>
      <c r="K37" s="11">
        <f t="shared" si="5"/>
        <v>3.1133865454956309E-2</v>
      </c>
      <c r="L37" s="11">
        <f t="shared" si="5"/>
        <v>3.5667798349338496E-2</v>
      </c>
      <c r="M37" s="11">
        <f t="shared" si="5"/>
        <v>5.2170600276201781E-2</v>
      </c>
      <c r="N37" s="11">
        <f t="shared" si="5"/>
        <v>3.9465318851923809E-2</v>
      </c>
      <c r="O37" s="11">
        <f t="shared" si="5"/>
        <v>3.2770854705424061E-2</v>
      </c>
      <c r="P37" s="11" t="e">
        <f t="shared" si="5"/>
        <v>#VALUE!</v>
      </c>
      <c r="Q37" s="11"/>
      <c r="R37" s="11" t="e">
        <f t="shared" si="5"/>
        <v>#VALUE!</v>
      </c>
    </row>
  </sheetData>
  <mergeCells count="2">
    <mergeCell ref="E31:M31"/>
    <mergeCell ref="E3:M3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4:S42"/>
  <sheetViews>
    <sheetView topLeftCell="C4" zoomScale="90" zoomScaleNormal="90" workbookViewId="0">
      <selection activeCell="O42" sqref="O42"/>
    </sheetView>
  </sheetViews>
  <sheetFormatPr defaultRowHeight="13.5"/>
  <cols>
    <col min="1" max="3" width="9" style="1"/>
    <col min="4" max="4" width="13" style="1" customWidth="1"/>
    <col min="5" max="5" width="9.125" style="2" bestFit="1" customWidth="1"/>
    <col min="6" max="16" width="9" style="2"/>
    <col min="17" max="17" width="20.5" style="2" customWidth="1"/>
    <col min="18" max="19" width="9" style="1"/>
    <col min="20" max="20" width="12.75" style="1" customWidth="1"/>
    <col min="21" max="21" width="9.125" style="1" bestFit="1" customWidth="1"/>
    <col min="22" max="16384" width="9" style="1"/>
  </cols>
  <sheetData>
    <row r="4" spans="4:19" s="8" customFormat="1" ht="15">
      <c r="D4" s="67" t="s">
        <v>15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41"/>
    </row>
    <row r="5" spans="4:19" s="2" customFormat="1" ht="16.5">
      <c r="D5" s="4"/>
      <c r="E5" s="4" t="s">
        <v>1</v>
      </c>
      <c r="F5" s="4" t="s">
        <v>2</v>
      </c>
      <c r="G5" s="4" t="s">
        <v>7</v>
      </c>
      <c r="H5" s="4" t="s">
        <v>8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59</v>
      </c>
      <c r="R5" s="17"/>
      <c r="S5" s="17"/>
    </row>
    <row r="6" spans="4:19" s="2" customFormat="1" ht="16.5">
      <c r="D6" s="4">
        <v>2015</v>
      </c>
      <c r="E6" s="54">
        <v>0.8200054970012306</v>
      </c>
      <c r="F6" s="54">
        <v>0.9163346133579755</v>
      </c>
      <c r="G6" s="54">
        <v>0.9163346133579755</v>
      </c>
      <c r="H6" s="54">
        <v>0.8571500485892154</v>
      </c>
      <c r="I6" s="54">
        <v>0.77302298626641963</v>
      </c>
      <c r="J6" s="54">
        <v>0.87439716359016928</v>
      </c>
      <c r="K6" s="54">
        <v>0.7931930666231819</v>
      </c>
      <c r="L6" s="54">
        <v>0.76112469872630628</v>
      </c>
      <c r="M6" s="54">
        <v>0.76502877233676347</v>
      </c>
      <c r="N6" s="54">
        <v>0.75043368598227156</v>
      </c>
      <c r="O6" s="54">
        <v>0.66572651160556862</v>
      </c>
      <c r="P6" s="54">
        <v>0.68603667622889586</v>
      </c>
      <c r="Q6" s="54">
        <v>0.77047520122222357</v>
      </c>
      <c r="R6" s="19"/>
      <c r="S6" s="19"/>
    </row>
    <row r="7" spans="4:19" s="2" customFormat="1" ht="16.5">
      <c r="D7" s="4">
        <v>2016</v>
      </c>
      <c r="E7" s="54">
        <v>0.73042367911547301</v>
      </c>
      <c r="F7" s="54">
        <v>0.60243899392071865</v>
      </c>
      <c r="G7" s="54">
        <v>0.73048636151795565</v>
      </c>
      <c r="H7" s="54">
        <v>0.73782995794545403</v>
      </c>
      <c r="I7" s="54">
        <v>0.7409415091075231</v>
      </c>
      <c r="J7" s="54">
        <v>0.76152287981849687</v>
      </c>
      <c r="K7" s="54">
        <v>0.74054118361912946</v>
      </c>
      <c r="L7" s="54">
        <v>0.75942542573060756</v>
      </c>
      <c r="M7" s="54">
        <v>0.78128148713273793</v>
      </c>
      <c r="N7" s="54">
        <v>0.74935425748825601</v>
      </c>
      <c r="O7" s="54">
        <v>0.7401970548846154</v>
      </c>
      <c r="P7" s="54">
        <v>0.74344394478812492</v>
      </c>
      <c r="Q7" s="54">
        <v>0.71326337932258899</v>
      </c>
      <c r="R7" s="7"/>
      <c r="S7" s="7"/>
    </row>
    <row r="8" spans="4:19" s="2" customFormat="1" ht="16.5">
      <c r="D8" s="4">
        <v>2017</v>
      </c>
      <c r="E8" s="9">
        <v>0.70434302200341292</v>
      </c>
      <c r="F8" s="9">
        <v>0.79450428312977306</v>
      </c>
      <c r="G8" s="9">
        <v>0.75139077910516205</v>
      </c>
      <c r="H8" s="9">
        <v>0.69025911987181177</v>
      </c>
      <c r="I8" s="9">
        <v>0.73272850092104092</v>
      </c>
      <c r="J8" s="9">
        <v>0.70840152108778776</v>
      </c>
      <c r="K8" s="9">
        <f>'[1]17年平均系数'!$J$18</f>
        <v>0.71487889716922992</v>
      </c>
      <c r="L8" s="9">
        <f>'[2]17年平均系数'!$L$16</f>
        <v>0.66162820583823445</v>
      </c>
      <c r="M8" s="9">
        <f>'[3]17年平均系数'!$M$16</f>
        <v>0.69548475513209307</v>
      </c>
      <c r="N8" s="9">
        <f>'[4]17年平均系数'!$N$16</f>
        <v>0.68793433261555503</v>
      </c>
      <c r="O8" s="9" t="s">
        <v>85</v>
      </c>
      <c r="P8" s="9"/>
      <c r="Q8" s="9" t="str">
        <f>Q40</f>
        <v>&lt;%~_data_[1].KFP%&gt;</v>
      </c>
      <c r="R8" s="7"/>
      <c r="S8" s="7"/>
    </row>
    <row r="9" spans="4:19" s="2" customFormat="1" ht="16.5">
      <c r="D9" s="12" t="s">
        <v>41</v>
      </c>
      <c r="E9" s="11">
        <f t="shared" ref="E9:J9" si="0">(E7-E6)/E6</f>
        <v>-0.10924538702893982</v>
      </c>
      <c r="F9" s="11">
        <f t="shared" si="0"/>
        <v>-0.34255567219813221</v>
      </c>
      <c r="G9" s="11">
        <f t="shared" si="0"/>
        <v>-0.20281701589222442</v>
      </c>
      <c r="H9" s="11">
        <f t="shared" si="0"/>
        <v>-0.13920560447981131</v>
      </c>
      <c r="I9" s="11">
        <f t="shared" si="0"/>
        <v>-4.1501323671945464E-2</v>
      </c>
      <c r="J9" s="11">
        <f t="shared" si="0"/>
        <v>-0.12908811747309909</v>
      </c>
      <c r="K9" s="11">
        <f t="shared" ref="K9:Q9" si="1">(K7-K6)/K6</f>
        <v>-6.6379656126098599E-2</v>
      </c>
      <c r="L9" s="11">
        <f t="shared" si="1"/>
        <v>-2.2325815973944147E-3</v>
      </c>
      <c r="M9" s="11">
        <f t="shared" si="1"/>
        <v>2.1244579790549441E-2</v>
      </c>
      <c r="N9" s="11">
        <f t="shared" si="1"/>
        <v>-1.4384062365252681E-3</v>
      </c>
      <c r="O9" s="11">
        <f t="shared" si="1"/>
        <v>0.11186356856878382</v>
      </c>
      <c r="P9" s="11">
        <f t="shared" si="1"/>
        <v>8.3679591118646188E-2</v>
      </c>
      <c r="Q9" s="11">
        <f t="shared" si="1"/>
        <v>-7.4255241192549837E-2</v>
      </c>
    </row>
    <row r="10" spans="4:19" ht="16.5">
      <c r="D10" s="12" t="s">
        <v>54</v>
      </c>
      <c r="E10" s="11">
        <f t="shared" ref="E10:O10" si="2">(E8-E7)/E7</f>
        <v>-3.5706204300007351E-2</v>
      </c>
      <c r="F10" s="11">
        <f t="shared" si="2"/>
        <v>0.31881284436632984</v>
      </c>
      <c r="G10" s="11">
        <f t="shared" si="2"/>
        <v>2.8617122356352939E-2</v>
      </c>
      <c r="H10" s="11">
        <f t="shared" si="2"/>
        <v>-6.4473985586200683E-2</v>
      </c>
      <c r="I10" s="11">
        <f t="shared" si="2"/>
        <v>-1.1084556723478613E-2</v>
      </c>
      <c r="J10" s="11">
        <f t="shared" si="2"/>
        <v>-6.9756746827318153E-2</v>
      </c>
      <c r="K10" s="11">
        <f t="shared" si="2"/>
        <v>-3.4653422412625749E-2</v>
      </c>
      <c r="L10" s="11">
        <f t="shared" si="2"/>
        <v>-0.12877791100855887</v>
      </c>
      <c r="M10" s="11">
        <f t="shared" si="2"/>
        <v>-0.10981539101292975</v>
      </c>
      <c r="N10" s="11">
        <f t="shared" si="2"/>
        <v>-8.1963803179784508E-2</v>
      </c>
      <c r="O10" s="11" t="e">
        <f t="shared" si="2"/>
        <v>#VALUE!</v>
      </c>
      <c r="P10" s="11"/>
      <c r="Q10" s="11" t="e">
        <f t="shared" ref="Q10" si="3">(Q8-Q7)/Q7</f>
        <v>#VALUE!</v>
      </c>
    </row>
    <row r="36" spans="2:18" ht="15">
      <c r="D36" s="67" t="s">
        <v>21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41"/>
      <c r="R36" s="8"/>
    </row>
    <row r="37" spans="2:18" ht="16.5">
      <c r="D37" s="4"/>
      <c r="E37" s="4" t="s">
        <v>1</v>
      </c>
      <c r="F37" s="4" t="s">
        <v>2</v>
      </c>
      <c r="G37" s="4" t="s">
        <v>7</v>
      </c>
      <c r="H37" s="4" t="s">
        <v>8</v>
      </c>
      <c r="I37" s="4" t="s">
        <v>24</v>
      </c>
      <c r="J37" s="4" t="s">
        <v>25</v>
      </c>
      <c r="K37" s="4" t="s">
        <v>26</v>
      </c>
      <c r="L37" s="4" t="s">
        <v>27</v>
      </c>
      <c r="M37" s="4" t="s">
        <v>30</v>
      </c>
      <c r="N37" s="4" t="s">
        <v>31</v>
      </c>
      <c r="O37" s="4" t="s">
        <v>32</v>
      </c>
      <c r="P37" s="4" t="s">
        <v>33</v>
      </c>
      <c r="Q37" s="4" t="s">
        <v>59</v>
      </c>
      <c r="R37" s="17"/>
    </row>
    <row r="38" spans="2:18" ht="16.5">
      <c r="D38" s="4">
        <v>2015</v>
      </c>
      <c r="E38" s="54">
        <v>0.8200054970012306</v>
      </c>
      <c r="F38" s="54">
        <v>0.85747113817653264</v>
      </c>
      <c r="G38" s="54">
        <v>0.85747113817653264</v>
      </c>
      <c r="H38" s="54">
        <v>0.84885583600351344</v>
      </c>
      <c r="I38" s="54">
        <v>0.82221762976757695</v>
      </c>
      <c r="J38" s="54">
        <v>0.82858234049156054</v>
      </c>
      <c r="K38" s="54">
        <v>0.82282709600303605</v>
      </c>
      <c r="L38" s="54">
        <v>0.81005288200861481</v>
      </c>
      <c r="M38" s="54">
        <v>0.79834600445554438</v>
      </c>
      <c r="N38" s="54">
        <v>0.79179356918509525</v>
      </c>
      <c r="O38" s="54">
        <v>0.78498946336583875</v>
      </c>
      <c r="P38" s="54">
        <v>0.77047520122222357</v>
      </c>
      <c r="Q38" s="54">
        <v>0.77047520122222357</v>
      </c>
      <c r="R38" s="19"/>
    </row>
    <row r="39" spans="2:18" ht="16.5">
      <c r="B39" s="6"/>
      <c r="D39" s="4">
        <v>2016</v>
      </c>
      <c r="E39" s="54">
        <v>0.73042367911547301</v>
      </c>
      <c r="F39" s="54">
        <v>0.61297447311209829</v>
      </c>
      <c r="G39" s="54">
        <v>0.65410300046550129</v>
      </c>
      <c r="H39" s="54">
        <v>0.67732737980240865</v>
      </c>
      <c r="I39" s="54">
        <v>0.68627235296487021</v>
      </c>
      <c r="J39" s="54">
        <v>0.69099744393819829</v>
      </c>
      <c r="K39" s="54">
        <v>0.69912933609176875</v>
      </c>
      <c r="L39" s="54">
        <v>0.70243559035128811</v>
      </c>
      <c r="M39" s="54">
        <v>0.70755126795105661</v>
      </c>
      <c r="N39" s="54">
        <v>0.70923452971470313</v>
      </c>
      <c r="O39" s="54">
        <v>0.71197579575687242</v>
      </c>
      <c r="P39" s="54">
        <v>0.71326337932258899</v>
      </c>
      <c r="Q39" s="54">
        <v>0.71326337932258899</v>
      </c>
      <c r="R39" s="2"/>
    </row>
    <row r="40" spans="2:18" ht="16.5">
      <c r="D40" s="4">
        <v>2017</v>
      </c>
      <c r="E40" s="9">
        <v>0.70434302200341292</v>
      </c>
      <c r="F40" s="9">
        <v>0.71609720476467786</v>
      </c>
      <c r="G40" s="9">
        <v>0.72660756522074743</v>
      </c>
      <c r="H40" s="9">
        <v>0.71693918563472403</v>
      </c>
      <c r="I40" s="9">
        <v>0.72165361845602205</v>
      </c>
      <c r="J40" s="9">
        <v>0.71855916697184519</v>
      </c>
      <c r="K40" s="9">
        <f>'[1]17年平均系数'!$J$19</f>
        <v>0.71762270635059455</v>
      </c>
      <c r="L40" s="9">
        <f>'[2]17年平均系数'!$L$17</f>
        <v>0.70918345853717402</v>
      </c>
      <c r="M40" s="9">
        <f>'[3]17年平均系数'!$M$17</f>
        <v>0.70764821232420927</v>
      </c>
      <c r="N40" s="9">
        <f>'[4]17年平均系数'!$N$17</f>
        <v>0.70567330191683053</v>
      </c>
      <c r="O40" s="9" t="s">
        <v>75</v>
      </c>
      <c r="P40" s="9"/>
      <c r="Q40" s="9" t="str">
        <f>O40</f>
        <v>&lt;%~_data_[1].KFP%&gt;</v>
      </c>
      <c r="R40" s="2"/>
    </row>
    <row r="41" spans="2:18" ht="16.5">
      <c r="D41" s="12" t="s">
        <v>41</v>
      </c>
      <c r="E41" s="11">
        <f t="shared" ref="E41:J41" si="4">(E39-E38)/E38</f>
        <v>-0.10924538702893982</v>
      </c>
      <c r="F41" s="11">
        <f t="shared" si="4"/>
        <v>-0.28513690336490183</v>
      </c>
      <c r="G41" s="11">
        <f t="shared" si="4"/>
        <v>-0.23717199175182355</v>
      </c>
      <c r="H41" s="11">
        <f t="shared" si="4"/>
        <v>-0.20207018544948172</v>
      </c>
      <c r="I41" s="11">
        <f t="shared" si="4"/>
        <v>-0.16533977365717092</v>
      </c>
      <c r="J41" s="11">
        <f t="shared" si="4"/>
        <v>-0.16604855043342986</v>
      </c>
      <c r="K41" s="11">
        <f t="shared" ref="K41:Q41" si="5">(K39-K38)/K38</f>
        <v>-0.15033262821817778</v>
      </c>
      <c r="L41" s="11">
        <f t="shared" si="5"/>
        <v>-0.13285218045330305</v>
      </c>
      <c r="M41" s="11">
        <f t="shared" si="5"/>
        <v>-0.11372855378215103</v>
      </c>
      <c r="N41" s="11">
        <f t="shared" si="5"/>
        <v>-0.10426838848332769</v>
      </c>
      <c r="O41" s="11">
        <f t="shared" si="5"/>
        <v>-9.301228999418916E-2</v>
      </c>
      <c r="P41" s="11">
        <f t="shared" si="5"/>
        <v>-7.4255241192549837E-2</v>
      </c>
      <c r="Q41" s="11">
        <f t="shared" si="5"/>
        <v>-7.4255241192549837E-2</v>
      </c>
      <c r="R41" s="2"/>
    </row>
    <row r="42" spans="2:18" ht="16.5">
      <c r="D42" s="12" t="s">
        <v>54</v>
      </c>
      <c r="E42" s="11">
        <f t="shared" ref="E42:O42" si="6">(E40-E39)/E39</f>
        <v>-3.5706204300007351E-2</v>
      </c>
      <c r="F42" s="11">
        <f t="shared" si="6"/>
        <v>0.16823332157540091</v>
      </c>
      <c r="G42" s="11">
        <f t="shared" si="6"/>
        <v>0.1108457914176319</v>
      </c>
      <c r="H42" s="11">
        <f t="shared" si="6"/>
        <v>5.8482510841169628E-2</v>
      </c>
      <c r="I42" s="11">
        <f t="shared" si="6"/>
        <v>5.1555720317590849E-2</v>
      </c>
      <c r="J42" s="11">
        <f t="shared" si="6"/>
        <v>3.9886866840728834E-2</v>
      </c>
      <c r="K42" s="11">
        <f t="shared" si="6"/>
        <v>2.6452001516924381E-2</v>
      </c>
      <c r="L42" s="11">
        <f t="shared" si="6"/>
        <v>9.6063870888308759E-3</v>
      </c>
      <c r="M42" s="11">
        <f t="shared" si="6"/>
        <v>1.3701392046599944E-4</v>
      </c>
      <c r="N42" s="11">
        <f t="shared" si="6"/>
        <v>-5.0212273213842843E-3</v>
      </c>
      <c r="O42" s="11" t="e">
        <f t="shared" si="6"/>
        <v>#VALUE!</v>
      </c>
      <c r="P42" s="11"/>
      <c r="Q42" s="11" t="e">
        <f t="shared" ref="Q42" si="7">(Q40-Q39)/Q39</f>
        <v>#VALUE!</v>
      </c>
    </row>
  </sheetData>
  <mergeCells count="2">
    <mergeCell ref="D4:P4"/>
    <mergeCell ref="D36:P36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2:S35"/>
  <sheetViews>
    <sheetView topLeftCell="C1" zoomScale="90" zoomScaleNormal="90" workbookViewId="0">
      <selection activeCell="O8" sqref="O8"/>
    </sheetView>
  </sheetViews>
  <sheetFormatPr defaultRowHeight="13.5"/>
  <cols>
    <col min="1" max="3" width="9" style="1"/>
    <col min="4" max="4" width="14" style="1" bestFit="1" customWidth="1"/>
    <col min="5" max="5" width="14" style="2" customWidth="1"/>
    <col min="6" max="13" width="9" style="2"/>
    <col min="14" max="14" width="9.125" style="2" customWidth="1"/>
    <col min="15" max="16" width="9" style="2"/>
    <col min="17" max="17" width="19.375" style="2" customWidth="1"/>
    <col min="18" max="19" width="8" style="1" customWidth="1"/>
    <col min="20" max="20" width="13.375" style="1" customWidth="1"/>
    <col min="21" max="21" width="13.75" style="1" customWidth="1"/>
    <col min="22" max="32" width="9" style="1"/>
    <col min="33" max="33" width="10.75" style="1" bestFit="1" customWidth="1"/>
    <col min="34" max="16384" width="9" style="1"/>
  </cols>
  <sheetData>
    <row r="2" spans="4:19" s="8" customFormat="1" ht="15">
      <c r="D2" s="67" t="s">
        <v>16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41"/>
    </row>
    <row r="3" spans="4:19" s="2" customFormat="1" ht="17.25" customHeight="1">
      <c r="D3" s="4"/>
      <c r="E3" s="4" t="s">
        <v>1</v>
      </c>
      <c r="F3" s="4" t="s">
        <v>2</v>
      </c>
      <c r="G3" s="4" t="s">
        <v>7</v>
      </c>
      <c r="H3" s="4" t="s">
        <v>8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30</v>
      </c>
      <c r="N3" s="4" t="s">
        <v>31</v>
      </c>
      <c r="O3" s="4" t="s">
        <v>32</v>
      </c>
      <c r="P3" s="4" t="s">
        <v>33</v>
      </c>
      <c r="Q3" s="4" t="s">
        <v>59</v>
      </c>
      <c r="R3" s="17"/>
      <c r="S3" s="17"/>
    </row>
    <row r="4" spans="4:19" s="2" customFormat="1" ht="17.25" customHeight="1">
      <c r="D4" s="4">
        <v>2015</v>
      </c>
      <c r="E4" s="55">
        <v>0.78826037119201664</v>
      </c>
      <c r="F4" s="55">
        <v>0.875</v>
      </c>
      <c r="G4" s="55">
        <v>0.875</v>
      </c>
      <c r="H4" s="55">
        <v>0.87675516286165389</v>
      </c>
      <c r="I4" s="55">
        <v>0.78732221713646522</v>
      </c>
      <c r="J4" s="55">
        <v>0.81466923720066697</v>
      </c>
      <c r="K4" s="55">
        <v>0.81928547935032436</v>
      </c>
      <c r="L4" s="55">
        <v>0.72513529447125991</v>
      </c>
      <c r="M4" s="55">
        <v>0.7949561044087351</v>
      </c>
      <c r="N4" s="55">
        <v>0.81930357693936373</v>
      </c>
      <c r="O4" s="55">
        <v>0.68657048305040402</v>
      </c>
      <c r="P4" s="55">
        <v>0.70355738480063612</v>
      </c>
      <c r="Q4" s="55">
        <v>0.7719223566381459</v>
      </c>
      <c r="R4" s="19"/>
      <c r="S4" s="19"/>
    </row>
    <row r="5" spans="4:19" s="2" customFormat="1" ht="17.25" customHeight="1">
      <c r="D5" s="4">
        <v>2016</v>
      </c>
      <c r="E5" s="55">
        <v>0.70000000000000007</v>
      </c>
      <c r="F5" s="55">
        <v>0.84019109920556267</v>
      </c>
      <c r="G5" s="55">
        <v>0.79043885403610969</v>
      </c>
      <c r="H5" s="55">
        <v>0.72348980313770361</v>
      </c>
      <c r="I5" s="55">
        <v>0.71266153679922384</v>
      </c>
      <c r="J5" s="55">
        <v>0.76303028024543385</v>
      </c>
      <c r="K5" s="55">
        <v>0.78149003329305167</v>
      </c>
      <c r="L5" s="55">
        <v>0.73241846604927618</v>
      </c>
      <c r="M5" s="55">
        <v>0.77131750512414143</v>
      </c>
      <c r="N5" s="55">
        <v>0.70632459384856028</v>
      </c>
      <c r="O5" s="55">
        <v>0.68039110906219058</v>
      </c>
      <c r="P5" s="55">
        <v>0.61993075853364699</v>
      </c>
      <c r="Q5" s="55">
        <v>0.69857514028298562</v>
      </c>
      <c r="R5" s="7"/>
      <c r="S5" s="7"/>
    </row>
    <row r="6" spans="4:19" s="2" customFormat="1" ht="17.25" customHeight="1">
      <c r="D6" s="4">
        <v>2017</v>
      </c>
      <c r="E6" s="9">
        <v>0.78264315388293537</v>
      </c>
      <c r="F6" s="9">
        <v>0.77745192048669498</v>
      </c>
      <c r="G6" s="9">
        <v>0.70271672859964407</v>
      </c>
      <c r="H6" s="9">
        <v>0.79043660443866115</v>
      </c>
      <c r="I6" s="9">
        <v>0.70713392923725737</v>
      </c>
      <c r="J6" s="9">
        <v>0.70354228215923642</v>
      </c>
      <c r="K6" s="9">
        <f>'[1]17年平均系数'!$J$20</f>
        <v>0.71206804142651181</v>
      </c>
      <c r="L6" s="9">
        <f>'[2]17年平均系数'!$L$18</f>
        <v>0.56671666943561416</v>
      </c>
      <c r="M6" s="9">
        <f>'[3]17年平均系数'!$M$18</f>
        <v>0.74018110440929941</v>
      </c>
      <c r="N6" s="9">
        <f>'[4]17年平均系数'!$N$18</f>
        <v>0.65490397599276406</v>
      </c>
      <c r="O6" s="9" t="s">
        <v>88</v>
      </c>
      <c r="P6" s="9"/>
      <c r="Q6" s="9" t="str">
        <f>Q33</f>
        <v>&lt;%~_data_[1].DMA%&gt;</v>
      </c>
      <c r="R6" s="7"/>
      <c r="S6" s="7"/>
    </row>
    <row r="7" spans="4:19" ht="17.25" customHeight="1">
      <c r="D7" s="12" t="s">
        <v>41</v>
      </c>
      <c r="E7" s="11">
        <f t="shared" ref="E7:Q7" si="0">(E5-E4)/E4</f>
        <v>-0.11196855051656117</v>
      </c>
      <c r="F7" s="11">
        <f t="shared" si="0"/>
        <v>-3.9781600907928372E-2</v>
      </c>
      <c r="G7" s="11">
        <f t="shared" si="0"/>
        <v>-9.6641309673017498E-2</v>
      </c>
      <c r="H7" s="11">
        <f t="shared" si="0"/>
        <v>-0.17480976014296312</v>
      </c>
      <c r="I7" s="11">
        <f t="shared" si="0"/>
        <v>-9.4828621258506385E-2</v>
      </c>
      <c r="J7" s="11">
        <f t="shared" si="0"/>
        <v>-6.3386408369454084E-2</v>
      </c>
      <c r="K7" s="11">
        <f t="shared" si="0"/>
        <v>-4.6132205452052766E-2</v>
      </c>
      <c r="L7" s="11">
        <f t="shared" si="0"/>
        <v>1.0043879581570886E-2</v>
      </c>
      <c r="M7" s="11">
        <f t="shared" si="0"/>
        <v>-2.9735728996225969E-2</v>
      </c>
      <c r="N7" s="11">
        <f t="shared" si="0"/>
        <v>-0.13789636255813023</v>
      </c>
      <c r="O7" s="11">
        <f t="shared" si="0"/>
        <v>-9.0003490402889783E-3</v>
      </c>
      <c r="P7" s="11">
        <f t="shared" si="0"/>
        <v>-0.11886255204426009</v>
      </c>
      <c r="Q7" s="11">
        <f t="shared" si="0"/>
        <v>-9.5018904070352322E-2</v>
      </c>
    </row>
    <row r="8" spans="4:19" ht="17.25" customHeight="1">
      <c r="D8" s="12" t="s">
        <v>54</v>
      </c>
      <c r="E8" s="11">
        <f t="shared" ref="E8:Q8" si="1">(E6-E5)/E5</f>
        <v>0.11806164840419328</v>
      </c>
      <c r="F8" s="11">
        <f t="shared" si="1"/>
        <v>-7.4672510549314702E-2</v>
      </c>
      <c r="G8" s="11">
        <f t="shared" si="1"/>
        <v>-0.11097901499722862</v>
      </c>
      <c r="H8" s="11">
        <f t="shared" si="1"/>
        <v>9.2533164960467845E-2</v>
      </c>
      <c r="I8" s="11">
        <f t="shared" si="1"/>
        <v>-7.7562872086412889E-3</v>
      </c>
      <c r="J8" s="11">
        <f t="shared" si="1"/>
        <v>-7.7962827460874434E-2</v>
      </c>
      <c r="K8" s="11">
        <f t="shared" si="1"/>
        <v>-8.8832856350078676E-2</v>
      </c>
      <c r="L8" s="11">
        <f t="shared" si="1"/>
        <v>-0.22623923930737408</v>
      </c>
      <c r="M8" s="11">
        <f t="shared" si="1"/>
        <v>-4.036781287600974E-2</v>
      </c>
      <c r="N8" s="11">
        <f t="shared" si="1"/>
        <v>-7.2800265350552215E-2</v>
      </c>
      <c r="O8" s="11" t="e">
        <f t="shared" si="1"/>
        <v>#VALUE!</v>
      </c>
      <c r="P8" s="11"/>
      <c r="Q8" s="11" t="e">
        <f t="shared" si="1"/>
        <v>#VALUE!</v>
      </c>
    </row>
    <row r="29" spans="4:18" ht="15">
      <c r="D29" s="67" t="s">
        <v>22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41"/>
      <c r="R29" s="8"/>
    </row>
    <row r="30" spans="4:18" ht="18" customHeight="1">
      <c r="D30" s="4"/>
      <c r="E30" s="4" t="s">
        <v>1</v>
      </c>
      <c r="F30" s="4" t="s">
        <v>2</v>
      </c>
      <c r="G30" s="4" t="s">
        <v>7</v>
      </c>
      <c r="H30" s="4" t="s">
        <v>8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30</v>
      </c>
      <c r="N30" s="4" t="s">
        <v>31</v>
      </c>
      <c r="O30" s="4" t="s">
        <v>32</v>
      </c>
      <c r="P30" s="4" t="s">
        <v>33</v>
      </c>
      <c r="Q30" s="4" t="s">
        <v>59</v>
      </c>
      <c r="R30" s="17"/>
    </row>
    <row r="31" spans="4:18" ht="18" customHeight="1">
      <c r="D31" s="4">
        <v>2015</v>
      </c>
      <c r="E31" s="55">
        <v>0.78826037119201664</v>
      </c>
      <c r="F31" s="55">
        <v>0.78951482644960125</v>
      </c>
      <c r="G31" s="55">
        <v>0.78951482644960125</v>
      </c>
      <c r="H31" s="55">
        <v>0.810619432506826</v>
      </c>
      <c r="I31" s="55">
        <v>0.80878877554683049</v>
      </c>
      <c r="J31" s="55">
        <v>0.80975392618151953</v>
      </c>
      <c r="K31" s="55">
        <v>0.81098072100189977</v>
      </c>
      <c r="L31" s="55">
        <v>0.79902504059716661</v>
      </c>
      <c r="M31" s="55">
        <v>0.79855158337115528</v>
      </c>
      <c r="N31" s="55">
        <v>0.79961798680376495</v>
      </c>
      <c r="O31" s="55">
        <v>0.77430267381814122</v>
      </c>
      <c r="P31" s="55">
        <v>0.7719223566381459</v>
      </c>
      <c r="Q31" s="55">
        <v>0.7719223566381459</v>
      </c>
      <c r="R31" s="19"/>
    </row>
    <row r="32" spans="4:18" ht="18" customHeight="1">
      <c r="D32" s="4">
        <v>2016</v>
      </c>
      <c r="E32" s="55">
        <v>0.70000000000000007</v>
      </c>
      <c r="F32" s="55">
        <v>0.81805385092368743</v>
      </c>
      <c r="G32" s="55">
        <v>0.7999537669706529</v>
      </c>
      <c r="H32" s="55">
        <v>0.75933117444347598</v>
      </c>
      <c r="I32" s="55">
        <v>0.73965642662642073</v>
      </c>
      <c r="J32" s="55">
        <v>0.74166445940342274</v>
      </c>
      <c r="K32" s="55">
        <v>0.74321175480148283</v>
      </c>
      <c r="L32" s="55">
        <v>0.7424728954130162</v>
      </c>
      <c r="M32" s="55">
        <v>0.74997138236071725</v>
      </c>
      <c r="N32" s="55">
        <v>0.74650733441433736</v>
      </c>
      <c r="O32" s="55">
        <v>0.72487010613174152</v>
      </c>
      <c r="P32" s="55">
        <v>0.69857514028298562</v>
      </c>
      <c r="Q32" s="55">
        <v>0.69857514028298562</v>
      </c>
      <c r="R32" s="2"/>
    </row>
    <row r="33" spans="4:18" ht="18" customHeight="1">
      <c r="D33" s="4">
        <v>2017</v>
      </c>
      <c r="E33" s="9">
        <v>0.78264315388293537</v>
      </c>
      <c r="F33" s="9">
        <v>0.77856432712474122</v>
      </c>
      <c r="G33" s="9">
        <v>0.73687792876784963</v>
      </c>
      <c r="H33" s="9">
        <v>0.75423307650762617</v>
      </c>
      <c r="I33" s="9">
        <v>0.73919258388540809</v>
      </c>
      <c r="J33" s="9">
        <v>0.72386819763340149</v>
      </c>
      <c r="K33" s="9">
        <f>'[1]17年平均系数'!$J$21</f>
        <v>0.72333592230414923</v>
      </c>
      <c r="L33" s="9">
        <f>'[2]17年平均系数'!$L$19</f>
        <v>0.67152398465502672</v>
      </c>
      <c r="M33" s="9">
        <f>'[3]17年平均系数'!$M$19</f>
        <v>0.67739183454367424</v>
      </c>
      <c r="N33" s="9">
        <f>'[4]17年平均系数'!$N$19</f>
        <v>0.67395861916071464</v>
      </c>
      <c r="O33" s="9" t="s">
        <v>76</v>
      </c>
      <c r="P33" s="9"/>
      <c r="Q33" s="9" t="str">
        <f>O33</f>
        <v>&lt;%~_data_[1].DMA%&gt;</v>
      </c>
      <c r="R33" s="2"/>
    </row>
    <row r="34" spans="4:18" ht="18" customHeight="1">
      <c r="D34" s="12" t="s">
        <v>41</v>
      </c>
      <c r="E34" s="11">
        <f t="shared" ref="E34:J34" si="2">(E32-E31)/E31</f>
        <v>-0.11196855051656117</v>
      </c>
      <c r="F34" s="11">
        <f t="shared" si="2"/>
        <v>3.6147547225204607E-2</v>
      </c>
      <c r="G34" s="11">
        <f t="shared" si="2"/>
        <v>1.3221968950215813E-2</v>
      </c>
      <c r="H34" s="11">
        <f t="shared" si="2"/>
        <v>-6.3270452208062683E-2</v>
      </c>
      <c r="I34" s="11">
        <f t="shared" si="2"/>
        <v>-8.5476395086799592E-2</v>
      </c>
      <c r="J34" s="11">
        <f t="shared" si="2"/>
        <v>-8.4086615176020077E-2</v>
      </c>
      <c r="K34" s="11">
        <f t="shared" ref="K34:Q34" si="3">(K32-K31)/K31</f>
        <v>-8.3564213606328375E-2</v>
      </c>
      <c r="L34" s="11">
        <f t="shared" si="3"/>
        <v>-7.0776436670726972E-2</v>
      </c>
      <c r="M34" s="11">
        <f t="shared" si="3"/>
        <v>-6.0835395010241503E-2</v>
      </c>
      <c r="N34" s="11">
        <f t="shared" si="3"/>
        <v>-6.642003214775298E-2</v>
      </c>
      <c r="O34" s="11">
        <f t="shared" si="3"/>
        <v>-6.384140124771133E-2</v>
      </c>
      <c r="P34" s="11">
        <f t="shared" si="3"/>
        <v>-9.5018904070352322E-2</v>
      </c>
      <c r="Q34" s="11">
        <f t="shared" si="3"/>
        <v>-9.5018904070352322E-2</v>
      </c>
    </row>
    <row r="35" spans="4:18" ht="16.5">
      <c r="D35" s="12" t="s">
        <v>54</v>
      </c>
      <c r="E35" s="11">
        <f t="shared" ref="E35:O35" si="4">(E33-E32)/E32</f>
        <v>0.11806164840419328</v>
      </c>
      <c r="F35" s="11">
        <f t="shared" si="4"/>
        <v>-4.8272523568414827E-2</v>
      </c>
      <c r="G35" s="11">
        <f t="shared" si="4"/>
        <v>-7.8849354559158258E-2</v>
      </c>
      <c r="H35" s="11">
        <f t="shared" si="4"/>
        <v>-6.7139320858073219E-3</v>
      </c>
      <c r="I35" s="11">
        <f t="shared" si="4"/>
        <v>-6.2710567273541163E-4</v>
      </c>
      <c r="J35" s="11">
        <f t="shared" si="4"/>
        <v>-2.3995031101174968E-2</v>
      </c>
      <c r="K35" s="11">
        <f t="shared" si="4"/>
        <v>-2.674316218618283E-2</v>
      </c>
      <c r="L35" s="11">
        <f t="shared" si="4"/>
        <v>-9.5557576843963654E-2</v>
      </c>
      <c r="M35" s="11">
        <f t="shared" si="4"/>
        <v>-9.6776423106414058E-2</v>
      </c>
      <c r="N35" s="11">
        <f t="shared" si="4"/>
        <v>-9.7184196201554898E-2</v>
      </c>
      <c r="O35" s="11" t="e">
        <f t="shared" si="4"/>
        <v>#VALUE!</v>
      </c>
      <c r="P35" s="11"/>
      <c r="Q35" s="11" t="e">
        <f t="shared" ref="Q35" si="5">(Q33-Q32)/Q32</f>
        <v>#VALUE!</v>
      </c>
    </row>
  </sheetData>
  <mergeCells count="2">
    <mergeCell ref="D2:P2"/>
    <mergeCell ref="D29:P2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15-17平均系数</vt:lpstr>
      <vt:lpstr>DCLC</vt:lpstr>
      <vt:lpstr>W-Chillers</vt:lpstr>
      <vt:lpstr>WCOX</vt:lpstr>
      <vt:lpstr>A-Chillers</vt:lpstr>
      <vt:lpstr>M-Chillers</vt:lpstr>
      <vt:lpstr>Unitary</vt:lpstr>
      <vt:lpstr>KFP</vt:lpstr>
      <vt:lpstr>DMA AHU</vt:lpstr>
      <vt:lpstr>FCU</vt:lpstr>
      <vt:lpstr>BWHP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Xiuqin</dc:creator>
  <cp:lastModifiedBy>Chu Mingjun</cp:lastModifiedBy>
  <dcterms:created xsi:type="dcterms:W3CDTF">2006-09-13T11:21:51Z</dcterms:created>
  <dcterms:modified xsi:type="dcterms:W3CDTF">2017-11-17T05:24:12Z</dcterms:modified>
</cp:coreProperties>
</file>