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7" i="1"/>
  <c r="J17"/>
  <c r="H17"/>
  <c r="G17"/>
  <c r="F17"/>
  <c r="E17"/>
  <c r="C17"/>
  <c r="B17"/>
  <c r="J18" l="1"/>
  <c r="G18"/>
  <c r="K18"/>
  <c r="H18"/>
  <c r="I16"/>
  <c r="D16"/>
  <c r="I15"/>
  <c r="D15"/>
  <c r="I14"/>
  <c r="D14"/>
  <c r="I13"/>
  <c r="D13"/>
  <c r="I12"/>
  <c r="D12"/>
  <c r="I11"/>
  <c r="D11"/>
  <c r="I10"/>
  <c r="D10"/>
  <c r="I9"/>
  <c r="D9"/>
  <c r="I8"/>
  <c r="D8"/>
  <c r="I7"/>
  <c r="D7"/>
  <c r="I6"/>
  <c r="D6"/>
  <c r="I5"/>
  <c r="C18"/>
  <c r="D18" s="1"/>
  <c r="I17" l="1"/>
  <c r="I18"/>
  <c r="F18"/>
  <c r="D17"/>
  <c r="D5"/>
</calcChain>
</file>

<file path=xl/sharedStrings.xml><?xml version="1.0" encoding="utf-8"?>
<sst xmlns="http://schemas.openxmlformats.org/spreadsheetml/2006/main" count="54" uniqueCount="51">
  <si>
    <t>销售发货增长一览表（monthly comparison)</t>
    <phoneticPr fontId="5" type="noConversion"/>
  </si>
  <si>
    <t>comparison item</t>
    <phoneticPr fontId="5" type="noConversion"/>
  </si>
  <si>
    <t>订单额 order value</t>
    <phoneticPr fontId="5" type="noConversion"/>
  </si>
  <si>
    <t>发货额 shipment value</t>
    <phoneticPr fontId="5" type="noConversion"/>
  </si>
  <si>
    <t>2016(含税净值）
net value(inc. tax)</t>
    <phoneticPr fontId="1" type="noConversion"/>
  </si>
  <si>
    <t>2017(含税净值）
net value(inc. tax)</t>
    <phoneticPr fontId="1" type="noConversion"/>
  </si>
  <si>
    <t>increase rate</t>
    <phoneticPr fontId="5" type="noConversion"/>
  </si>
  <si>
    <t>2016合同额
contract value</t>
    <phoneticPr fontId="1" type="noConversion"/>
  </si>
  <si>
    <t>2017合同额
contract value</t>
    <phoneticPr fontId="1" type="noConversion"/>
  </si>
  <si>
    <r>
      <t>2</t>
    </r>
    <r>
      <rPr>
        <sz val="12"/>
        <rFont val="微软雅黑"/>
        <family val="2"/>
        <charset val="134"/>
      </rPr>
      <t>016合同额
contract value</t>
    </r>
    <phoneticPr fontId="1" type="noConversion"/>
  </si>
  <si>
    <r>
      <t>2017合同额
contract value</t>
    </r>
    <r>
      <rPr>
        <sz val="12"/>
        <rFont val="宋体"/>
        <family val="3"/>
        <charset val="134"/>
      </rPr>
      <t/>
    </r>
    <phoneticPr fontId="1" type="noConversion"/>
  </si>
  <si>
    <t>Jan（1月）</t>
    <phoneticPr fontId="5" type="noConversion"/>
  </si>
  <si>
    <t>Feb（2月）</t>
    <phoneticPr fontId="5" type="noConversion"/>
  </si>
  <si>
    <t>Mar（3月）</t>
    <phoneticPr fontId="5" type="noConversion"/>
  </si>
  <si>
    <t>Apr（4月）</t>
    <phoneticPr fontId="5" type="noConversion"/>
  </si>
  <si>
    <t>May（5月）</t>
    <phoneticPr fontId="5" type="noConversion"/>
  </si>
  <si>
    <t>Jun（6月）</t>
    <phoneticPr fontId="5" type="noConversion"/>
  </si>
  <si>
    <t>Jul（7月）</t>
    <phoneticPr fontId="5" type="noConversion"/>
  </si>
  <si>
    <t>Aug（8月）</t>
    <phoneticPr fontId="5" type="noConversion"/>
  </si>
  <si>
    <t>Sep（9月）</t>
    <phoneticPr fontId="5" type="noConversion"/>
  </si>
  <si>
    <t>Oct（10月）</t>
    <phoneticPr fontId="5" type="noConversion"/>
  </si>
  <si>
    <t>Nov（11月）</t>
    <phoneticPr fontId="5" type="noConversion"/>
  </si>
  <si>
    <t>Dec（12月）</t>
    <phoneticPr fontId="5" type="noConversion"/>
  </si>
  <si>
    <t>Total (总计）</t>
    <phoneticPr fontId="5" type="noConversion"/>
  </si>
  <si>
    <t>&lt;%~_data_[0].sb1%&gt;</t>
    <phoneticPr fontId="1" type="noConversion"/>
  </si>
  <si>
    <t>&lt;%~_data_[0].sb2%&gt;</t>
  </si>
  <si>
    <t>&lt;%~_data_[0].sb3%&gt;</t>
  </si>
  <si>
    <t>&lt;%~_data_[0].sb4%&gt;</t>
  </si>
  <si>
    <t>&lt;%~_data_[0].sb5%&gt;</t>
  </si>
  <si>
    <t>&lt;%~_data_[0].sb6%&gt;</t>
  </si>
  <si>
    <t>&lt;%~_data_[0].sb7%&gt;</t>
  </si>
  <si>
    <t>&lt;%~_data_[0].sb8%&gt;</t>
  </si>
  <si>
    <t>&lt;%~_data_[0].sb9%&gt;</t>
  </si>
  <si>
    <t>&lt;%~_data_[0].sb10%&gt;</t>
  </si>
  <si>
    <t>&lt;%~_data_[0].sb11%&gt;</t>
  </si>
  <si>
    <t>&lt;%~_data_[0].sb12%&gt;</t>
  </si>
  <si>
    <t>&lt;%~_data_[1].ht2%&gt;</t>
  </si>
  <si>
    <t>&lt;%~_data_[1].ht3%&gt;</t>
  </si>
  <si>
    <t>&lt;%~_data_[1].ht4%&gt;</t>
  </si>
  <si>
    <t>&lt;%~_data_[1].ht5%&gt;</t>
  </si>
  <si>
    <t>&lt;%~_data_[1].ht6%&gt;</t>
  </si>
  <si>
    <t>&lt;%~_data_[1].ht7%&gt;</t>
  </si>
  <si>
    <t>&lt;%~_data_[1].ht8%&gt;</t>
  </si>
  <si>
    <t>&lt;%~_data_[1].ht9%&gt;</t>
  </si>
  <si>
    <t>&lt;%~_data_[1].ht10%&gt;</t>
  </si>
  <si>
    <t>&lt;%~_data_[1].ht11%&gt;</t>
  </si>
  <si>
    <t>&lt;%~_data_[1].ht12%&gt;</t>
  </si>
  <si>
    <t>&lt;%~_data_[1].ht1%&gt;</t>
    <phoneticPr fontId="1" type="noConversion"/>
  </si>
  <si>
    <t>&lt;%~_data_[2].fh11%&gt;</t>
    <phoneticPr fontId="1" type="noConversion"/>
  </si>
  <si>
    <t>&lt;%~_data_[2].fh12%&gt;</t>
    <phoneticPr fontId="1" type="noConversion"/>
  </si>
  <si>
    <t>YTD(Nov)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</si>
</sst>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[$-409]mmm/yy;@"/>
    <numFmt numFmtId="177" formatCode="#,##0_ "/>
    <numFmt numFmtId="178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29">
    <xf numFmtId="0" fontId="0" fillId="0" borderId="0" xfId="0">
      <alignment vertical="center"/>
    </xf>
    <xf numFmtId="176" fontId="4" fillId="0" borderId="0" xfId="4" applyNumberFormat="1" applyFont="1">
      <alignment vertical="center"/>
    </xf>
    <xf numFmtId="176" fontId="6" fillId="0" borderId="0" xfId="3" applyNumberFormat="1" applyFont="1">
      <alignment vertical="center"/>
    </xf>
    <xf numFmtId="176" fontId="4" fillId="0" borderId="2" xfId="4" applyNumberFormat="1" applyFont="1" applyBorder="1" applyAlignment="1">
      <alignment horizontal="center" vertical="center" wrapText="1"/>
    </xf>
    <xf numFmtId="10" fontId="4" fillId="0" borderId="7" xfId="4" applyNumberFormat="1" applyFont="1" applyBorder="1" applyAlignment="1">
      <alignment horizontal="center" vertical="center"/>
    </xf>
    <xf numFmtId="10" fontId="4" fillId="2" borderId="7" xfId="4" applyNumberFormat="1" applyFont="1" applyFill="1" applyBorder="1" applyAlignment="1">
      <alignment horizontal="center" vertical="center" wrapText="1"/>
    </xf>
    <xf numFmtId="176" fontId="4" fillId="0" borderId="2" xfId="4" applyNumberFormat="1" applyFont="1" applyBorder="1" applyAlignment="1">
      <alignment horizontal="center" vertical="center"/>
    </xf>
    <xf numFmtId="176" fontId="6" fillId="2" borderId="8" xfId="3" applyNumberFormat="1" applyFont="1" applyFill="1" applyBorder="1" applyAlignment="1">
      <alignment vertical="center" wrapText="1"/>
    </xf>
    <xf numFmtId="176" fontId="4" fillId="0" borderId="8" xfId="5" applyNumberFormat="1" applyFont="1" applyBorder="1"/>
    <xf numFmtId="177" fontId="8" fillId="0" borderId="8" xfId="5" applyNumberFormat="1" applyFont="1" applyFill="1" applyBorder="1" applyAlignment="1">
      <alignment horizontal="center"/>
    </xf>
    <xf numFmtId="177" fontId="8" fillId="0" borderId="8" xfId="6" applyNumberFormat="1" applyFont="1" applyFill="1" applyBorder="1" applyAlignment="1">
      <alignment horizontal="center"/>
    </xf>
    <xf numFmtId="10" fontId="9" fillId="0" borderId="8" xfId="6" applyNumberFormat="1" applyFont="1" applyFill="1" applyBorder="1" applyAlignment="1">
      <alignment horizontal="center"/>
    </xf>
    <xf numFmtId="10" fontId="9" fillId="0" borderId="8" xfId="6" applyNumberFormat="1" applyFont="1" applyBorder="1" applyAlignment="1">
      <alignment horizontal="center"/>
    </xf>
    <xf numFmtId="177" fontId="8" fillId="0" borderId="8" xfId="5" applyNumberFormat="1" applyFont="1" applyBorder="1" applyAlignment="1">
      <alignment horizontal="center"/>
    </xf>
    <xf numFmtId="176" fontId="4" fillId="2" borderId="8" xfId="5" applyNumberFormat="1" applyFont="1" applyFill="1" applyBorder="1"/>
    <xf numFmtId="177" fontId="8" fillId="2" borderId="8" xfId="5" applyNumberFormat="1" applyFont="1" applyFill="1" applyBorder="1" applyAlignment="1">
      <alignment horizontal="center"/>
    </xf>
    <xf numFmtId="10" fontId="9" fillId="2" borderId="8" xfId="6" applyNumberFormat="1" applyFont="1" applyFill="1" applyBorder="1" applyAlignment="1">
      <alignment horizontal="center"/>
    </xf>
    <xf numFmtId="176" fontId="7" fillId="0" borderId="8" xfId="5" applyNumberFormat="1" applyFont="1" applyFill="1" applyBorder="1"/>
    <xf numFmtId="10" fontId="6" fillId="0" borderId="0" xfId="3" applyNumberFormat="1" applyFont="1">
      <alignment vertical="center"/>
    </xf>
    <xf numFmtId="178" fontId="6" fillId="0" borderId="0" xfId="3" applyNumberFormat="1" applyFont="1">
      <alignment vertical="center"/>
    </xf>
    <xf numFmtId="176" fontId="4" fillId="0" borderId="0" xfId="4" applyNumberFormat="1" applyFont="1" applyAlignment="1">
      <alignment horizontal="center" vertical="center"/>
    </xf>
    <xf numFmtId="176" fontId="6" fillId="0" borderId="0" xfId="3" applyNumberFormat="1" applyFont="1">
      <alignment vertical="center"/>
    </xf>
    <xf numFmtId="176" fontId="6" fillId="0" borderId="1" xfId="1" applyNumberFormat="1" applyFont="1" applyBorder="1"/>
    <xf numFmtId="176" fontId="6" fillId="0" borderId="0" xfId="1" applyNumberFormat="1" applyFont="1" applyBorder="1"/>
    <xf numFmtId="176" fontId="7" fillId="0" borderId="2" xfId="4" applyNumberFormat="1" applyFont="1" applyBorder="1" applyAlignment="1">
      <alignment horizontal="center" vertical="center"/>
    </xf>
    <xf numFmtId="176" fontId="7" fillId="0" borderId="6" xfId="4" applyNumberFormat="1" applyFont="1" applyBorder="1" applyAlignment="1">
      <alignment horizontal="center" vertical="center"/>
    </xf>
    <xf numFmtId="176" fontId="4" fillId="0" borderId="3" xfId="4" applyNumberFormat="1" applyFont="1" applyBorder="1" applyAlignment="1">
      <alignment horizontal="center" vertical="center"/>
    </xf>
    <xf numFmtId="176" fontId="4" fillId="0" borderId="4" xfId="4" applyNumberFormat="1" applyFont="1" applyBorder="1" applyAlignment="1">
      <alignment horizontal="center" vertical="center"/>
    </xf>
    <xf numFmtId="176" fontId="4" fillId="0" borderId="5" xfId="4" applyNumberFormat="1" applyFont="1" applyBorder="1" applyAlignment="1">
      <alignment horizontal="center" vertical="center"/>
    </xf>
  </cellXfs>
  <cellStyles count="7">
    <cellStyle name="0,0_x000d_&#10;NA_x000d_&#10; 2 10" xfId="1"/>
    <cellStyle name="常规" xfId="0" builtinId="0"/>
    <cellStyle name="常规 3" xfId="3"/>
    <cellStyle name="常规_Sheet1" xfId="6"/>
    <cellStyle name="常规_Sheet3" xfId="5"/>
    <cellStyle name="常规_一览表" xfId="4"/>
    <cellStyle name="千位分隔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="90" zoomScaleNormal="90" workbookViewId="0">
      <selection activeCell="C21" sqref="C21"/>
    </sheetView>
  </sheetViews>
  <sheetFormatPr defaultRowHeight="16.5"/>
  <cols>
    <col min="1" max="1" width="22.625" style="2" customWidth="1"/>
    <col min="2" max="2" width="20.625" style="2" customWidth="1"/>
    <col min="3" max="3" width="20" style="2" customWidth="1"/>
    <col min="4" max="4" width="15.875" style="18" customWidth="1"/>
    <col min="5" max="6" width="18.5" style="18" customWidth="1"/>
    <col min="7" max="7" width="19" style="2" customWidth="1"/>
    <col min="8" max="8" width="20.75" style="2" customWidth="1"/>
    <col min="9" max="9" width="13.25" style="2" customWidth="1"/>
    <col min="10" max="11" width="14.625" style="2" customWidth="1"/>
    <col min="12" max="16384" width="9" style="2"/>
  </cols>
  <sheetData>
    <row r="1" spans="1:11" ht="17.25">
      <c r="A1" s="1"/>
      <c r="B1" s="20" t="s">
        <v>0</v>
      </c>
      <c r="C1" s="21"/>
      <c r="D1" s="21"/>
      <c r="E1" s="21"/>
      <c r="F1" s="21"/>
      <c r="G1" s="21"/>
      <c r="H1" s="21"/>
      <c r="I1" s="21"/>
    </row>
    <row r="2" spans="1:11" ht="17.25">
      <c r="A2" s="1"/>
      <c r="B2" s="22"/>
      <c r="C2" s="22"/>
      <c r="D2" s="22"/>
      <c r="E2" s="22"/>
      <c r="F2" s="22"/>
      <c r="G2" s="23"/>
      <c r="H2" s="23"/>
      <c r="I2" s="23"/>
    </row>
    <row r="3" spans="1:11" ht="21.75" customHeight="1">
      <c r="A3" s="24" t="s">
        <v>1</v>
      </c>
      <c r="B3" s="26" t="s">
        <v>2</v>
      </c>
      <c r="C3" s="27"/>
      <c r="D3" s="27"/>
      <c r="E3" s="27"/>
      <c r="F3" s="28"/>
      <c r="G3" s="26" t="s">
        <v>3</v>
      </c>
      <c r="H3" s="27"/>
      <c r="I3" s="27"/>
      <c r="J3" s="27"/>
      <c r="K3" s="28"/>
    </row>
    <row r="4" spans="1:11" ht="34.5" customHeight="1">
      <c r="A4" s="25"/>
      <c r="B4" s="3" t="s">
        <v>4</v>
      </c>
      <c r="C4" s="3" t="s">
        <v>5</v>
      </c>
      <c r="D4" s="4" t="s">
        <v>6</v>
      </c>
      <c r="E4" s="5" t="s">
        <v>7</v>
      </c>
      <c r="F4" s="5" t="s">
        <v>8</v>
      </c>
      <c r="G4" s="3" t="s">
        <v>4</v>
      </c>
      <c r="H4" s="3" t="s">
        <v>5</v>
      </c>
      <c r="I4" s="6" t="s">
        <v>6</v>
      </c>
      <c r="J4" s="7" t="s">
        <v>9</v>
      </c>
      <c r="K4" s="7" t="s">
        <v>10</v>
      </c>
    </row>
    <row r="5" spans="1:11" ht="18">
      <c r="A5" s="8" t="s">
        <v>11</v>
      </c>
      <c r="B5" s="9">
        <v>46250640.030000001</v>
      </c>
      <c r="C5" s="10" t="s">
        <v>24</v>
      </c>
      <c r="D5" s="11" t="e">
        <f>(C5-B5)/B5</f>
        <v>#VALUE!</v>
      </c>
      <c r="E5" s="9">
        <v>50764594</v>
      </c>
      <c r="F5" s="10" t="s">
        <v>47</v>
      </c>
      <c r="G5" s="9">
        <v>25333680</v>
      </c>
      <c r="H5" s="9">
        <v>17948218</v>
      </c>
      <c r="I5" s="12">
        <f>(H5-G5)/G5</f>
        <v>-0.29152740541445221</v>
      </c>
      <c r="J5" s="13">
        <v>28525199.739999998</v>
      </c>
      <c r="K5" s="13">
        <v>18213659</v>
      </c>
    </row>
    <row r="6" spans="1:11" ht="18">
      <c r="A6" s="8" t="s">
        <v>12</v>
      </c>
      <c r="B6" s="9">
        <v>39681949</v>
      </c>
      <c r="C6" s="10" t="s">
        <v>25</v>
      </c>
      <c r="D6" s="11" t="e">
        <f t="shared" ref="D6:D16" si="0">(C6-B6)/B6</f>
        <v>#VALUE!</v>
      </c>
      <c r="E6" s="9">
        <v>43224868</v>
      </c>
      <c r="F6" s="10" t="s">
        <v>36</v>
      </c>
      <c r="G6" s="9">
        <v>21448772</v>
      </c>
      <c r="H6" s="10">
        <v>40867084</v>
      </c>
      <c r="I6" s="12">
        <f t="shared" ref="I6:I16" si="1">(H6-G6)/G6</f>
        <v>0.90533444059175039</v>
      </c>
      <c r="J6" s="13">
        <v>23552189.82</v>
      </c>
      <c r="K6" s="13">
        <v>43767330</v>
      </c>
    </row>
    <row r="7" spans="1:11" ht="18">
      <c r="A7" s="8" t="s">
        <v>13</v>
      </c>
      <c r="B7" s="9">
        <v>78266481.030000001</v>
      </c>
      <c r="C7" s="10" t="s">
        <v>26</v>
      </c>
      <c r="D7" s="11" t="e">
        <f t="shared" si="0"/>
        <v>#VALUE!</v>
      </c>
      <c r="E7" s="9">
        <v>81501998.599999994</v>
      </c>
      <c r="F7" s="10" t="s">
        <v>37</v>
      </c>
      <c r="G7" s="9">
        <v>76593289</v>
      </c>
      <c r="H7" s="10">
        <v>70187714</v>
      </c>
      <c r="I7" s="12">
        <f t="shared" si="1"/>
        <v>-8.3631021511558282E-2</v>
      </c>
      <c r="J7" s="13">
        <v>84347946.030000001</v>
      </c>
      <c r="K7" s="10">
        <v>74361438</v>
      </c>
    </row>
    <row r="8" spans="1:11" ht="18">
      <c r="A8" s="8" t="s">
        <v>14</v>
      </c>
      <c r="B8" s="9">
        <v>86361861.809999987</v>
      </c>
      <c r="C8" s="10" t="s">
        <v>27</v>
      </c>
      <c r="D8" s="11" t="e">
        <f t="shared" si="0"/>
        <v>#VALUE!</v>
      </c>
      <c r="E8" s="9">
        <v>94630867.989999995</v>
      </c>
      <c r="F8" s="10" t="s">
        <v>38</v>
      </c>
      <c r="G8" s="9">
        <v>73543391</v>
      </c>
      <c r="H8" s="10">
        <v>52277211</v>
      </c>
      <c r="I8" s="12">
        <f t="shared" si="1"/>
        <v>-0.28916507263038771</v>
      </c>
      <c r="J8" s="13">
        <v>79346183</v>
      </c>
      <c r="K8" s="13">
        <v>57458584</v>
      </c>
    </row>
    <row r="9" spans="1:11" ht="18">
      <c r="A9" s="8" t="s">
        <v>15</v>
      </c>
      <c r="B9" s="9">
        <v>65752681.206</v>
      </c>
      <c r="C9" s="10" t="s">
        <v>28</v>
      </c>
      <c r="D9" s="11" t="e">
        <f t="shared" si="0"/>
        <v>#VALUE!</v>
      </c>
      <c r="E9" s="9">
        <v>72218757.109999999</v>
      </c>
      <c r="F9" s="10" t="s">
        <v>39</v>
      </c>
      <c r="G9" s="9">
        <v>50204055</v>
      </c>
      <c r="H9" s="10">
        <v>71221700</v>
      </c>
      <c r="I9" s="12">
        <f t="shared" si="1"/>
        <v>0.41864437045971686</v>
      </c>
      <c r="J9" s="13">
        <v>57101624.659999996</v>
      </c>
      <c r="K9" s="13">
        <v>77275315</v>
      </c>
    </row>
    <row r="10" spans="1:11" ht="18">
      <c r="A10" s="8" t="s">
        <v>16</v>
      </c>
      <c r="B10" s="9">
        <v>81383453.251999989</v>
      </c>
      <c r="C10" s="10" t="s">
        <v>29</v>
      </c>
      <c r="D10" s="11" t="e">
        <f t="shared" si="0"/>
        <v>#VALUE!</v>
      </c>
      <c r="E10" s="9">
        <v>92542785.869949996</v>
      </c>
      <c r="F10" s="10" t="s">
        <v>40</v>
      </c>
      <c r="G10" s="9">
        <v>65319781</v>
      </c>
      <c r="H10" s="10">
        <v>64132968</v>
      </c>
      <c r="I10" s="12">
        <f t="shared" si="1"/>
        <v>-1.8169274021295326E-2</v>
      </c>
      <c r="J10" s="13">
        <v>70329521</v>
      </c>
      <c r="K10" s="13">
        <v>68169919</v>
      </c>
    </row>
    <row r="11" spans="1:11" ht="18">
      <c r="A11" s="8" t="s">
        <v>17</v>
      </c>
      <c r="B11" s="9">
        <v>75964258.034000009</v>
      </c>
      <c r="C11" s="10" t="s">
        <v>30</v>
      </c>
      <c r="D11" s="11" t="e">
        <f t="shared" si="0"/>
        <v>#VALUE!</v>
      </c>
      <c r="E11" s="9">
        <v>81407941.5</v>
      </c>
      <c r="F11" s="10" t="s">
        <v>41</v>
      </c>
      <c r="G11" s="9">
        <v>55675424</v>
      </c>
      <c r="H11" s="10">
        <v>52292347</v>
      </c>
      <c r="I11" s="12">
        <f t="shared" si="1"/>
        <v>-6.0764279047071108E-2</v>
      </c>
      <c r="J11" s="13">
        <v>61472490</v>
      </c>
      <c r="K11" s="13">
        <v>55416632</v>
      </c>
    </row>
    <row r="12" spans="1:11" ht="18">
      <c r="A12" s="8" t="s">
        <v>18</v>
      </c>
      <c r="B12" s="9">
        <v>62757708.838369995</v>
      </c>
      <c r="C12" s="10" t="s">
        <v>31</v>
      </c>
      <c r="D12" s="11" t="e">
        <f t="shared" si="0"/>
        <v>#VALUE!</v>
      </c>
      <c r="E12" s="9">
        <v>72394183.140000001</v>
      </c>
      <c r="F12" s="10" t="s">
        <v>42</v>
      </c>
      <c r="G12" s="9">
        <v>67385301</v>
      </c>
      <c r="H12" s="10">
        <v>58508016</v>
      </c>
      <c r="I12" s="12">
        <f t="shared" si="1"/>
        <v>-0.13173919042077145</v>
      </c>
      <c r="J12" s="13">
        <v>71692955</v>
      </c>
      <c r="K12" s="13">
        <v>65829365</v>
      </c>
    </row>
    <row r="13" spans="1:11" ht="18">
      <c r="A13" s="8" t="s">
        <v>19</v>
      </c>
      <c r="B13" s="9">
        <v>77944768.02199997</v>
      </c>
      <c r="C13" s="10" t="s">
        <v>32</v>
      </c>
      <c r="D13" s="11" t="e">
        <f t="shared" si="0"/>
        <v>#VALUE!</v>
      </c>
      <c r="E13" s="9">
        <v>85269427.799999997</v>
      </c>
      <c r="F13" s="10" t="s">
        <v>43</v>
      </c>
      <c r="G13" s="9">
        <v>63436389</v>
      </c>
      <c r="H13" s="10">
        <v>60840741</v>
      </c>
      <c r="I13" s="12">
        <f t="shared" si="1"/>
        <v>-4.0917335316800585E-2</v>
      </c>
      <c r="J13" s="13">
        <v>73392342</v>
      </c>
      <c r="K13" s="13">
        <v>71290639.976400092</v>
      </c>
    </row>
    <row r="14" spans="1:11" ht="18">
      <c r="A14" s="8" t="s">
        <v>20</v>
      </c>
      <c r="B14" s="9">
        <v>47377938.390000008</v>
      </c>
      <c r="C14" s="10" t="s">
        <v>33</v>
      </c>
      <c r="D14" s="11" t="e">
        <f t="shared" si="0"/>
        <v>#VALUE!</v>
      </c>
      <c r="E14" s="9">
        <v>50330210.380000003</v>
      </c>
      <c r="F14" s="10" t="s">
        <v>44</v>
      </c>
      <c r="G14" s="9">
        <v>67374944</v>
      </c>
      <c r="H14" s="10">
        <v>49976740</v>
      </c>
      <c r="I14" s="12">
        <f t="shared" si="1"/>
        <v>-0.25822958754518593</v>
      </c>
      <c r="J14" s="13">
        <v>72801214</v>
      </c>
      <c r="K14" s="13">
        <v>53467910</v>
      </c>
    </row>
    <row r="15" spans="1:11" ht="18">
      <c r="A15" s="8" t="s">
        <v>21</v>
      </c>
      <c r="B15" s="9">
        <v>95061279.019999981</v>
      </c>
      <c r="C15" s="10" t="s">
        <v>34</v>
      </c>
      <c r="D15" s="11" t="e">
        <f t="shared" si="0"/>
        <v>#VALUE!</v>
      </c>
      <c r="E15" s="9">
        <v>102141298.18000001</v>
      </c>
      <c r="F15" s="10" t="s">
        <v>45</v>
      </c>
      <c r="G15" s="9">
        <v>66212492</v>
      </c>
      <c r="H15" s="10" t="s">
        <v>48</v>
      </c>
      <c r="I15" s="12" t="e">
        <f t="shared" si="1"/>
        <v>#VALUE!</v>
      </c>
      <c r="J15" s="13">
        <v>72528726</v>
      </c>
      <c r="K15" s="10"/>
    </row>
    <row r="16" spans="1:11" ht="18">
      <c r="A16" s="8" t="s">
        <v>22</v>
      </c>
      <c r="B16" s="9">
        <v>65872132.916000016</v>
      </c>
      <c r="C16" s="10" t="s">
        <v>35</v>
      </c>
      <c r="D16" s="11" t="e">
        <f t="shared" si="0"/>
        <v>#VALUE!</v>
      </c>
      <c r="E16" s="9">
        <v>71242750.25</v>
      </c>
      <c r="F16" s="10" t="s">
        <v>46</v>
      </c>
      <c r="G16" s="9">
        <v>80982156</v>
      </c>
      <c r="H16" s="10" t="s">
        <v>49</v>
      </c>
      <c r="I16" s="12" t="e">
        <f t="shared" si="1"/>
        <v>#VALUE!</v>
      </c>
      <c r="J16" s="13">
        <v>85595359</v>
      </c>
      <c r="K16" s="13"/>
    </row>
    <row r="17" spans="1:11" ht="18">
      <c r="A17" s="14" t="s">
        <v>50</v>
      </c>
      <c r="B17" s="15">
        <f>SUM(B5:B15)</f>
        <v>756803018.63236988</v>
      </c>
      <c r="C17" s="15">
        <f>SUM(C5:C15)</f>
        <v>0</v>
      </c>
      <c r="D17" s="16">
        <f>(C17-B17)/B17</f>
        <v>-1</v>
      </c>
      <c r="E17" s="15">
        <f>SUM(E5:E15)</f>
        <v>826426932.56994987</v>
      </c>
      <c r="F17" s="15">
        <f>SUM(F5:F15)</f>
        <v>0</v>
      </c>
      <c r="G17" s="15">
        <f>SUM(G5:G15)</f>
        <v>632527518</v>
      </c>
      <c r="H17" s="15">
        <f>SUM(H5:H15)</f>
        <v>538252739</v>
      </c>
      <c r="I17" s="16">
        <f>(H17-G17)/G17</f>
        <v>-0.14904454955270421</v>
      </c>
      <c r="J17" s="15">
        <f>SUM(J5:J15)</f>
        <v>695090391.25</v>
      </c>
      <c r="K17" s="15">
        <f>SUM(K5:K15)</f>
        <v>585250791.97640014</v>
      </c>
    </row>
    <row r="18" spans="1:11" ht="18">
      <c r="A18" s="17" t="s">
        <v>23</v>
      </c>
      <c r="B18" s="13">
        <v>822675151.54836988</v>
      </c>
      <c r="C18" s="13">
        <f>SUM(C5:C16)</f>
        <v>0</v>
      </c>
      <c r="D18" s="11">
        <f>(C18-B18)/B18</f>
        <v>-1</v>
      </c>
      <c r="E18" s="13">
        <v>897669682.81994987</v>
      </c>
      <c r="F18" s="13">
        <f>SUM(F5:F16)</f>
        <v>0</v>
      </c>
      <c r="G18" s="13">
        <f>SUM(G5:G16)</f>
        <v>713509674</v>
      </c>
      <c r="H18" s="13">
        <f>SUM(H5:H16)</f>
        <v>538252739</v>
      </c>
      <c r="I18" s="11">
        <f>(H18-G18)/G18</f>
        <v>-0.24562657156068216</v>
      </c>
      <c r="J18" s="13">
        <f>SUM(J5:J16)</f>
        <v>780685750.25</v>
      </c>
      <c r="K18" s="13">
        <f>SUM(K5:K16)</f>
        <v>585250791.97640014</v>
      </c>
    </row>
    <row r="20" spans="1:11">
      <c r="H20" s="19"/>
    </row>
    <row r="29" spans="1:11">
      <c r="G29" s="18"/>
    </row>
  </sheetData>
  <mergeCells count="4">
    <mergeCell ref="B1:I2"/>
    <mergeCell ref="A3:A4"/>
    <mergeCell ref="B3:F3"/>
    <mergeCell ref="G3:K3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B17 E17 G17 J17" formulaRange="1"/>
    <ignoredError sqref="I17" formula="1" formulaRange="1"/>
    <ignoredError sqref="I5:I14 I18" formula="1"/>
    <ignoredError sqref="D5:D16" evalError="1"/>
    <ignoredError sqref="D17 I15:I16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2017-12-06T04:04:55Z</dcterms:modified>
</cp:coreProperties>
</file>