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_ERP\API_r4\4_รายได้\"/>
    </mc:Choice>
  </mc:AlternateContent>
  <xr:revisionPtr revIDLastSave="0" documentId="13_ncr:1_{0706FD0E-1461-414A-A2D4-50E0FD2A7586}" xr6:coauthVersionLast="36" xr6:coauthVersionMax="47" xr10:uidLastSave="{00000000-0000-0000-0000-000000000000}"/>
  <bookViews>
    <workbookView xWindow="-105" yWindow="-105" windowWidth="19425" windowHeight="10305" activeTab="7" xr2:uid="{B80A9F7C-5306-499A-88CB-0DDABCEC248C}"/>
  </bookViews>
  <sheets>
    <sheet name="Coupon" sheetId="2" r:id="rId1"/>
    <sheet name="Cash " sheetId="1" r:id="rId2"/>
    <sheet name="Easy Pass" sheetId="3" r:id="rId3"/>
    <sheet name="M Pass" sheetId="4" r:id="rId4"/>
    <sheet name="QR Code" sheetId="5" r:id="rId5"/>
    <sheet name="EMV" sheetId="6" r:id="rId6"/>
    <sheet name="คืนเงินผู้ใช้ทาง Easy Pass" sheetId="7" r:id="rId7"/>
    <sheet name="คืนเงินผู้ใช้ทาง M Pass" sheetId="8" r:id="rId8"/>
  </sheets>
  <externalReferences>
    <externalReference r:id="rId9"/>
  </externalReferences>
  <definedNames>
    <definedName name="ActionFlag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Fre">#REF!</definedName>
    <definedName name="Frequency">#REF!</definedName>
    <definedName name="GAPchange">#REF!</definedName>
    <definedName name="Module">#REF!</definedName>
    <definedName name="MODULES">#REF!</definedName>
    <definedName name="Priority">#REF!</definedName>
    <definedName name="sap">#REF!</definedName>
    <definedName name="sub_module">[1]List!$B$5:$B$20</definedName>
    <definedName name="TEST1">#REF!</definedName>
    <definedName name="TESTHKEY">#REF!</definedName>
    <definedName name="TESTKEYS">#REF!</definedName>
    <definedName name="TESTVKEY">#REF!</definedName>
    <definedName name="Type">#REF!</definedName>
    <definedName name="ความถี่">#REF!</definedName>
    <definedName name="ซับซ้อน">#REF!</definedName>
    <definedName name="ประเภท">#REF!</definedName>
    <definedName name="ระบบงานบนSAP">#REF!</definedName>
    <definedName name="ลำดับความสำคั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8" l="1"/>
  <c r="N10" i="8" s="1"/>
  <c r="O10" i="7"/>
  <c r="N10" i="7" s="1"/>
  <c r="N17" i="6"/>
  <c r="N8" i="6"/>
  <c r="N17" i="5"/>
  <c r="N8" i="5" s="1"/>
  <c r="N17" i="4"/>
  <c r="N8" i="4" s="1"/>
  <c r="N17" i="3"/>
  <c r="N8" i="3" s="1"/>
  <c r="N17" i="1"/>
  <c r="N8" i="1" s="1"/>
</calcChain>
</file>

<file path=xl/sharedStrings.xml><?xml version="1.0" encoding="utf-8"?>
<sst xmlns="http://schemas.openxmlformats.org/spreadsheetml/2006/main" count="1513" uniqueCount="136">
  <si>
    <t>Header</t>
  </si>
  <si>
    <t>Line Item</t>
  </si>
  <si>
    <t>Description</t>
  </si>
  <si>
    <t>Require</t>
  </si>
  <si>
    <t>Optional</t>
  </si>
  <si>
    <t>Document Date</t>
  </si>
  <si>
    <t>Document Type</t>
  </si>
  <si>
    <t>Company Code</t>
  </si>
  <si>
    <t>Posting Date</t>
  </si>
  <si>
    <t>Period</t>
  </si>
  <si>
    <t>Currency</t>
  </si>
  <si>
    <t xml:space="preserve">Reference </t>
  </si>
  <si>
    <t xml:space="preserve">Doc.Header Text </t>
  </si>
  <si>
    <t>Branch number</t>
  </si>
  <si>
    <t>Posting Key</t>
  </si>
  <si>
    <t>Customer code</t>
  </si>
  <si>
    <t>GL account</t>
  </si>
  <si>
    <t>Amount in Document Currency</t>
  </si>
  <si>
    <t>Base tax amount (13,2)</t>
  </si>
  <si>
    <t>Tax code (2)</t>
  </si>
  <si>
    <t>Profit Center (5)</t>
  </si>
  <si>
    <t>Invoice Ref No. (10)</t>
  </si>
  <si>
    <t>Invoice Ref Year. (4)</t>
  </si>
  <si>
    <t>Invoice Ref Item. (3)</t>
  </si>
  <si>
    <t>Assignment (18)</t>
  </si>
  <si>
    <t>Text (50)</t>
  </si>
  <si>
    <t>DOC_DATE</t>
  </si>
  <si>
    <t>DOC_TYPE</t>
  </si>
  <si>
    <t>COMP_CODE</t>
  </si>
  <si>
    <t>PSTNG_DATE</t>
  </si>
  <si>
    <t>FIS_PERIOD</t>
  </si>
  <si>
    <t>CURRENCY</t>
  </si>
  <si>
    <t>REF_DOC_NO</t>
  </si>
  <si>
    <t>HEADER_TXT</t>
  </si>
  <si>
    <t>BRANCH</t>
  </si>
  <si>
    <t>POST_KEY</t>
  </si>
  <si>
    <t>CUSTOMER</t>
  </si>
  <si>
    <t>ACCOUNT</t>
  </si>
  <si>
    <t>AMT_DOCCUR</t>
  </si>
  <si>
    <t>BASETAX_AMT</t>
  </si>
  <si>
    <t>TAX_CODE</t>
  </si>
  <si>
    <t>PROFIT_CTR</t>
  </si>
  <si>
    <t>INVREF_NO</t>
  </si>
  <si>
    <t>INVREF_YEAR</t>
  </si>
  <si>
    <t>INVREF_ITEM</t>
  </si>
  <si>
    <t>ASSIGNMENT</t>
  </si>
  <si>
    <t>ITEM_TEXT</t>
  </si>
  <si>
    <t xml:space="preserve">ระบุวันที่เอกสารที่เกี่ยวข้อง </t>
  </si>
  <si>
    <t>วันที่ของเอกสาร</t>
  </si>
  <si>
    <t>ระบุ DMT1 เสมอ</t>
  </si>
  <si>
    <t>วันที่บันทึกรายการ</t>
  </si>
  <si>
    <t>เดือนของเอกสาร</t>
  </si>
  <si>
    <t>ระบุสกุลเงินที่ตั้งหนี้</t>
  </si>
  <si>
    <t>การอ้างอิงข้อมูล</t>
  </si>
  <si>
    <t>เลขที่เอกสารจากระบบ Toll ระบุมาเพื่อเช็คการ Post ซ้ำ</t>
  </si>
  <si>
    <t>สาขาทางภาษี</t>
  </si>
  <si>
    <t>01 = Dr. AR
11 = Cr. AR
40 = Dr. GL
50 = Cr. GL</t>
  </si>
  <si>
    <t xml:space="preserve">ถ้า Posting key = 01 , 11 ให้ระบุเป็น Customer code 
</t>
  </si>
  <si>
    <t>ถ้า Posting key = 40 , 50 ให้ระบุเป็น GL Account</t>
  </si>
  <si>
    <t>ไม่มี comma</t>
  </si>
  <si>
    <t>Ref. Year (กรณีที่เป็น CNและยกเลิกเอกสาร)</t>
  </si>
  <si>
    <t>Ref. Item (กรณีที่เป็น CNและยกเลิกเอกสาร)</t>
  </si>
  <si>
    <t>บรรทัดของลูกหนี้ ที่ต้องการบันทึกลดหนี้</t>
  </si>
  <si>
    <t>รายได้จากการใช้คูปอง</t>
  </si>
  <si>
    <t>20230801</t>
  </si>
  <si>
    <t>DI</t>
  </si>
  <si>
    <t>DMT1</t>
  </si>
  <si>
    <t>08</t>
  </si>
  <si>
    <t>THB</t>
  </si>
  <si>
    <t>TOLL001</t>
  </si>
  <si>
    <t>0000</t>
  </si>
  <si>
    <t>OX</t>
  </si>
  <si>
    <t>FFF000</t>
  </si>
  <si>
    <t>COUPON-010823</t>
  </si>
  <si>
    <t>Amortized Unearn Coupon 01/08/23</t>
  </si>
  <si>
    <t>รายได้จากการรับเงินสด</t>
  </si>
  <si>
    <t>TOLL002</t>
  </si>
  <si>
    <t>01</t>
  </si>
  <si>
    <t>CASH-010823</t>
  </si>
  <si>
    <t>Toll Income in 01/08/23</t>
  </si>
  <si>
    <t>O7</t>
  </si>
  <si>
    <t>ลูกหนี้-เงินสด</t>
  </si>
  <si>
    <t>รายได้จากการรับ EMV</t>
  </si>
  <si>
    <t>TOLL003</t>
  </si>
  <si>
    <t>EMV-010823</t>
  </si>
  <si>
    <t>EMV Income in 01/08/23</t>
  </si>
  <si>
    <t>ลูกหนี้-EMV</t>
  </si>
  <si>
    <t>รายได้จากการรับ Easy Pass</t>
  </si>
  <si>
    <t>TOLL004</t>
  </si>
  <si>
    <t>EasyPass-010823</t>
  </si>
  <si>
    <t>EasyPass Income in 01/08/23</t>
  </si>
  <si>
    <t>ลูกหนี้-Easy Pass</t>
  </si>
  <si>
    <t>รายได้จากการรับ M Pass</t>
  </si>
  <si>
    <t>TOLL005</t>
  </si>
  <si>
    <t>MPass-010823</t>
  </si>
  <si>
    <t>MPass Income in 01/08/23</t>
  </si>
  <si>
    <t>ลูกหนี้-M Pass</t>
  </si>
  <si>
    <t>รายได้จากการรับ QR Code</t>
  </si>
  <si>
    <t>TOLL006</t>
  </si>
  <si>
    <t>QR Code-010823</t>
  </si>
  <si>
    <t>QR Code Income in 01/08/23</t>
  </si>
  <si>
    <t>ลูกหนี้-QR Code</t>
  </si>
  <si>
    <t>DC</t>
  </si>
  <si>
    <t>คืนเงินผู้ใช้ทาง M Pass</t>
  </si>
  <si>
    <t>TOLL008</t>
  </si>
  <si>
    <t>DM21</t>
  </si>
  <si>
    <t>DM22</t>
  </si>
  <si>
    <t>DM23</t>
  </si>
  <si>
    <t>LK01</t>
  </si>
  <si>
    <t>LK02</t>
  </si>
  <si>
    <t>CW22</t>
  </si>
  <si>
    <t>CW21</t>
  </si>
  <si>
    <t>RP02</t>
  </si>
  <si>
    <t>RP03</t>
  </si>
  <si>
    <t>RP11</t>
  </si>
  <si>
    <t>LP22</t>
  </si>
  <si>
    <t>LP23</t>
  </si>
  <si>
    <t>SS01</t>
  </si>
  <si>
    <t>AN04</t>
  </si>
  <si>
    <t>AN05</t>
  </si>
  <si>
    <t>CW23</t>
  </si>
  <si>
    <t>RP01</t>
  </si>
  <si>
    <t>RP12</t>
  </si>
  <si>
    <t>RP13</t>
  </si>
  <si>
    <t>LP03</t>
  </si>
  <si>
    <t>LP04</t>
  </si>
  <si>
    <t>SS02</t>
  </si>
  <si>
    <t>SS03</t>
  </si>
  <si>
    <t>DD03</t>
  </si>
  <si>
    <t>DD14</t>
  </si>
  <si>
    <t>DD15</t>
  </si>
  <si>
    <t>DD16</t>
  </si>
  <si>
    <t>LP21</t>
  </si>
  <si>
    <t>LP02</t>
  </si>
  <si>
    <t>CW31</t>
  </si>
  <si>
    <t>LK21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</si>
</sst>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dd\.mm\.yyyy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rgb="FF000000"/>
      <name val="Calibri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10"/>
      <name val="Tahoma"/>
      <family val="2"/>
    </font>
    <font>
      <sz val="10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AF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34">
    <xf numFmtId="0" fontId="0" fillId="0" borderId="0" xfId="0"/>
    <xf numFmtId="0" fontId="2" fillId="2" borderId="1" xfId="0" applyFont="1" applyFill="1" applyBorder="1"/>
    <xf numFmtId="0" fontId="5" fillId="5" borderId="3" xfId="3" applyFont="1" applyFill="1" applyBorder="1" applyAlignment="1">
      <alignment horizontal="center" vertical="center"/>
    </xf>
    <xf numFmtId="0" fontId="6" fillId="6" borderId="3" xfId="3" applyFont="1" applyFill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6" fillId="0" borderId="3" xfId="3" applyFont="1" applyBorder="1" applyAlignment="1">
      <alignment vertical="top" wrapText="1"/>
    </xf>
    <xf numFmtId="0" fontId="6" fillId="0" borderId="4" xfId="3" applyFont="1" applyBorder="1" applyAlignment="1">
      <alignment vertical="top" wrapText="1"/>
    </xf>
    <xf numFmtId="0" fontId="7" fillId="8" borderId="3" xfId="0" applyFont="1" applyFill="1" applyBorder="1" applyAlignment="1">
      <alignment vertical="center"/>
    </xf>
    <xf numFmtId="0" fontId="8" fillId="0" borderId="3" xfId="3" applyFont="1" applyBorder="1" applyAlignment="1">
      <alignment vertical="top" wrapText="1"/>
    </xf>
    <xf numFmtId="49" fontId="8" fillId="0" borderId="3" xfId="3" applyNumberFormat="1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10" fillId="0" borderId="3" xfId="2" applyFont="1" applyBorder="1" applyAlignment="1">
      <alignment vertical="top"/>
    </xf>
    <xf numFmtId="0" fontId="11" fillId="0" borderId="3" xfId="0" applyFont="1" applyBorder="1"/>
    <xf numFmtId="0" fontId="11" fillId="0" borderId="0" xfId="0" applyFont="1"/>
    <xf numFmtId="188" fontId="0" fillId="0" borderId="0" xfId="0" quotePrefix="1" applyNumberFormat="1"/>
    <xf numFmtId="49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2" fontId="0" fillId="0" borderId="0" xfId="0" quotePrefix="1" applyNumberFormat="1" applyAlignment="1">
      <alignment horizontal="right"/>
    </xf>
    <xf numFmtId="2" fontId="0" fillId="0" borderId="0" xfId="0" applyNumberFormat="1"/>
    <xf numFmtId="0" fontId="12" fillId="0" borderId="0" xfId="0" applyFont="1" applyAlignment="1">
      <alignment horizontal="center" vertical="center"/>
    </xf>
    <xf numFmtId="188" fontId="0" fillId="0" borderId="0" xfId="0" applyNumberFormat="1"/>
    <xf numFmtId="2" fontId="0" fillId="0" borderId="0" xfId="0" quotePrefix="1" applyNumberFormat="1"/>
    <xf numFmtId="0" fontId="0" fillId="0" borderId="0" xfId="0" quotePrefix="1" applyAlignment="1">
      <alignment horizontal="center"/>
    </xf>
    <xf numFmtId="0" fontId="0" fillId="9" borderId="0" xfId="0" applyFill="1"/>
    <xf numFmtId="0" fontId="13" fillId="0" borderId="3" xfId="0" applyFont="1" applyBorder="1" applyAlignment="1">
      <alignment vertical="center"/>
    </xf>
    <xf numFmtId="2" fontId="0" fillId="0" borderId="0" xfId="1" applyNumberFormat="1" applyFont="1"/>
    <xf numFmtId="0" fontId="13" fillId="0" borderId="0" xfId="0" applyFont="1" applyAlignment="1">
      <alignment vertical="center"/>
    </xf>
    <xf numFmtId="0" fontId="0" fillId="10" borderId="0" xfId="0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ปกติ_OPEN ITEM AR 2" xfId="3" xr:uid="{53F961D9-3C70-498B-AF27-BC946C9C989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4.16\sap_sis\Documents%20and%20Settings\tan\Desktop\PJ-Issue%20Log-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List"/>
      <sheetName val="Statistic"/>
    </sheetNames>
    <sheetDataSet>
      <sheetData sheetId="0" refreshError="1"/>
      <sheetData sheetId="1">
        <row r="5">
          <cell r="B5" t="str">
            <v>GL</v>
          </cell>
        </row>
        <row r="6">
          <cell r="B6" t="str">
            <v>AP</v>
          </cell>
        </row>
        <row r="7">
          <cell r="B7" t="str">
            <v>AR</v>
          </cell>
        </row>
        <row r="8">
          <cell r="B8" t="str">
            <v>FA</v>
          </cell>
        </row>
        <row r="9">
          <cell r="B9" t="str">
            <v>CCA</v>
          </cell>
        </row>
        <row r="10">
          <cell r="B10" t="str">
            <v>IO</v>
          </cell>
        </row>
        <row r="11">
          <cell r="B11" t="str">
            <v>PA</v>
          </cell>
        </row>
        <row r="12">
          <cell r="B12" t="str">
            <v>PC</v>
          </cell>
        </row>
        <row r="13">
          <cell r="B13" t="str">
            <v>PS</v>
          </cell>
        </row>
        <row r="14">
          <cell r="B14" t="str">
            <v>PO</v>
          </cell>
        </row>
        <row r="15">
          <cell r="B15" t="str">
            <v>IM</v>
          </cell>
        </row>
        <row r="16">
          <cell r="B16" t="str">
            <v>SD</v>
          </cell>
        </row>
        <row r="17">
          <cell r="B17" t="str">
            <v>PP</v>
          </cell>
        </row>
        <row r="18">
          <cell r="B18" t="str">
            <v>QM</v>
          </cell>
        </row>
        <row r="19">
          <cell r="B19" t="str">
            <v>N/A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2BBF-67E1-42BA-BCD5-46FA3DA204CE}">
  <sheetPr>
    <tabColor rgb="FF00B050"/>
  </sheetPr>
  <dimension ref="A1:V19"/>
  <sheetViews>
    <sheetView zoomScale="96" zoomScaleNormal="96" workbookViewId="0">
      <pane ySplit="7" topLeftCell="A8" activePane="bottomLeft" state="frozen"/>
      <selection pane="bottomLeft" activeCell="A20" sqref="A20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63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69</v>
      </c>
      <c r="J8" s="16" t="s">
        <v>70</v>
      </c>
      <c r="K8" s="17">
        <v>40</v>
      </c>
      <c r="L8" s="16"/>
      <c r="M8" s="18">
        <v>213010001</v>
      </c>
      <c r="N8" s="19">
        <v>10000</v>
      </c>
      <c r="O8" s="20"/>
      <c r="P8" s="21" t="s">
        <v>71</v>
      </c>
      <c r="Q8" t="s">
        <v>72</v>
      </c>
      <c r="U8" s="22" t="s">
        <v>73</v>
      </c>
      <c r="V8" t="s">
        <v>74</v>
      </c>
    </row>
    <row r="9" spans="1:22" x14ac:dyDescent="0.2">
      <c r="A9" t="s">
        <v>63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69</v>
      </c>
      <c r="J9" s="16" t="s">
        <v>70</v>
      </c>
      <c r="K9" s="17">
        <v>40</v>
      </c>
      <c r="M9" s="18">
        <v>213010002</v>
      </c>
      <c r="N9" s="20">
        <v>20000</v>
      </c>
      <c r="O9" s="20"/>
      <c r="P9" s="21" t="s">
        <v>71</v>
      </c>
      <c r="Q9" t="s">
        <v>72</v>
      </c>
      <c r="S9" s="22"/>
      <c r="U9" s="22" t="s">
        <v>73</v>
      </c>
      <c r="V9" t="s">
        <v>74</v>
      </c>
    </row>
    <row r="10" spans="1:22" x14ac:dyDescent="0.2">
      <c r="A10" t="s">
        <v>63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69</v>
      </c>
      <c r="J10" s="16" t="s">
        <v>70</v>
      </c>
      <c r="K10" s="17">
        <v>40</v>
      </c>
      <c r="M10" s="18">
        <v>213010003</v>
      </c>
      <c r="N10" s="20">
        <v>40000</v>
      </c>
      <c r="O10" s="20"/>
      <c r="P10" s="21" t="s">
        <v>71</v>
      </c>
      <c r="Q10" t="s">
        <v>72</v>
      </c>
      <c r="S10" s="22"/>
      <c r="U10" s="22" t="s">
        <v>73</v>
      </c>
      <c r="V10" t="s">
        <v>74</v>
      </c>
    </row>
    <row r="11" spans="1:22" x14ac:dyDescent="0.2">
      <c r="A11" t="s">
        <v>63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69</v>
      </c>
      <c r="J11" s="16" t="s">
        <v>70</v>
      </c>
      <c r="K11" s="17">
        <v>40</v>
      </c>
      <c r="M11" s="18">
        <v>213010004</v>
      </c>
      <c r="N11" s="20">
        <v>30000</v>
      </c>
      <c r="O11" s="20"/>
      <c r="P11" s="21" t="s">
        <v>71</v>
      </c>
      <c r="Q11" t="s">
        <v>72</v>
      </c>
      <c r="U11" s="22" t="s">
        <v>73</v>
      </c>
      <c r="V11" t="s">
        <v>74</v>
      </c>
    </row>
    <row r="12" spans="1:22" x14ac:dyDescent="0.2">
      <c r="A12" t="s">
        <v>63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69</v>
      </c>
      <c r="J12" s="16" t="s">
        <v>70</v>
      </c>
      <c r="K12">
        <v>50</v>
      </c>
      <c r="M12" s="18">
        <v>411010002</v>
      </c>
      <c r="N12" s="20">
        <v>45000</v>
      </c>
      <c r="O12" s="20"/>
      <c r="P12" s="21" t="s">
        <v>71</v>
      </c>
      <c r="Q12" t="s">
        <v>105</v>
      </c>
      <c r="U12" s="22" t="s">
        <v>73</v>
      </c>
      <c r="V12" t="s">
        <v>74</v>
      </c>
    </row>
    <row r="13" spans="1:22" x14ac:dyDescent="0.2">
      <c r="A13" t="s">
        <v>63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69</v>
      </c>
      <c r="J13" s="16" t="s">
        <v>70</v>
      </c>
      <c r="K13">
        <v>50</v>
      </c>
      <c r="M13" s="18">
        <v>411010002</v>
      </c>
      <c r="N13" s="20">
        <v>6000</v>
      </c>
      <c r="O13" s="20"/>
      <c r="P13" s="21" t="s">
        <v>71</v>
      </c>
      <c r="Q13" t="s">
        <v>106</v>
      </c>
      <c r="U13" s="22" t="s">
        <v>73</v>
      </c>
      <c r="V13" t="s">
        <v>74</v>
      </c>
    </row>
    <row r="14" spans="1:22" x14ac:dyDescent="0.2">
      <c r="A14" t="s">
        <v>63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69</v>
      </c>
      <c r="J14" s="16" t="s">
        <v>70</v>
      </c>
      <c r="K14">
        <v>50</v>
      </c>
      <c r="M14" s="18">
        <v>411010002</v>
      </c>
      <c r="N14" s="20">
        <v>9000</v>
      </c>
      <c r="O14" s="23"/>
      <c r="P14" s="21" t="s">
        <v>71</v>
      </c>
      <c r="Q14" t="s">
        <v>107</v>
      </c>
      <c r="U14" s="22" t="s">
        <v>73</v>
      </c>
      <c r="V14" t="s">
        <v>74</v>
      </c>
    </row>
    <row r="15" spans="1:22" x14ac:dyDescent="0.2">
      <c r="A15" t="s">
        <v>63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69</v>
      </c>
      <c r="J15" s="16" t="s">
        <v>70</v>
      </c>
      <c r="K15">
        <v>50</v>
      </c>
      <c r="M15" s="18">
        <v>411010002</v>
      </c>
      <c r="N15" s="20">
        <v>20000</v>
      </c>
      <c r="O15" s="20"/>
      <c r="P15" s="21" t="s">
        <v>71</v>
      </c>
      <c r="Q15" t="s">
        <v>108</v>
      </c>
      <c r="U15" s="22" t="s">
        <v>73</v>
      </c>
      <c r="V15" t="s">
        <v>74</v>
      </c>
    </row>
    <row r="16" spans="1:22" x14ac:dyDescent="0.2">
      <c r="A16" t="s">
        <v>63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69</v>
      </c>
      <c r="J16" s="16" t="s">
        <v>70</v>
      </c>
      <c r="K16">
        <v>50</v>
      </c>
      <c r="M16" s="18">
        <v>411010002</v>
      </c>
      <c r="N16" s="20">
        <v>18000</v>
      </c>
      <c r="O16" s="20"/>
      <c r="P16" s="21" t="s">
        <v>71</v>
      </c>
      <c r="Q16" t="s">
        <v>109</v>
      </c>
      <c r="U16" s="22" t="s">
        <v>73</v>
      </c>
      <c r="V16" t="s">
        <v>74</v>
      </c>
    </row>
    <row r="17" spans="1:22" x14ac:dyDescent="0.2">
      <c r="A17" t="s">
        <v>63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69</v>
      </c>
      <c r="J17" s="16" t="s">
        <v>70</v>
      </c>
      <c r="K17">
        <v>50</v>
      </c>
      <c r="M17" s="18">
        <v>411010002</v>
      </c>
      <c r="N17" s="20">
        <v>2000</v>
      </c>
      <c r="O17" s="20"/>
      <c r="P17" s="21" t="s">
        <v>71</v>
      </c>
      <c r="Q17" t="s">
        <v>110</v>
      </c>
      <c r="U17" s="22" t="s">
        <v>73</v>
      </c>
      <c r="V17" t="s">
        <v>74</v>
      </c>
    </row>
    <row r="18" spans="1:22" x14ac:dyDescent="0.2">
      <c r="N18" s="20"/>
      <c r="O18" s="20"/>
    </row>
    <row r="19" spans="1:22" x14ac:dyDescent="0.2">
      <c r="N19" s="20"/>
      <c r="O19" s="20"/>
    </row>
  </sheetData>
  <mergeCells count="2">
    <mergeCell ref="K1:V1"/>
    <mergeCell ref="A2:A6"/>
  </mergeCells>
  <hyperlinks>
    <hyperlink ref="J6" location="'Business Place'!A1" display="สาขาทางภาษี" xr:uid="{53322237-BFCE-4358-89F0-55765DD8109F}"/>
    <hyperlink ref="Q4" location="'Profit center'!A1" display="Profit Center (5)" xr:uid="{7314F350-5227-40DC-88B7-12E51E29223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D2F4-ED99-42FB-AEA7-1941AAC5C707}">
  <sheetPr>
    <tabColor rgb="FF00B050"/>
  </sheetPr>
  <dimension ref="A1:V17"/>
  <sheetViews>
    <sheetView zoomScale="96" zoomScaleNormal="96" workbookViewId="0">
      <pane ySplit="7" topLeftCell="A8" activePane="bottomLeft" state="frozen"/>
      <selection pane="bottomLeft" activeCell="B40" sqref="B40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75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76</v>
      </c>
      <c r="J8" s="16" t="s">
        <v>70</v>
      </c>
      <c r="K8" s="17" t="s">
        <v>77</v>
      </c>
      <c r="L8" s="24">
        <v>11000001</v>
      </c>
      <c r="M8" s="24">
        <v>112010001</v>
      </c>
      <c r="N8" s="19">
        <f>SUM(N9:N17)</f>
        <v>1853561</v>
      </c>
      <c r="O8" s="20"/>
      <c r="P8" s="21" t="s">
        <v>71</v>
      </c>
      <c r="Q8" s="25"/>
      <c r="U8" s="22" t="s">
        <v>78</v>
      </c>
      <c r="V8" t="s">
        <v>79</v>
      </c>
    </row>
    <row r="9" spans="1:22" x14ac:dyDescent="0.2">
      <c r="A9" t="s">
        <v>75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76</v>
      </c>
      <c r="J9" s="16" t="s">
        <v>70</v>
      </c>
      <c r="K9">
        <v>50</v>
      </c>
      <c r="M9" s="24">
        <v>411010001</v>
      </c>
      <c r="N9" s="20">
        <v>20000</v>
      </c>
      <c r="O9" s="20"/>
      <c r="P9" s="21" t="s">
        <v>71</v>
      </c>
      <c r="Q9" t="s">
        <v>111</v>
      </c>
      <c r="S9" s="22"/>
      <c r="U9" s="22" t="s">
        <v>78</v>
      </c>
      <c r="V9" t="s">
        <v>79</v>
      </c>
    </row>
    <row r="10" spans="1:22" x14ac:dyDescent="0.2">
      <c r="A10" t="s">
        <v>75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76</v>
      </c>
      <c r="J10" s="16" t="s">
        <v>70</v>
      </c>
      <c r="K10">
        <v>50</v>
      </c>
      <c r="M10" s="24">
        <v>411010001</v>
      </c>
      <c r="N10" s="20">
        <v>40000</v>
      </c>
      <c r="O10" s="20"/>
      <c r="P10" s="21" t="s">
        <v>71</v>
      </c>
      <c r="Q10" t="s">
        <v>110</v>
      </c>
      <c r="S10" s="22"/>
      <c r="U10" s="22" t="s">
        <v>78</v>
      </c>
      <c r="V10" t="s">
        <v>79</v>
      </c>
    </row>
    <row r="11" spans="1:22" x14ac:dyDescent="0.2">
      <c r="A11" t="s">
        <v>75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76</v>
      </c>
      <c r="J11" s="16" t="s">
        <v>70</v>
      </c>
      <c r="K11">
        <v>50</v>
      </c>
      <c r="M11" s="24">
        <v>411010001</v>
      </c>
      <c r="N11" s="20">
        <v>30000</v>
      </c>
      <c r="O11" s="20"/>
      <c r="P11" s="21" t="s">
        <v>71</v>
      </c>
      <c r="Q11" t="s">
        <v>112</v>
      </c>
      <c r="U11" s="22" t="s">
        <v>78</v>
      </c>
      <c r="V11" t="s">
        <v>79</v>
      </c>
    </row>
    <row r="12" spans="1:22" x14ac:dyDescent="0.2">
      <c r="A12" t="s">
        <v>75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76</v>
      </c>
      <c r="J12" s="16" t="s">
        <v>70</v>
      </c>
      <c r="K12">
        <v>50</v>
      </c>
      <c r="M12" s="24">
        <v>411010001</v>
      </c>
      <c r="N12" s="20">
        <v>500000</v>
      </c>
      <c r="O12" s="20"/>
      <c r="P12" s="21" t="s">
        <v>71</v>
      </c>
      <c r="Q12" t="s">
        <v>113</v>
      </c>
      <c r="U12" s="22" t="s">
        <v>78</v>
      </c>
      <c r="V12" t="s">
        <v>79</v>
      </c>
    </row>
    <row r="13" spans="1:22" x14ac:dyDescent="0.2">
      <c r="A13" t="s">
        <v>75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76</v>
      </c>
      <c r="J13" s="16" t="s">
        <v>70</v>
      </c>
      <c r="K13">
        <v>50</v>
      </c>
      <c r="M13" s="24">
        <v>411010001</v>
      </c>
      <c r="N13" s="20">
        <v>2000</v>
      </c>
      <c r="O13" s="20"/>
      <c r="P13" s="21" t="s">
        <v>71</v>
      </c>
      <c r="Q13" t="s">
        <v>114</v>
      </c>
      <c r="U13" s="22" t="s">
        <v>78</v>
      </c>
      <c r="V13" t="s">
        <v>79</v>
      </c>
    </row>
    <row r="14" spans="1:22" x14ac:dyDescent="0.2">
      <c r="A14" t="s">
        <v>75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76</v>
      </c>
      <c r="J14" s="16" t="s">
        <v>70</v>
      </c>
      <c r="K14">
        <v>50</v>
      </c>
      <c r="M14" s="24">
        <v>411010001</v>
      </c>
      <c r="N14" s="20">
        <v>300000</v>
      </c>
      <c r="O14" s="23"/>
      <c r="P14" s="21" t="s">
        <v>71</v>
      </c>
      <c r="Q14" t="s">
        <v>115</v>
      </c>
      <c r="U14" s="22" t="s">
        <v>78</v>
      </c>
      <c r="V14" t="s">
        <v>79</v>
      </c>
    </row>
    <row r="15" spans="1:22" x14ac:dyDescent="0.2">
      <c r="A15" t="s">
        <v>75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76</v>
      </c>
      <c r="J15" s="16" t="s">
        <v>70</v>
      </c>
      <c r="K15">
        <v>50</v>
      </c>
      <c r="M15" s="24">
        <v>411010001</v>
      </c>
      <c r="N15" s="20">
        <v>750300</v>
      </c>
      <c r="O15" s="20"/>
      <c r="P15" s="21" t="s">
        <v>71</v>
      </c>
      <c r="Q15" t="s">
        <v>116</v>
      </c>
      <c r="U15" s="22" t="s">
        <v>78</v>
      </c>
      <c r="V15" t="s">
        <v>79</v>
      </c>
    </row>
    <row r="16" spans="1:22" x14ac:dyDescent="0.2">
      <c r="A16" t="s">
        <v>75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76</v>
      </c>
      <c r="J16" s="16" t="s">
        <v>70</v>
      </c>
      <c r="K16">
        <v>50</v>
      </c>
      <c r="M16" s="24">
        <v>411010001</v>
      </c>
      <c r="N16" s="20">
        <v>90000</v>
      </c>
      <c r="O16" s="20"/>
      <c r="P16" s="21" t="s">
        <v>71</v>
      </c>
      <c r="Q16" t="s">
        <v>117</v>
      </c>
      <c r="U16" s="22" t="s">
        <v>78</v>
      </c>
      <c r="V16" t="s">
        <v>79</v>
      </c>
    </row>
    <row r="17" spans="1:22" x14ac:dyDescent="0.2">
      <c r="A17" t="s">
        <v>75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76</v>
      </c>
      <c r="J17" s="16" t="s">
        <v>70</v>
      </c>
      <c r="K17">
        <v>50</v>
      </c>
      <c r="M17" s="18">
        <v>213070001</v>
      </c>
      <c r="N17" s="20">
        <f>O17*0.07</f>
        <v>121261.00000000001</v>
      </c>
      <c r="O17" s="20">
        <v>1732300</v>
      </c>
      <c r="P17" s="18" t="s">
        <v>80</v>
      </c>
      <c r="Q17" s="25"/>
      <c r="U17" s="22" t="s">
        <v>78</v>
      </c>
      <c r="V17" s="22" t="s">
        <v>81</v>
      </c>
    </row>
  </sheetData>
  <mergeCells count="2">
    <mergeCell ref="K1:V1"/>
    <mergeCell ref="A2:A6"/>
  </mergeCells>
  <hyperlinks>
    <hyperlink ref="J6" location="'Business Place'!A1" display="สาขาทางภาษี" xr:uid="{CB3A3AC1-F77B-402D-A783-A44E658D555C}"/>
    <hyperlink ref="Q4" location="'Profit center'!A1" display="Profit Center (5)" xr:uid="{16837DE2-6505-454D-96FF-479EB72476B2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8984-4119-4C41-B88A-BA51FD8F759E}">
  <sheetPr>
    <tabColor rgb="FF00B050"/>
  </sheetPr>
  <dimension ref="A1:V17"/>
  <sheetViews>
    <sheetView zoomScale="96" zoomScaleNormal="96" workbookViewId="0">
      <pane ySplit="7" topLeftCell="A8" activePane="bottomLeft" state="frozen"/>
      <selection pane="bottomLeft" activeCell="A20" sqref="A20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87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88</v>
      </c>
      <c r="J8" s="16" t="s">
        <v>70</v>
      </c>
      <c r="K8" s="17" t="s">
        <v>77</v>
      </c>
      <c r="L8" s="24">
        <v>11000003</v>
      </c>
      <c r="M8" s="24">
        <v>112010001</v>
      </c>
      <c r="N8" s="19">
        <f>SUM(N9:N17)</f>
        <v>1853561</v>
      </c>
      <c r="O8" s="20"/>
      <c r="P8" s="21" t="s">
        <v>71</v>
      </c>
      <c r="Q8" s="25"/>
      <c r="U8" s="22" t="s">
        <v>89</v>
      </c>
      <c r="V8" t="s">
        <v>90</v>
      </c>
    </row>
    <row r="9" spans="1:22" x14ac:dyDescent="0.2">
      <c r="A9" t="s">
        <v>87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88</v>
      </c>
      <c r="J9" s="16" t="s">
        <v>70</v>
      </c>
      <c r="K9">
        <v>50</v>
      </c>
      <c r="M9" s="24">
        <v>411010003</v>
      </c>
      <c r="N9" s="20">
        <v>20000</v>
      </c>
      <c r="O9" s="20"/>
      <c r="P9" s="21" t="s">
        <v>71</v>
      </c>
      <c r="Q9" t="s">
        <v>118</v>
      </c>
      <c r="S9" s="22"/>
      <c r="U9" s="22" t="s">
        <v>89</v>
      </c>
      <c r="V9" t="s">
        <v>90</v>
      </c>
    </row>
    <row r="10" spans="1:22" x14ac:dyDescent="0.2">
      <c r="A10" t="s">
        <v>87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88</v>
      </c>
      <c r="J10" s="16" t="s">
        <v>70</v>
      </c>
      <c r="K10">
        <v>50</v>
      </c>
      <c r="M10" s="24">
        <v>411010003</v>
      </c>
      <c r="N10" s="20">
        <v>40000</v>
      </c>
      <c r="O10" s="20"/>
      <c r="P10" s="21" t="s">
        <v>71</v>
      </c>
      <c r="Q10" t="s">
        <v>119</v>
      </c>
      <c r="S10" s="22"/>
      <c r="U10" s="22" t="s">
        <v>89</v>
      </c>
      <c r="V10" t="s">
        <v>90</v>
      </c>
    </row>
    <row r="11" spans="1:22" x14ac:dyDescent="0.2">
      <c r="A11" t="s">
        <v>87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88</v>
      </c>
      <c r="J11" s="16" t="s">
        <v>70</v>
      </c>
      <c r="K11">
        <v>50</v>
      </c>
      <c r="M11" s="24">
        <v>411010003</v>
      </c>
      <c r="N11" s="20">
        <v>30000</v>
      </c>
      <c r="O11" s="20"/>
      <c r="P11" s="21" t="s">
        <v>71</v>
      </c>
      <c r="Q11" t="s">
        <v>106</v>
      </c>
      <c r="U11" s="22" t="s">
        <v>89</v>
      </c>
      <c r="V11" t="s">
        <v>90</v>
      </c>
    </row>
    <row r="12" spans="1:22" x14ac:dyDescent="0.2">
      <c r="A12" t="s">
        <v>87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88</v>
      </c>
      <c r="J12" s="16" t="s">
        <v>70</v>
      </c>
      <c r="K12">
        <v>50</v>
      </c>
      <c r="M12" s="24">
        <v>411010003</v>
      </c>
      <c r="N12" s="20">
        <v>500000</v>
      </c>
      <c r="O12" s="20"/>
      <c r="P12" s="21" t="s">
        <v>71</v>
      </c>
      <c r="Q12" t="s">
        <v>107</v>
      </c>
      <c r="U12" s="22" t="s">
        <v>89</v>
      </c>
      <c r="V12" t="s">
        <v>90</v>
      </c>
    </row>
    <row r="13" spans="1:22" x14ac:dyDescent="0.2">
      <c r="A13" t="s">
        <v>87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88</v>
      </c>
      <c r="J13" s="16" t="s">
        <v>70</v>
      </c>
      <c r="K13">
        <v>50</v>
      </c>
      <c r="M13" s="24">
        <v>411010003</v>
      </c>
      <c r="N13" s="20">
        <v>2000</v>
      </c>
      <c r="O13" s="20"/>
      <c r="P13" s="21" t="s">
        <v>71</v>
      </c>
      <c r="Q13" t="s">
        <v>108</v>
      </c>
      <c r="U13" s="22" t="s">
        <v>89</v>
      </c>
      <c r="V13" t="s">
        <v>90</v>
      </c>
    </row>
    <row r="14" spans="1:22" x14ac:dyDescent="0.2">
      <c r="A14" t="s">
        <v>87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88</v>
      </c>
      <c r="J14" s="16" t="s">
        <v>70</v>
      </c>
      <c r="K14">
        <v>50</v>
      </c>
      <c r="M14" s="24">
        <v>411010003</v>
      </c>
      <c r="N14" s="20">
        <v>300000</v>
      </c>
      <c r="O14" s="23"/>
      <c r="P14" s="21" t="s">
        <v>71</v>
      </c>
      <c r="Q14" t="s">
        <v>109</v>
      </c>
      <c r="U14" s="22" t="s">
        <v>89</v>
      </c>
      <c r="V14" t="s">
        <v>90</v>
      </c>
    </row>
    <row r="15" spans="1:22" x14ac:dyDescent="0.2">
      <c r="A15" t="s">
        <v>87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88</v>
      </c>
      <c r="J15" s="16" t="s">
        <v>70</v>
      </c>
      <c r="K15">
        <v>50</v>
      </c>
      <c r="M15" s="24">
        <v>411010003</v>
      </c>
      <c r="N15" s="20">
        <v>750300</v>
      </c>
      <c r="O15" s="20"/>
      <c r="P15" s="21" t="s">
        <v>71</v>
      </c>
      <c r="Q15" t="s">
        <v>120</v>
      </c>
      <c r="U15" s="22" t="s">
        <v>89</v>
      </c>
      <c r="V15" t="s">
        <v>90</v>
      </c>
    </row>
    <row r="16" spans="1:22" x14ac:dyDescent="0.2">
      <c r="A16" t="s">
        <v>87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88</v>
      </c>
      <c r="J16" s="16" t="s">
        <v>70</v>
      </c>
      <c r="K16">
        <v>50</v>
      </c>
      <c r="M16" s="24">
        <v>411010003</v>
      </c>
      <c r="N16" s="20">
        <v>90000</v>
      </c>
      <c r="O16" s="20"/>
      <c r="P16" s="21" t="s">
        <v>71</v>
      </c>
      <c r="Q16" t="s">
        <v>121</v>
      </c>
      <c r="U16" s="22" t="s">
        <v>89</v>
      </c>
      <c r="V16" t="s">
        <v>90</v>
      </c>
    </row>
    <row r="17" spans="1:22" x14ac:dyDescent="0.2">
      <c r="A17" t="s">
        <v>87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88</v>
      </c>
      <c r="J17" s="16" t="s">
        <v>70</v>
      </c>
      <c r="K17">
        <v>50</v>
      </c>
      <c r="M17" s="18">
        <v>213070001</v>
      </c>
      <c r="N17" s="20">
        <f>O17*0.07</f>
        <v>121261.00000000001</v>
      </c>
      <c r="O17" s="20">
        <v>1732300</v>
      </c>
      <c r="P17" s="18" t="s">
        <v>80</v>
      </c>
      <c r="Q17" s="25"/>
      <c r="U17" s="22" t="s">
        <v>89</v>
      </c>
      <c r="V17" s="26" t="s">
        <v>91</v>
      </c>
    </row>
  </sheetData>
  <mergeCells count="2">
    <mergeCell ref="K1:V1"/>
    <mergeCell ref="A2:A6"/>
  </mergeCells>
  <conditionalFormatting sqref="V17">
    <cfRule type="duplicateValues" dxfId="7" priority="1"/>
    <cfRule type="duplicateValues" dxfId="6" priority="2"/>
  </conditionalFormatting>
  <hyperlinks>
    <hyperlink ref="J6" location="'Business Place'!A1" display="สาขาทางภาษี" xr:uid="{DD2111EA-F318-4F03-BBBA-5D94246EA2AE}"/>
    <hyperlink ref="Q4" location="'Profit center'!A1" display="Profit Center (5)" xr:uid="{789A44C3-B5D1-4BE6-BEAB-8195BAC6C99A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6B02-920F-4AF9-BAEC-BBC363068CD5}">
  <sheetPr>
    <tabColor rgb="FF00B050"/>
  </sheetPr>
  <dimension ref="A1:V18"/>
  <sheetViews>
    <sheetView zoomScale="96" zoomScaleNormal="96" workbookViewId="0">
      <pane ySplit="7" topLeftCell="A8" activePane="bottomLeft" state="frozen"/>
      <selection pane="bottomLeft" activeCell="A21" sqref="A21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92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93</v>
      </c>
      <c r="J8" s="16" t="s">
        <v>70</v>
      </c>
      <c r="K8" s="17" t="s">
        <v>77</v>
      </c>
      <c r="L8" s="24">
        <v>11000004</v>
      </c>
      <c r="M8" s="24">
        <v>112010001</v>
      </c>
      <c r="N8" s="19">
        <f>SUM(N9:N17)</f>
        <v>1853561</v>
      </c>
      <c r="O8" s="20"/>
      <c r="P8" s="21" t="s">
        <v>71</v>
      </c>
      <c r="Q8" s="25"/>
      <c r="U8" s="22" t="s">
        <v>94</v>
      </c>
      <c r="V8" t="s">
        <v>95</v>
      </c>
    </row>
    <row r="9" spans="1:22" x14ac:dyDescent="0.2">
      <c r="A9" t="s">
        <v>92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93</v>
      </c>
      <c r="J9" s="16" t="s">
        <v>70</v>
      </c>
      <c r="K9">
        <v>50</v>
      </c>
      <c r="M9" s="24">
        <v>411010004</v>
      </c>
      <c r="N9" s="20">
        <v>20000</v>
      </c>
      <c r="O9" s="20"/>
      <c r="P9" s="21" t="s">
        <v>71</v>
      </c>
      <c r="Q9" t="s">
        <v>122</v>
      </c>
      <c r="S9" s="22"/>
      <c r="U9" s="22" t="s">
        <v>94</v>
      </c>
      <c r="V9" t="s">
        <v>95</v>
      </c>
    </row>
    <row r="10" spans="1:22" x14ac:dyDescent="0.2">
      <c r="A10" t="s">
        <v>92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93</v>
      </c>
      <c r="J10" s="16" t="s">
        <v>70</v>
      </c>
      <c r="K10">
        <v>50</v>
      </c>
      <c r="M10" s="24">
        <v>411010004</v>
      </c>
      <c r="N10" s="20">
        <v>40000</v>
      </c>
      <c r="O10" s="20"/>
      <c r="P10" s="21" t="s">
        <v>71</v>
      </c>
      <c r="Q10" t="s">
        <v>123</v>
      </c>
      <c r="S10" s="22"/>
      <c r="U10" s="22" t="s">
        <v>94</v>
      </c>
      <c r="V10" t="s">
        <v>95</v>
      </c>
    </row>
    <row r="11" spans="1:22" x14ac:dyDescent="0.2">
      <c r="A11" t="s">
        <v>92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93</v>
      </c>
      <c r="J11" s="16" t="s">
        <v>70</v>
      </c>
      <c r="K11">
        <v>50</v>
      </c>
      <c r="M11" s="24">
        <v>411010004</v>
      </c>
      <c r="N11" s="20">
        <v>30000</v>
      </c>
      <c r="O11" s="20"/>
      <c r="P11" s="21" t="s">
        <v>71</v>
      </c>
      <c r="Q11" t="s">
        <v>124</v>
      </c>
      <c r="U11" s="22" t="s">
        <v>94</v>
      </c>
      <c r="V11" t="s">
        <v>95</v>
      </c>
    </row>
    <row r="12" spans="1:22" x14ac:dyDescent="0.2">
      <c r="A12" t="s">
        <v>92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93</v>
      </c>
      <c r="J12" s="16" t="s">
        <v>70</v>
      </c>
      <c r="K12">
        <v>50</v>
      </c>
      <c r="M12" s="24">
        <v>411010004</v>
      </c>
      <c r="N12" s="20">
        <v>500000</v>
      </c>
      <c r="O12" s="20"/>
      <c r="P12" s="21" t="s">
        <v>71</v>
      </c>
      <c r="Q12" t="s">
        <v>125</v>
      </c>
      <c r="U12" s="22" t="s">
        <v>94</v>
      </c>
      <c r="V12" t="s">
        <v>95</v>
      </c>
    </row>
    <row r="13" spans="1:22" x14ac:dyDescent="0.2">
      <c r="A13" t="s">
        <v>92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93</v>
      </c>
      <c r="J13" s="16" t="s">
        <v>70</v>
      </c>
      <c r="K13">
        <v>50</v>
      </c>
      <c r="M13" s="24">
        <v>411010004</v>
      </c>
      <c r="N13" s="20">
        <v>2000</v>
      </c>
      <c r="O13" s="20"/>
      <c r="P13" s="21" t="s">
        <v>71</v>
      </c>
      <c r="Q13" t="s">
        <v>117</v>
      </c>
      <c r="U13" s="22" t="s">
        <v>94</v>
      </c>
      <c r="V13" t="s">
        <v>95</v>
      </c>
    </row>
    <row r="14" spans="1:22" x14ac:dyDescent="0.2">
      <c r="A14" t="s">
        <v>92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93</v>
      </c>
      <c r="J14" s="16" t="s">
        <v>70</v>
      </c>
      <c r="K14">
        <v>50</v>
      </c>
      <c r="M14" s="24">
        <v>411010004</v>
      </c>
      <c r="N14" s="20">
        <v>300000</v>
      </c>
      <c r="O14" s="23"/>
      <c r="P14" s="21" t="s">
        <v>71</v>
      </c>
      <c r="Q14" t="s">
        <v>126</v>
      </c>
      <c r="U14" s="22" t="s">
        <v>94</v>
      </c>
      <c r="V14" t="s">
        <v>95</v>
      </c>
    </row>
    <row r="15" spans="1:22" x14ac:dyDescent="0.2">
      <c r="A15" t="s">
        <v>92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93</v>
      </c>
      <c r="J15" s="16" t="s">
        <v>70</v>
      </c>
      <c r="K15">
        <v>50</v>
      </c>
      <c r="M15" s="24">
        <v>411010004</v>
      </c>
      <c r="N15" s="20">
        <v>750300</v>
      </c>
      <c r="O15" s="20"/>
      <c r="P15" s="21" t="s">
        <v>71</v>
      </c>
      <c r="Q15" t="s">
        <v>127</v>
      </c>
      <c r="U15" s="22" t="s">
        <v>94</v>
      </c>
      <c r="V15" t="s">
        <v>95</v>
      </c>
    </row>
    <row r="16" spans="1:22" x14ac:dyDescent="0.2">
      <c r="A16" t="s">
        <v>92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93</v>
      </c>
      <c r="J16" s="16" t="s">
        <v>70</v>
      </c>
      <c r="K16">
        <v>50</v>
      </c>
      <c r="M16" s="24">
        <v>411010004</v>
      </c>
      <c r="N16" s="20">
        <v>90000</v>
      </c>
      <c r="O16" s="20"/>
      <c r="P16" s="21" t="s">
        <v>71</v>
      </c>
      <c r="Q16" t="s">
        <v>128</v>
      </c>
      <c r="U16" s="22" t="s">
        <v>94</v>
      </c>
      <c r="V16" t="s">
        <v>95</v>
      </c>
    </row>
    <row r="17" spans="1:22" x14ac:dyDescent="0.2">
      <c r="A17" t="s">
        <v>92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93</v>
      </c>
      <c r="J17" s="16" t="s">
        <v>70</v>
      </c>
      <c r="K17">
        <v>50</v>
      </c>
      <c r="M17" s="18">
        <v>213070001</v>
      </c>
      <c r="N17" s="20">
        <f>O17*0.07</f>
        <v>121261.00000000001</v>
      </c>
      <c r="O17" s="20">
        <v>1732300</v>
      </c>
      <c r="P17" s="18" t="s">
        <v>80</v>
      </c>
      <c r="Q17" s="25"/>
      <c r="U17" s="22" t="s">
        <v>94</v>
      </c>
      <c r="V17" s="22" t="s">
        <v>96</v>
      </c>
    </row>
    <row r="18" spans="1:22" x14ac:dyDescent="0.2">
      <c r="N18" s="20"/>
      <c r="O18" s="20"/>
    </row>
  </sheetData>
  <mergeCells count="2">
    <mergeCell ref="K1:V1"/>
    <mergeCell ref="A2:A6"/>
  </mergeCells>
  <hyperlinks>
    <hyperlink ref="J6" location="'Business Place'!A1" display="สาขาทางภาษี" xr:uid="{B5979A62-BCC5-43ED-93EE-9888619D8F35}"/>
    <hyperlink ref="Q4" location="'Profit center'!A1" display="Profit Center (5)" xr:uid="{BE962EE1-6444-4C37-A661-F35212C1161A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1B9F-A734-4A4C-8443-87977568CAE2}">
  <sheetPr>
    <tabColor rgb="FF00B050"/>
  </sheetPr>
  <dimension ref="A1:V17"/>
  <sheetViews>
    <sheetView zoomScale="96" zoomScaleNormal="96" workbookViewId="0">
      <pane ySplit="7" topLeftCell="A8" activePane="bottomLeft" state="frozen"/>
      <selection pane="bottomLeft" activeCell="A21" sqref="A21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97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98</v>
      </c>
      <c r="J8" s="16" t="s">
        <v>70</v>
      </c>
      <c r="K8" s="17" t="s">
        <v>77</v>
      </c>
      <c r="L8" s="24">
        <v>11000006</v>
      </c>
      <c r="M8" s="24">
        <v>112010001</v>
      </c>
      <c r="N8" s="19">
        <f>SUM(N9:N17)</f>
        <v>1853561</v>
      </c>
      <c r="O8" s="20"/>
      <c r="P8" s="21" t="s">
        <v>71</v>
      </c>
      <c r="Q8" s="25"/>
      <c r="U8" s="22" t="s">
        <v>99</v>
      </c>
      <c r="V8" t="s">
        <v>100</v>
      </c>
    </row>
    <row r="9" spans="1:22" x14ac:dyDescent="0.2">
      <c r="A9" t="s">
        <v>97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98</v>
      </c>
      <c r="J9" s="16" t="s">
        <v>70</v>
      </c>
      <c r="K9">
        <v>50</v>
      </c>
      <c r="M9" s="24">
        <v>411010006</v>
      </c>
      <c r="N9" s="20">
        <v>20000</v>
      </c>
      <c r="O9" s="20"/>
      <c r="P9" s="21" t="s">
        <v>71</v>
      </c>
      <c r="Q9" t="s">
        <v>129</v>
      </c>
      <c r="S9" s="22"/>
      <c r="U9" s="22" t="s">
        <v>99</v>
      </c>
      <c r="V9" t="s">
        <v>100</v>
      </c>
    </row>
    <row r="10" spans="1:22" x14ac:dyDescent="0.2">
      <c r="A10" t="s">
        <v>97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98</v>
      </c>
      <c r="J10" s="16" t="s">
        <v>70</v>
      </c>
      <c r="K10">
        <v>50</v>
      </c>
      <c r="M10" s="24">
        <v>411010006</v>
      </c>
      <c r="N10" s="20">
        <v>40000</v>
      </c>
      <c r="O10" s="20"/>
      <c r="P10" s="21" t="s">
        <v>71</v>
      </c>
      <c r="Q10" t="s">
        <v>130</v>
      </c>
      <c r="S10" s="22"/>
      <c r="U10" s="22" t="s">
        <v>99</v>
      </c>
      <c r="V10" t="s">
        <v>100</v>
      </c>
    </row>
    <row r="11" spans="1:22" x14ac:dyDescent="0.2">
      <c r="A11" t="s">
        <v>97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98</v>
      </c>
      <c r="J11" s="16" t="s">
        <v>70</v>
      </c>
      <c r="K11">
        <v>50</v>
      </c>
      <c r="M11" s="24">
        <v>411010006</v>
      </c>
      <c r="N11" s="20">
        <v>30000</v>
      </c>
      <c r="O11" s="20"/>
      <c r="P11" s="21" t="s">
        <v>71</v>
      </c>
      <c r="Q11" t="s">
        <v>131</v>
      </c>
      <c r="U11" s="22" t="s">
        <v>99</v>
      </c>
      <c r="V11" t="s">
        <v>100</v>
      </c>
    </row>
    <row r="12" spans="1:22" x14ac:dyDescent="0.2">
      <c r="A12" t="s">
        <v>97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98</v>
      </c>
      <c r="J12" s="16" t="s">
        <v>70</v>
      </c>
      <c r="K12">
        <v>50</v>
      </c>
      <c r="M12" s="24">
        <v>411010006</v>
      </c>
      <c r="N12" s="20">
        <v>500000</v>
      </c>
      <c r="O12" s="20"/>
      <c r="P12" s="21" t="s">
        <v>71</v>
      </c>
      <c r="Q12" t="s">
        <v>117</v>
      </c>
      <c r="U12" s="22" t="s">
        <v>99</v>
      </c>
      <c r="V12" t="s">
        <v>100</v>
      </c>
    </row>
    <row r="13" spans="1:22" x14ac:dyDescent="0.2">
      <c r="A13" t="s">
        <v>97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98</v>
      </c>
      <c r="J13" s="16" t="s">
        <v>70</v>
      </c>
      <c r="K13">
        <v>50</v>
      </c>
      <c r="M13" s="24">
        <v>411010006</v>
      </c>
      <c r="N13" s="20">
        <v>2000</v>
      </c>
      <c r="O13" s="20"/>
      <c r="P13" s="21" t="s">
        <v>71</v>
      </c>
      <c r="Q13" t="s">
        <v>126</v>
      </c>
      <c r="U13" s="22" t="s">
        <v>99</v>
      </c>
      <c r="V13" t="s">
        <v>100</v>
      </c>
    </row>
    <row r="14" spans="1:22" x14ac:dyDescent="0.2">
      <c r="A14" t="s">
        <v>97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98</v>
      </c>
      <c r="J14" s="16" t="s">
        <v>70</v>
      </c>
      <c r="K14">
        <v>50</v>
      </c>
      <c r="M14" s="24">
        <v>411010006</v>
      </c>
      <c r="N14" s="20">
        <v>300000</v>
      </c>
      <c r="O14" s="23"/>
      <c r="P14" s="21" t="s">
        <v>71</v>
      </c>
      <c r="Q14" t="s">
        <v>127</v>
      </c>
      <c r="U14" s="22" t="s">
        <v>99</v>
      </c>
      <c r="V14" t="s">
        <v>100</v>
      </c>
    </row>
    <row r="15" spans="1:22" x14ac:dyDescent="0.2">
      <c r="A15" t="s">
        <v>97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98</v>
      </c>
      <c r="J15" s="16" t="s">
        <v>70</v>
      </c>
      <c r="K15">
        <v>50</v>
      </c>
      <c r="M15" s="24">
        <v>411010006</v>
      </c>
      <c r="N15" s="20">
        <v>750300</v>
      </c>
      <c r="O15" s="20"/>
      <c r="P15" s="21" t="s">
        <v>71</v>
      </c>
      <c r="Q15" t="s">
        <v>132</v>
      </c>
      <c r="U15" s="22" t="s">
        <v>99</v>
      </c>
      <c r="V15" t="s">
        <v>100</v>
      </c>
    </row>
    <row r="16" spans="1:22" x14ac:dyDescent="0.2">
      <c r="A16" t="s">
        <v>97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98</v>
      </c>
      <c r="J16" s="16" t="s">
        <v>70</v>
      </c>
      <c r="K16">
        <v>50</v>
      </c>
      <c r="M16" s="24">
        <v>411010006</v>
      </c>
      <c r="N16" s="20">
        <v>90000</v>
      </c>
      <c r="O16" s="20"/>
      <c r="P16" s="21" t="s">
        <v>71</v>
      </c>
      <c r="Q16" t="s">
        <v>115</v>
      </c>
      <c r="U16" s="22" t="s">
        <v>99</v>
      </c>
      <c r="V16" t="s">
        <v>100</v>
      </c>
    </row>
    <row r="17" spans="1:22" x14ac:dyDescent="0.2">
      <c r="A17" t="s">
        <v>97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98</v>
      </c>
      <c r="J17" s="16" t="s">
        <v>70</v>
      </c>
      <c r="K17">
        <v>50</v>
      </c>
      <c r="M17" s="18">
        <v>213070001</v>
      </c>
      <c r="N17" s="20">
        <f>O17*0.07</f>
        <v>121261.00000000001</v>
      </c>
      <c r="O17" s="20">
        <v>1732300</v>
      </c>
      <c r="P17" s="18" t="s">
        <v>80</v>
      </c>
      <c r="Q17" s="25"/>
      <c r="U17" s="22" t="s">
        <v>99</v>
      </c>
      <c r="V17" s="22" t="s">
        <v>101</v>
      </c>
    </row>
  </sheetData>
  <mergeCells count="2">
    <mergeCell ref="K1:V1"/>
    <mergeCell ref="A2:A6"/>
  </mergeCells>
  <hyperlinks>
    <hyperlink ref="J6" location="'Business Place'!A1" display="สาขาทางภาษี" xr:uid="{72E48476-B284-4FD8-8AB8-E47C94726969}"/>
    <hyperlink ref="Q4" location="'Profit center'!A1" display="Profit Center (5)" xr:uid="{F4975D31-197B-486D-B191-AABA34B6B79F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9DA8-5F32-4FD3-BF88-B2929CE4743A}">
  <sheetPr>
    <tabColor rgb="FF00B050"/>
  </sheetPr>
  <dimension ref="A1:V17"/>
  <sheetViews>
    <sheetView zoomScale="96" zoomScaleNormal="96" workbookViewId="0">
      <pane ySplit="7" topLeftCell="A8" activePane="bottomLeft" state="frozen"/>
      <selection pane="bottomLeft" activeCell="A20" sqref="A20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82</v>
      </c>
      <c r="B8" s="14" t="s">
        <v>64</v>
      </c>
      <c r="C8" t="s">
        <v>65</v>
      </c>
      <c r="D8" s="15" t="s">
        <v>66</v>
      </c>
      <c r="E8" s="14" t="s">
        <v>64</v>
      </c>
      <c r="F8" s="15" t="s">
        <v>67</v>
      </c>
      <c r="G8" t="s">
        <v>68</v>
      </c>
      <c r="I8" t="s">
        <v>83</v>
      </c>
      <c r="J8" s="16" t="s">
        <v>70</v>
      </c>
      <c r="K8" s="17" t="s">
        <v>77</v>
      </c>
      <c r="L8" s="24">
        <v>11000005</v>
      </c>
      <c r="M8" s="24">
        <v>112010001</v>
      </c>
      <c r="N8" s="19">
        <f>SUM(N9:N17)</f>
        <v>1853561</v>
      </c>
      <c r="O8" s="20"/>
      <c r="P8" s="21" t="s">
        <v>71</v>
      </c>
      <c r="Q8" s="25"/>
      <c r="U8" s="22" t="s">
        <v>84</v>
      </c>
      <c r="V8" t="s">
        <v>85</v>
      </c>
    </row>
    <row r="9" spans="1:22" x14ac:dyDescent="0.2">
      <c r="A9" t="s">
        <v>82</v>
      </c>
      <c r="B9" s="14" t="s">
        <v>64</v>
      </c>
      <c r="C9" t="s">
        <v>65</v>
      </c>
      <c r="D9" s="15" t="s">
        <v>66</v>
      </c>
      <c r="E9" s="14" t="s">
        <v>64</v>
      </c>
      <c r="F9" s="15" t="s">
        <v>67</v>
      </c>
      <c r="G9" t="s">
        <v>68</v>
      </c>
      <c r="I9" t="s">
        <v>83</v>
      </c>
      <c r="J9" s="16" t="s">
        <v>70</v>
      </c>
      <c r="K9">
        <v>50</v>
      </c>
      <c r="M9" s="24">
        <v>411010005</v>
      </c>
      <c r="N9" s="20">
        <v>20000</v>
      </c>
      <c r="O9" s="20"/>
      <c r="P9" s="21" t="s">
        <v>71</v>
      </c>
      <c r="Q9" t="s">
        <v>133</v>
      </c>
      <c r="S9" s="22"/>
      <c r="U9" s="22" t="s">
        <v>84</v>
      </c>
      <c r="V9" t="s">
        <v>85</v>
      </c>
    </row>
    <row r="10" spans="1:22" x14ac:dyDescent="0.2">
      <c r="A10" t="s">
        <v>82</v>
      </c>
      <c r="B10" s="14" t="s">
        <v>64</v>
      </c>
      <c r="C10" t="s">
        <v>65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83</v>
      </c>
      <c r="J10" s="16" t="s">
        <v>70</v>
      </c>
      <c r="K10">
        <v>50</v>
      </c>
      <c r="M10" s="24">
        <v>411010005</v>
      </c>
      <c r="N10" s="20">
        <v>40000</v>
      </c>
      <c r="O10" s="20"/>
      <c r="P10" s="21" t="s">
        <v>71</v>
      </c>
      <c r="Q10" t="s">
        <v>124</v>
      </c>
      <c r="S10" s="22"/>
      <c r="U10" s="22" t="s">
        <v>84</v>
      </c>
      <c r="V10" t="s">
        <v>85</v>
      </c>
    </row>
    <row r="11" spans="1:22" x14ac:dyDescent="0.2">
      <c r="A11" t="s">
        <v>82</v>
      </c>
      <c r="B11" s="14" t="s">
        <v>64</v>
      </c>
      <c r="C11" t="s">
        <v>65</v>
      </c>
      <c r="D11" s="15" t="s">
        <v>66</v>
      </c>
      <c r="E11" s="14" t="s">
        <v>64</v>
      </c>
      <c r="F11" s="15" t="s">
        <v>67</v>
      </c>
      <c r="G11" t="s">
        <v>68</v>
      </c>
      <c r="I11" t="s">
        <v>83</v>
      </c>
      <c r="J11" s="16" t="s">
        <v>70</v>
      </c>
      <c r="K11">
        <v>50</v>
      </c>
      <c r="M11" s="24">
        <v>411010005</v>
      </c>
      <c r="N11" s="20">
        <v>30000</v>
      </c>
      <c r="O11" s="20"/>
      <c r="P11" s="21" t="s">
        <v>71</v>
      </c>
      <c r="Q11" t="s">
        <v>125</v>
      </c>
      <c r="U11" s="22" t="s">
        <v>84</v>
      </c>
      <c r="V11" t="s">
        <v>85</v>
      </c>
    </row>
    <row r="12" spans="1:22" x14ac:dyDescent="0.2">
      <c r="A12" t="s">
        <v>82</v>
      </c>
      <c r="B12" s="14" t="s">
        <v>64</v>
      </c>
      <c r="C12" t="s">
        <v>65</v>
      </c>
      <c r="D12" s="15" t="s">
        <v>66</v>
      </c>
      <c r="E12" s="14" t="s">
        <v>64</v>
      </c>
      <c r="F12" s="15" t="s">
        <v>67</v>
      </c>
      <c r="G12" t="s">
        <v>68</v>
      </c>
      <c r="I12" t="s">
        <v>83</v>
      </c>
      <c r="J12" s="16" t="s">
        <v>70</v>
      </c>
      <c r="K12">
        <v>50</v>
      </c>
      <c r="M12" s="24">
        <v>411010005</v>
      </c>
      <c r="N12" s="20">
        <v>500000</v>
      </c>
      <c r="O12" s="20"/>
      <c r="P12" s="21" t="s">
        <v>71</v>
      </c>
      <c r="Q12" t="s">
        <v>113</v>
      </c>
      <c r="U12" s="22" t="s">
        <v>84</v>
      </c>
      <c r="V12" t="s">
        <v>85</v>
      </c>
    </row>
    <row r="13" spans="1:22" x14ac:dyDescent="0.2">
      <c r="A13" t="s">
        <v>82</v>
      </c>
      <c r="B13" s="14" t="s">
        <v>64</v>
      </c>
      <c r="C13" t="s">
        <v>65</v>
      </c>
      <c r="D13" s="15" t="s">
        <v>66</v>
      </c>
      <c r="E13" s="14" t="s">
        <v>64</v>
      </c>
      <c r="F13" s="15" t="s">
        <v>67</v>
      </c>
      <c r="G13" t="s">
        <v>68</v>
      </c>
      <c r="I13" t="s">
        <v>83</v>
      </c>
      <c r="J13" s="16" t="s">
        <v>70</v>
      </c>
      <c r="K13">
        <v>50</v>
      </c>
      <c r="M13" s="24">
        <v>411010005</v>
      </c>
      <c r="N13" s="20">
        <v>2000</v>
      </c>
      <c r="O13" s="20"/>
      <c r="P13" s="21" t="s">
        <v>71</v>
      </c>
      <c r="Q13" t="s">
        <v>114</v>
      </c>
      <c r="U13" s="22" t="s">
        <v>84</v>
      </c>
      <c r="V13" t="s">
        <v>85</v>
      </c>
    </row>
    <row r="14" spans="1:22" x14ac:dyDescent="0.2">
      <c r="A14" t="s">
        <v>82</v>
      </c>
      <c r="B14" s="14" t="s">
        <v>64</v>
      </c>
      <c r="C14" t="s">
        <v>65</v>
      </c>
      <c r="D14" s="15" t="s">
        <v>66</v>
      </c>
      <c r="E14" s="14" t="s">
        <v>64</v>
      </c>
      <c r="F14" s="15" t="s">
        <v>67</v>
      </c>
      <c r="G14" t="s">
        <v>68</v>
      </c>
      <c r="I14" t="s">
        <v>83</v>
      </c>
      <c r="J14" s="16" t="s">
        <v>70</v>
      </c>
      <c r="K14">
        <v>50</v>
      </c>
      <c r="M14" s="24">
        <v>411010005</v>
      </c>
      <c r="N14" s="20">
        <v>300000</v>
      </c>
      <c r="O14" s="23"/>
      <c r="P14" s="21" t="s">
        <v>71</v>
      </c>
      <c r="Q14" t="s">
        <v>120</v>
      </c>
      <c r="U14" s="22" t="s">
        <v>84</v>
      </c>
      <c r="V14" t="s">
        <v>85</v>
      </c>
    </row>
    <row r="15" spans="1:22" x14ac:dyDescent="0.2">
      <c r="A15" t="s">
        <v>82</v>
      </c>
      <c r="B15" s="14" t="s">
        <v>64</v>
      </c>
      <c r="C15" t="s">
        <v>65</v>
      </c>
      <c r="D15" s="15" t="s">
        <v>66</v>
      </c>
      <c r="E15" s="14" t="s">
        <v>64</v>
      </c>
      <c r="F15" s="15" t="s">
        <v>67</v>
      </c>
      <c r="G15" t="s">
        <v>68</v>
      </c>
      <c r="I15" t="s">
        <v>83</v>
      </c>
      <c r="J15" s="16" t="s">
        <v>70</v>
      </c>
      <c r="K15">
        <v>50</v>
      </c>
      <c r="M15" s="24">
        <v>411010005</v>
      </c>
      <c r="N15" s="20">
        <v>750300</v>
      </c>
      <c r="O15" s="20"/>
      <c r="P15" s="21" t="s">
        <v>71</v>
      </c>
      <c r="Q15" t="s">
        <v>134</v>
      </c>
      <c r="U15" s="22" t="s">
        <v>84</v>
      </c>
      <c r="V15" t="s">
        <v>85</v>
      </c>
    </row>
    <row r="16" spans="1:22" x14ac:dyDescent="0.2">
      <c r="A16" t="s">
        <v>82</v>
      </c>
      <c r="B16" s="14" t="s">
        <v>64</v>
      </c>
      <c r="C16" t="s">
        <v>65</v>
      </c>
      <c r="D16" s="15" t="s">
        <v>66</v>
      </c>
      <c r="E16" s="14" t="s">
        <v>64</v>
      </c>
      <c r="F16" s="15" t="s">
        <v>67</v>
      </c>
      <c r="G16" t="s">
        <v>68</v>
      </c>
      <c r="I16" t="s">
        <v>83</v>
      </c>
      <c r="J16" s="16" t="s">
        <v>70</v>
      </c>
      <c r="K16">
        <v>50</v>
      </c>
      <c r="M16" s="24">
        <v>411010005</v>
      </c>
      <c r="N16" s="20">
        <v>90000</v>
      </c>
      <c r="O16" s="20"/>
      <c r="P16" s="21" t="s">
        <v>71</v>
      </c>
      <c r="Q16" t="s">
        <v>135</v>
      </c>
      <c r="U16" s="22" t="s">
        <v>84</v>
      </c>
      <c r="V16" t="s">
        <v>85</v>
      </c>
    </row>
    <row r="17" spans="1:22" x14ac:dyDescent="0.2">
      <c r="A17" t="s">
        <v>82</v>
      </c>
      <c r="B17" s="14" t="s">
        <v>64</v>
      </c>
      <c r="C17" t="s">
        <v>65</v>
      </c>
      <c r="D17" s="15" t="s">
        <v>66</v>
      </c>
      <c r="E17" s="14" t="s">
        <v>64</v>
      </c>
      <c r="F17" s="15" t="s">
        <v>67</v>
      </c>
      <c r="G17" t="s">
        <v>68</v>
      </c>
      <c r="I17" t="s">
        <v>83</v>
      </c>
      <c r="J17" s="16" t="s">
        <v>70</v>
      </c>
      <c r="K17">
        <v>50</v>
      </c>
      <c r="M17" s="18">
        <v>213070001</v>
      </c>
      <c r="N17" s="20">
        <f>O17*0.07</f>
        <v>121261.00000000001</v>
      </c>
      <c r="O17" s="20">
        <v>1732300</v>
      </c>
      <c r="P17" s="18" t="s">
        <v>80</v>
      </c>
      <c r="Q17" s="25"/>
      <c r="U17" s="22" t="s">
        <v>84</v>
      </c>
      <c r="V17" s="26" t="s">
        <v>86</v>
      </c>
    </row>
  </sheetData>
  <mergeCells count="2">
    <mergeCell ref="K1:V1"/>
    <mergeCell ref="A2:A6"/>
  </mergeCells>
  <conditionalFormatting sqref="V17">
    <cfRule type="duplicateValues" dxfId="5" priority="3"/>
    <cfRule type="duplicateValues" dxfId="4" priority="4"/>
  </conditionalFormatting>
  <hyperlinks>
    <hyperlink ref="J6" location="'Business Place'!A1" display="สาขาทางภาษี" xr:uid="{D942BCA0-2EAE-4C11-A934-C6D15F66F925}"/>
    <hyperlink ref="Q4" location="'Profit center'!A1" display="Profit Center (5)" xr:uid="{0AA30136-4419-4F26-A59E-5DD70530BEB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F2F6-10C8-4995-A975-3EACBB44E958}">
  <sheetPr>
    <tabColor rgb="FF00B050"/>
  </sheetPr>
  <dimension ref="A1:V10"/>
  <sheetViews>
    <sheetView zoomScale="96" zoomScaleNormal="96" workbookViewId="0">
      <pane ySplit="7" topLeftCell="A8" activePane="bottomLeft" state="frozen"/>
      <selection pane="bottomLeft" activeCell="A14" sqref="A14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103</v>
      </c>
      <c r="B8" s="14" t="s">
        <v>64</v>
      </c>
      <c r="C8" t="s">
        <v>102</v>
      </c>
      <c r="D8" s="15" t="s">
        <v>66</v>
      </c>
      <c r="E8" s="14" t="s">
        <v>64</v>
      </c>
      <c r="F8" s="15" t="s">
        <v>67</v>
      </c>
      <c r="G8" t="s">
        <v>68</v>
      </c>
      <c r="I8" t="s">
        <v>104</v>
      </c>
      <c r="J8" s="16" t="s">
        <v>70</v>
      </c>
      <c r="K8">
        <v>11</v>
      </c>
      <c r="L8" s="18">
        <v>11000003</v>
      </c>
      <c r="M8" s="18">
        <v>112010001</v>
      </c>
      <c r="N8" s="20">
        <v>160</v>
      </c>
      <c r="O8" s="20"/>
      <c r="P8" s="21" t="s">
        <v>71</v>
      </c>
      <c r="Q8" s="25"/>
      <c r="R8" s="29"/>
      <c r="S8" s="29"/>
      <c r="T8" s="30"/>
      <c r="U8" s="22" t="s">
        <v>94</v>
      </c>
      <c r="V8" t="s">
        <v>95</v>
      </c>
    </row>
    <row r="9" spans="1:22" x14ac:dyDescent="0.2">
      <c r="A9" t="s">
        <v>103</v>
      </c>
      <c r="B9" s="14" t="s">
        <v>64</v>
      </c>
      <c r="C9" t="s">
        <v>102</v>
      </c>
      <c r="D9" s="15" t="s">
        <v>66</v>
      </c>
      <c r="E9" s="14" t="s">
        <v>64</v>
      </c>
      <c r="F9" s="15" t="s">
        <v>67</v>
      </c>
      <c r="G9" t="s">
        <v>68</v>
      </c>
      <c r="I9" t="s">
        <v>104</v>
      </c>
      <c r="J9" s="16" t="s">
        <v>70</v>
      </c>
      <c r="K9">
        <v>40</v>
      </c>
      <c r="M9" s="18">
        <v>411010003</v>
      </c>
      <c r="N9" s="27">
        <v>149.53271028037383</v>
      </c>
      <c r="O9" s="20"/>
      <c r="P9" s="21" t="s">
        <v>71</v>
      </c>
      <c r="Q9" t="s">
        <v>118</v>
      </c>
      <c r="U9" s="22" t="s">
        <v>94</v>
      </c>
      <c r="V9" t="s">
        <v>95</v>
      </c>
    </row>
    <row r="10" spans="1:22" x14ac:dyDescent="0.2">
      <c r="A10" t="s">
        <v>103</v>
      </c>
      <c r="B10" s="14" t="s">
        <v>64</v>
      </c>
      <c r="C10" t="s">
        <v>102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104</v>
      </c>
      <c r="J10" s="16" t="s">
        <v>70</v>
      </c>
      <c r="K10">
        <v>40</v>
      </c>
      <c r="M10" s="18">
        <v>213070001</v>
      </c>
      <c r="N10" s="27">
        <f>O10*0.07</f>
        <v>10.467289719626169</v>
      </c>
      <c r="O10" s="27">
        <f>N8*100/107</f>
        <v>149.53271028037383</v>
      </c>
      <c r="P10" s="18" t="s">
        <v>80</v>
      </c>
      <c r="Q10" s="25"/>
      <c r="U10" s="22" t="s">
        <v>94</v>
      </c>
      <c r="V10" s="28" t="s">
        <v>96</v>
      </c>
    </row>
  </sheetData>
  <mergeCells count="2">
    <mergeCell ref="K1:V1"/>
    <mergeCell ref="A2:A6"/>
  </mergeCells>
  <conditionalFormatting sqref="V10">
    <cfRule type="duplicateValues" dxfId="3" priority="5"/>
    <cfRule type="duplicateValues" dxfId="2" priority="6"/>
  </conditionalFormatting>
  <hyperlinks>
    <hyperlink ref="J6" location="'Business Place'!A1" display="สาขาทางภาษี" xr:uid="{06162FA0-2A71-4ECA-8DAA-407800139F73}"/>
    <hyperlink ref="Q4" location="'Profit center'!A1" display="Profit Center (5)" xr:uid="{97FD6A84-9758-4185-B09B-59CBFD6894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046E-F678-49F7-B595-EEA811C17437}">
  <sheetPr>
    <tabColor rgb="FF00B050"/>
  </sheetPr>
  <dimension ref="A1:V10"/>
  <sheetViews>
    <sheetView tabSelected="1" zoomScale="96" zoomScaleNormal="96" workbookViewId="0">
      <pane ySplit="7" topLeftCell="A8" activePane="bottomLeft" state="frozen"/>
      <selection pane="bottomLeft" activeCell="A13" sqref="A13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2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">
      <c r="A2" s="3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</row>
    <row r="3" spans="1:22" x14ac:dyDescent="0.2">
      <c r="A3" s="32"/>
      <c r="B3" s="3" t="s">
        <v>3</v>
      </c>
      <c r="C3" s="3" t="s">
        <v>3</v>
      </c>
      <c r="D3" s="3" t="s">
        <v>3</v>
      </c>
      <c r="E3" s="3" t="s">
        <v>3</v>
      </c>
      <c r="F3" s="4" t="s">
        <v>4</v>
      </c>
      <c r="G3" s="3" t="s">
        <v>3</v>
      </c>
      <c r="H3" s="4" t="s">
        <v>4</v>
      </c>
      <c r="I3" s="3" t="s">
        <v>3</v>
      </c>
      <c r="J3" s="3" t="s">
        <v>3</v>
      </c>
      <c r="K3" s="3" t="s">
        <v>3</v>
      </c>
      <c r="L3" s="4" t="s">
        <v>4</v>
      </c>
      <c r="M3" s="4" t="s">
        <v>4</v>
      </c>
      <c r="N3" s="3" t="s">
        <v>3</v>
      </c>
      <c r="O3" s="4" t="s">
        <v>4</v>
      </c>
      <c r="P3" s="4" t="s">
        <v>4</v>
      </c>
      <c r="Q3" s="3" t="s">
        <v>3</v>
      </c>
      <c r="R3" s="4" t="s">
        <v>4</v>
      </c>
      <c r="S3" s="4" t="s">
        <v>4</v>
      </c>
      <c r="T3" s="4" t="s">
        <v>4</v>
      </c>
      <c r="U3" s="3" t="s">
        <v>3</v>
      </c>
      <c r="V3" s="3" t="s">
        <v>3</v>
      </c>
    </row>
    <row r="4" spans="1:22" ht="38.25" x14ac:dyDescent="0.2">
      <c r="A4" s="3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6" t="s">
        <v>21</v>
      </c>
      <c r="S4" s="6" t="s">
        <v>22</v>
      </c>
      <c r="T4" s="5" t="s">
        <v>23</v>
      </c>
      <c r="U4" s="5" t="s">
        <v>24</v>
      </c>
      <c r="V4" s="5" t="s">
        <v>25</v>
      </c>
    </row>
    <row r="5" spans="1:22" ht="17.100000000000001" customHeight="1" x14ac:dyDescent="0.2">
      <c r="A5" s="32"/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pans="1:22" s="13" customFormat="1" ht="41.45" customHeight="1" x14ac:dyDescent="0.15">
      <c r="A6" s="33"/>
      <c r="B6" s="8" t="s">
        <v>47</v>
      </c>
      <c r="C6" s="9" t="s">
        <v>48</v>
      </c>
      <c r="D6" s="9" t="s">
        <v>49</v>
      </c>
      <c r="E6" s="9" t="s">
        <v>50</v>
      </c>
      <c r="F6" s="10" t="s">
        <v>51</v>
      </c>
      <c r="G6" s="9" t="s">
        <v>52</v>
      </c>
      <c r="H6" s="9" t="s">
        <v>53</v>
      </c>
      <c r="I6" s="9" t="s">
        <v>54</v>
      </c>
      <c r="J6" s="11" t="s">
        <v>55</v>
      </c>
      <c r="K6" s="8" t="s">
        <v>56</v>
      </c>
      <c r="L6" s="8" t="s">
        <v>57</v>
      </c>
      <c r="M6" s="8" t="s">
        <v>58</v>
      </c>
      <c r="N6" s="12" t="s">
        <v>59</v>
      </c>
      <c r="O6" s="12" t="s">
        <v>59</v>
      </c>
      <c r="P6" s="12"/>
      <c r="Q6" s="12"/>
      <c r="R6" s="8" t="s">
        <v>60</v>
      </c>
      <c r="S6" s="8" t="s">
        <v>61</v>
      </c>
      <c r="T6" s="8" t="s">
        <v>62</v>
      </c>
      <c r="U6" s="12"/>
      <c r="V6" s="12"/>
    </row>
    <row r="7" spans="1:22" ht="6" customHeight="1" x14ac:dyDescent="0.2"/>
    <row r="8" spans="1:22" x14ac:dyDescent="0.2">
      <c r="A8" t="s">
        <v>103</v>
      </c>
      <c r="B8" s="14" t="s">
        <v>64</v>
      </c>
      <c r="C8" t="s">
        <v>102</v>
      </c>
      <c r="D8" s="15" t="s">
        <v>66</v>
      </c>
      <c r="E8" s="14" t="s">
        <v>64</v>
      </c>
      <c r="F8" s="15" t="s">
        <v>67</v>
      </c>
      <c r="G8" t="s">
        <v>68</v>
      </c>
      <c r="I8" t="s">
        <v>104</v>
      </c>
      <c r="J8" s="16" t="s">
        <v>70</v>
      </c>
      <c r="K8">
        <v>11</v>
      </c>
      <c r="L8" s="18">
        <v>11000004</v>
      </c>
      <c r="M8" s="18">
        <v>112010001</v>
      </c>
      <c r="N8" s="20">
        <v>160</v>
      </c>
      <c r="O8" s="20"/>
      <c r="P8" s="21" t="s">
        <v>71</v>
      </c>
      <c r="Q8" s="25"/>
      <c r="R8" s="29"/>
      <c r="S8" s="29"/>
      <c r="T8" s="30"/>
      <c r="U8" s="22" t="s">
        <v>94</v>
      </c>
      <c r="V8" t="s">
        <v>95</v>
      </c>
    </row>
    <row r="9" spans="1:22" x14ac:dyDescent="0.2">
      <c r="A9" t="s">
        <v>103</v>
      </c>
      <c r="B9" s="14" t="s">
        <v>64</v>
      </c>
      <c r="C9" t="s">
        <v>102</v>
      </c>
      <c r="D9" s="15" t="s">
        <v>66</v>
      </c>
      <c r="E9" s="14" t="s">
        <v>64</v>
      </c>
      <c r="F9" s="15" t="s">
        <v>67</v>
      </c>
      <c r="G9" t="s">
        <v>68</v>
      </c>
      <c r="I9" t="s">
        <v>104</v>
      </c>
      <c r="J9" s="16" t="s">
        <v>70</v>
      </c>
      <c r="K9">
        <v>40</v>
      </c>
      <c r="M9" s="18">
        <v>411010004</v>
      </c>
      <c r="N9" s="27">
        <v>149.53271028037383</v>
      </c>
      <c r="O9" s="20"/>
      <c r="P9" s="21" t="s">
        <v>71</v>
      </c>
      <c r="Q9" t="s">
        <v>122</v>
      </c>
      <c r="U9" s="22" t="s">
        <v>94</v>
      </c>
      <c r="V9" t="s">
        <v>95</v>
      </c>
    </row>
    <row r="10" spans="1:22" x14ac:dyDescent="0.2">
      <c r="A10" t="s">
        <v>103</v>
      </c>
      <c r="B10" s="14" t="s">
        <v>64</v>
      </c>
      <c r="C10" t="s">
        <v>102</v>
      </c>
      <c r="D10" s="15" t="s">
        <v>66</v>
      </c>
      <c r="E10" s="14" t="s">
        <v>64</v>
      </c>
      <c r="F10" s="15" t="s">
        <v>67</v>
      </c>
      <c r="G10" t="s">
        <v>68</v>
      </c>
      <c r="I10" t="s">
        <v>104</v>
      </c>
      <c r="J10" s="16" t="s">
        <v>70</v>
      </c>
      <c r="K10">
        <v>40</v>
      </c>
      <c r="M10" s="18">
        <v>213070001</v>
      </c>
      <c r="N10" s="27">
        <f>O10*0.07</f>
        <v>10.467289719626169</v>
      </c>
      <c r="O10" s="27">
        <f>N8*100/107</f>
        <v>149.53271028037383</v>
      </c>
      <c r="P10" s="18" t="s">
        <v>80</v>
      </c>
      <c r="Q10" s="25"/>
      <c r="U10" s="22" t="s">
        <v>94</v>
      </c>
      <c r="V10" s="28" t="s">
        <v>96</v>
      </c>
    </row>
  </sheetData>
  <mergeCells count="2">
    <mergeCell ref="K1:V1"/>
    <mergeCell ref="A2:A6"/>
  </mergeCells>
  <conditionalFormatting sqref="V10">
    <cfRule type="duplicateValues" dxfId="1" priority="5"/>
    <cfRule type="duplicateValues" dxfId="0" priority="6"/>
  </conditionalFormatting>
  <hyperlinks>
    <hyperlink ref="J6" location="'Business Place'!A1" display="สาขาทางภาษี" xr:uid="{E61CADC4-44C7-45F1-93A6-84CAEFA1DD2B}"/>
    <hyperlink ref="Q4" location="'Profit center'!A1" display="Profit Center (5)" xr:uid="{7AF7E6AE-98EF-4307-AD3A-B3E91ADC8A7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Coupon</vt:lpstr>
      <vt:lpstr>Cash </vt:lpstr>
      <vt:lpstr>Easy Pass</vt:lpstr>
      <vt:lpstr>M Pass</vt:lpstr>
      <vt:lpstr>QR Code</vt:lpstr>
      <vt:lpstr>EMV</vt:lpstr>
      <vt:lpstr>คืนเงินผู้ใช้ทาง Easy Pass</vt:lpstr>
      <vt:lpstr>คืนเงินผู้ใช้ทาง M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Wassana Tangsri</dc:creator>
  <cp:lastModifiedBy>Wittaya K.</cp:lastModifiedBy>
  <dcterms:created xsi:type="dcterms:W3CDTF">2023-08-08T02:36:16Z</dcterms:created>
  <dcterms:modified xsi:type="dcterms:W3CDTF">2023-08-17T08:10:13Z</dcterms:modified>
</cp:coreProperties>
</file>