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raygroup01-my.sharepoint.com/personal/paiboon_mongkollert_e5_mail_toray/Documents/03 IATF/Condition Standard/Chemical/"/>
    </mc:Choice>
  </mc:AlternateContent>
  <xr:revisionPtr revIDLastSave="0" documentId="8_{13057269-307B-4554-8C8A-543E6D2460BD}" xr6:coauthVersionLast="47" xr6:coauthVersionMax="47" xr10:uidLastSave="{00000000-0000-0000-0000-000000000000}"/>
  <bookViews>
    <workbookView minimized="1" xWindow="10260" yWindow="750" windowWidth="9620" windowHeight="10130" xr2:uid="{BA5FE88B-C495-4E61-81C4-0B7576B357B9}"/>
  </bookViews>
  <sheets>
    <sheet name="PX-03(5%) P1671 T" sheetId="2" r:id="rId1"/>
    <sheet name="KT-02(1.3%) P1671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2" l="1"/>
  <c r="E50" i="2"/>
  <c r="G48" i="2"/>
  <c r="H42" i="2"/>
  <c r="C42" i="2"/>
  <c r="F24" i="2"/>
  <c r="E24" i="2"/>
  <c r="G23" i="2"/>
  <c r="G22" i="2"/>
  <c r="G21" i="2"/>
  <c r="G20" i="2"/>
  <c r="G24" i="2" s="1"/>
  <c r="G49" i="2" s="1"/>
  <c r="F12" i="2"/>
  <c r="E12" i="2"/>
  <c r="G11" i="2"/>
  <c r="G10" i="2"/>
  <c r="G9" i="2"/>
  <c r="G12" i="2" s="1"/>
  <c r="G47" i="2" s="1"/>
  <c r="G50" i="2" s="1"/>
  <c r="J3" i="2"/>
  <c r="J41" i="2" s="1"/>
  <c r="F13" i="1"/>
  <c r="E13" i="1"/>
  <c r="G12" i="1"/>
  <c r="G11" i="1"/>
  <c r="G10" i="1"/>
  <c r="G9" i="1"/>
  <c r="G13" i="1" s="1"/>
  <c r="J1" i="1"/>
  <c r="J1" i="2" l="1"/>
  <c r="J39" i="2" s="1"/>
</calcChain>
</file>

<file path=xl/sharedStrings.xml><?xml version="1.0" encoding="utf-8"?>
<sst xmlns="http://schemas.openxmlformats.org/spreadsheetml/2006/main" count="324" uniqueCount="141">
  <si>
    <t>DIP SOLUTION CHECK SHEET</t>
  </si>
  <si>
    <t xml:space="preserve">วันที่ผสม / Mixing date :  </t>
  </si>
  <si>
    <r>
      <t xml:space="preserve">ลูกค้า / Customer                 </t>
    </r>
    <r>
      <rPr>
        <sz val="14"/>
        <rFont val="AngsanaUPC"/>
        <family val="1"/>
        <charset val="222"/>
      </rPr>
      <t xml:space="preserve"> </t>
    </r>
    <r>
      <rPr>
        <sz val="20"/>
        <rFont val="AngsanaUPC"/>
        <family val="1"/>
        <charset val="222"/>
      </rPr>
      <t xml:space="preserve">:    </t>
    </r>
    <r>
      <rPr>
        <b/>
        <sz val="20"/>
        <rFont val="AngsanaUPC"/>
        <family val="1"/>
        <charset val="222"/>
      </rPr>
      <t>KFTC</t>
    </r>
  </si>
  <si>
    <r>
      <t>ชื่อน้ำยาเคลือบ / Dip solution name</t>
    </r>
    <r>
      <rPr>
        <b/>
        <sz val="20"/>
        <rFont val="AngsanaUPC"/>
        <family val="1"/>
        <charset val="222"/>
      </rPr>
      <t xml:space="preserve"> </t>
    </r>
    <r>
      <rPr>
        <b/>
        <sz val="22"/>
        <rFont val="AngsanaUPC"/>
        <family val="1"/>
        <charset val="222"/>
      </rPr>
      <t xml:space="preserve">: </t>
    </r>
    <r>
      <rPr>
        <b/>
        <sz val="20"/>
        <rFont val="AngsanaUPC"/>
        <family val="1"/>
        <charset val="222"/>
      </rPr>
      <t xml:space="preserve"> KT - 02 (1.3%)</t>
    </r>
  </si>
  <si>
    <t>Issued by</t>
  </si>
  <si>
    <t>Date</t>
  </si>
  <si>
    <r>
      <t xml:space="preserve">ผลิตภัณฑ์ / Product item  :  </t>
    </r>
    <r>
      <rPr>
        <b/>
        <sz val="22"/>
        <rFont val="AngsanaUPC"/>
        <family val="1"/>
        <charset val="222"/>
      </rPr>
      <t xml:space="preserve"> P 1671 T</t>
    </r>
  </si>
  <si>
    <r>
      <t xml:space="preserve">องค์ประกอบ / Compound           </t>
    </r>
    <r>
      <rPr>
        <b/>
        <sz val="22"/>
        <rFont val="AngsanaUPC"/>
        <family val="1"/>
        <charset val="222"/>
      </rPr>
      <t xml:space="preserve">    : E - solution</t>
    </r>
  </si>
  <si>
    <t xml:space="preserve"> Lot No.   </t>
  </si>
  <si>
    <t>:230805-01</t>
  </si>
  <si>
    <t>ปริมาณน้ำยา / Dip solution quantity  (lites)  :</t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</si>
  <si>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 E-solution</t>
    </r>
  </si>
  <si>
    <r>
      <t xml:space="preserve"> เริ่มเวลา / Start time </t>
    </r>
    <r>
      <rPr>
        <b/>
        <sz val="14"/>
        <color indexed="10"/>
        <rFont val="AngsanaUPC"/>
        <family val="1"/>
      </rPr>
      <t>(SC)</t>
    </r>
    <r>
      <rPr>
        <b/>
        <sz val="12"/>
        <rFont val="AngsanaUPC"/>
        <family val="1"/>
        <charset val="222"/>
      </rPr>
      <t>:</t>
    </r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</si>
  <si>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</si>
  <si>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</si>
  <si>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เตรียมโดย / prepared by :</t>
  </si>
  <si>
    <t xml:space="preserve">น้ำยาเคลือบ </t>
  </si>
  <si>
    <t>Chemical</t>
  </si>
  <si>
    <t xml:space="preserve">เคมีที่ใช้ 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</si>
  <si>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</si>
  <si>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</si>
  <si>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</si>
  <si>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</si>
  <si>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Solution</t>
  </si>
  <si>
    <t>No.</t>
  </si>
  <si>
    <t>Lot no.</t>
  </si>
  <si>
    <r>
      <t xml:space="preserve">Chemical </t>
    </r>
    <r>
      <rPr>
        <b/>
        <sz val="14"/>
        <color indexed="10"/>
        <rFont val="AngsanaUPC"/>
        <family val="1"/>
      </rPr>
      <t xml:space="preserve"> (SC)</t>
    </r>
  </si>
  <si>
    <t>Wet</t>
  </si>
  <si>
    <t>Dry</t>
  </si>
  <si>
    <t>Calculation Wet (kg)</t>
  </si>
  <si>
    <t>Actual Wet (kg)</t>
  </si>
  <si>
    <t>Conditions</t>
  </si>
  <si>
    <t>_</t>
  </si>
  <si>
    <t>-</t>
  </si>
  <si>
    <t xml:space="preserve"> Pure water</t>
  </si>
  <si>
    <t>1. ใช้โฮโมมิกเซอร์ในการผสม</t>
  </si>
  <si>
    <t xml:space="preserve"> NaOH (100)</t>
  </si>
  <si>
    <t xml:space="preserve">    1600~3000 RPM X 15 Min.</t>
  </si>
  <si>
    <t>E-Solution</t>
  </si>
  <si>
    <t>20</t>
  </si>
  <si>
    <t>Aerisolution OT ( 75 )</t>
  </si>
  <si>
    <t>2. Composition TSC 1.28 %</t>
  </si>
  <si>
    <t>9</t>
  </si>
  <si>
    <t xml:space="preserve"> EX 614 B ( 100 )</t>
  </si>
  <si>
    <t>4. อายุน้ำยาเคลือบ 7 วัน / Life 7 day</t>
  </si>
  <si>
    <t xml:space="preserve"> Sub Total</t>
  </si>
  <si>
    <t xml:space="preserve"> ตรวจเช็คสารเคมีโดย :</t>
  </si>
  <si>
    <t>YES or NO</t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</si>
  <si>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</si>
  <si>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>สิ้นสุดเอจจิ้ง Aging Finish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</si>
  <si>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  2.  คุณภาพ / QUALITY :   </t>
    </r>
    <r>
      <rPr>
        <b/>
        <sz val="22"/>
        <rFont val="AngsanaUPC"/>
        <family val="1"/>
        <charset val="222"/>
      </rPr>
      <t>E-solution</t>
    </r>
  </si>
  <si>
    <t xml:space="preserve">น้ำยาเคลือบ / </t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</si>
  <si>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</si>
  <si>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</si>
  <si>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</si>
  <si>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</si>
  <si>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</si>
  <si>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</si>
  <si>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</si>
  <si>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</si>
  <si>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</si>
  <si>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FINAL</t>
  </si>
  <si>
    <t>pH</t>
  </si>
  <si>
    <t>9.7~10.7</t>
  </si>
  <si>
    <t>Pass    /     No pass</t>
  </si>
  <si>
    <t>เวลาที่ทดสอบ / Testing time  :</t>
  </si>
  <si>
    <t>Viscosity</t>
  </si>
  <si>
    <t>1.0 ~1.3</t>
  </si>
  <si>
    <t>ทดสอบโดย / Tested by          :</t>
  </si>
  <si>
    <t>TSC</t>
  </si>
  <si>
    <t>1.1~1.5</t>
  </si>
  <si>
    <t>อนุมัติโดย / Approved by       :</t>
  </si>
  <si>
    <t xml:space="preserve">  3.  บันทึก / NOTE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</si>
  <si>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</si>
  <si>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</si>
  <si>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</si>
  <si>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</si>
  <si>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</si>
  <si>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</si>
  <si>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FM-CM-06-04 / EJS-EG-08    Effective date : 7 / November / 2022   Approved by : PD</t>
  </si>
  <si>
    <t>Retention : 15 year</t>
  </si>
  <si>
    <t xml:space="preserve">วันที่ผสม / Mixing date : </t>
  </si>
  <si>
    <t xml:space="preserve"> ลูกค้า / Customer                :  </t>
  </si>
  <si>
    <t>KFTC</t>
  </si>
  <si>
    <r>
      <t xml:space="preserve">ชื่อน้ำยาเคลือบ / Dip solution name : </t>
    </r>
    <r>
      <rPr>
        <b/>
        <sz val="18"/>
        <rFont val="AngsanaUPC"/>
        <family val="1"/>
      </rPr>
      <t>PX - 03 ( 5% )</t>
    </r>
  </si>
  <si>
    <r>
      <t xml:space="preserve"> ผลิตภัณฑ์ / Product item    : </t>
    </r>
    <r>
      <rPr>
        <b/>
        <sz val="18"/>
        <rFont val="AngsanaUPC"/>
        <family val="1"/>
      </rPr>
      <t xml:space="preserve"> P1671T</t>
    </r>
  </si>
  <si>
    <t>องค์ประกอบ / Compound</t>
  </si>
  <si>
    <t>:  PL &amp; RF</t>
  </si>
  <si>
    <r>
      <t xml:space="preserve">    : </t>
    </r>
    <r>
      <rPr>
        <b/>
        <sz val="18"/>
        <rFont val="AngsanaUPC"/>
        <family val="1"/>
      </rPr>
      <t>230710-01</t>
    </r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</si>
  <si>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 PL </t>
    </r>
  </si>
  <si>
    <t>PL</t>
  </si>
  <si>
    <t>Pure water</t>
  </si>
  <si>
    <t>1. โฮโมมิกเซอร์ในการผสม 15 ~ 30 RPM</t>
  </si>
  <si>
    <t>13</t>
  </si>
  <si>
    <t>Denabond ( 20 )</t>
  </si>
  <si>
    <t xml:space="preserve">    Use homomixer 15 ~ 30 RPM</t>
  </si>
  <si>
    <t>1</t>
  </si>
  <si>
    <t>LX 2518 FS (40.5)</t>
  </si>
  <si>
    <r>
      <t xml:space="preserve">2. เอจจิ้งที่อุณหภูมิ  20 </t>
    </r>
    <r>
      <rPr>
        <b/>
        <u/>
        <sz val="12"/>
        <rFont val="Angsana New"/>
        <family val="1"/>
      </rPr>
      <t>+</t>
    </r>
    <r>
      <rPr>
        <b/>
        <sz val="12"/>
        <rFont val="Angsana New"/>
        <family val="1"/>
      </rPr>
      <t xml:space="preserve"> 3  </t>
    </r>
    <r>
      <rPr>
        <b/>
        <sz val="12"/>
        <rFont val="Calibri"/>
        <family val="2"/>
      </rPr>
      <t>°</t>
    </r>
    <r>
      <rPr>
        <b/>
        <sz val="12"/>
        <rFont val="Angsana New"/>
        <family val="1"/>
      </rPr>
      <t>C  x 6.0 ชม.</t>
    </r>
  </si>
  <si>
    <t xml:space="preserve"> Total</t>
  </si>
  <si>
    <r>
      <t xml:space="preserve">   20 ± 2  °C  x  6.0 </t>
    </r>
    <r>
      <rPr>
        <b/>
        <sz val="12"/>
        <rFont val="Calibri"/>
        <family val="2"/>
      </rPr>
      <t>±</t>
    </r>
    <r>
      <rPr>
        <b/>
        <sz val="12"/>
        <rFont val="AngsanaUPC"/>
        <family val="1"/>
        <charset val="222"/>
      </rPr>
      <t xml:space="preserve"> 1.0 ชม.</t>
    </r>
  </si>
  <si>
    <r>
      <t xml:space="preserve">   Aging at 20 </t>
    </r>
    <r>
      <rPr>
        <b/>
        <sz val="12"/>
        <rFont val="Calibri"/>
        <family val="2"/>
      </rPr>
      <t>±</t>
    </r>
    <r>
      <rPr>
        <b/>
        <sz val="12"/>
        <rFont val="Angsana New"/>
        <family val="1"/>
      </rPr>
      <t xml:space="preserve">  2 °C  x 6.0 ± 1.0 ชม.</t>
    </r>
  </si>
  <si>
    <r>
      <t xml:space="preserve">สิ้นสุดเอจจิ้ง Aging Finish </t>
    </r>
    <r>
      <rPr>
        <sz val="13"/>
        <color indexed="10"/>
        <rFont val="AngsanaUPC"/>
        <family val="1"/>
      </rPr>
      <t>(SC)</t>
    </r>
    <r>
      <rPr>
        <sz val="13"/>
        <rFont val="AngsanaUPC"/>
        <family val="1"/>
        <charset val="222"/>
      </rPr>
      <t xml:space="preserve"> :</t>
    </r>
  </si>
  <si>
    <r>
      <t xml:space="preserve">Temp.  ( </t>
    </r>
    <r>
      <rPr>
        <b/>
        <vertAlign val="superscript"/>
        <sz val="14"/>
        <rFont val="AngsanaUPC"/>
        <family val="1"/>
        <charset val="222"/>
      </rPr>
      <t>O</t>
    </r>
    <r>
      <rPr>
        <b/>
        <sz val="14"/>
        <rFont val="AngsanaUPC"/>
        <family val="1"/>
        <charset val="222"/>
      </rPr>
      <t>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</si>
  <si>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วันที่เริ่มเอจจิ้ง :</t>
  </si>
  <si>
    <t>วันที่สิ้นสุดเอจจิ้ง:</t>
  </si>
  <si>
    <r>
      <t xml:space="preserve">  2.  สูตรผสมน้ำยา / DIP SOLUTION RECIPE  :  </t>
    </r>
    <r>
      <rPr>
        <b/>
        <sz val="22"/>
        <rFont val="AngsanaUPC"/>
        <family val="1"/>
        <charset val="222"/>
      </rPr>
      <t xml:space="preserve"> RF</t>
    </r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</si>
  <si>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                     Temp.(</t>
    </r>
    <r>
      <rPr>
        <sz val="13"/>
        <rFont val="Calibri"/>
        <family val="2"/>
      </rPr>
      <t>°</t>
    </r>
    <r>
      <rPr>
        <sz val="13"/>
        <rFont val="AngsanaUPC"/>
        <family val="1"/>
        <charset val="222"/>
      </rPr>
      <t>C)</t>
    </r>
    <r>
      <rPr>
        <sz val="13"/>
        <color indexed="10"/>
        <rFont val="AngsanaUPC"/>
        <family val="1"/>
      </rPr>
      <t xml:space="preserve"> (SC) :</t>
    </r>
  </si>
  <si>
    <t>RF</t>
  </si>
  <si>
    <t>1.โฮโมมิกเซอร์ในการผสม 25 ~ 35 RPM</t>
  </si>
  <si>
    <t>23</t>
  </si>
  <si>
    <t xml:space="preserve"> Na OH ( 100 ) </t>
  </si>
  <si>
    <t xml:space="preserve">    Use homomixer 25 ~ 35 RPM</t>
  </si>
  <si>
    <t>24</t>
  </si>
  <si>
    <t xml:space="preserve"> Resorcinal (100)</t>
  </si>
  <si>
    <t>2.. เอจจิ้งที่อุณหภูมิ</t>
  </si>
  <si>
    <t>22</t>
  </si>
  <si>
    <t xml:space="preserve"> Formalin (37)</t>
  </si>
  <si>
    <r>
      <t xml:space="preserve">    25 </t>
    </r>
    <r>
      <rPr>
        <b/>
        <u/>
        <sz val="12"/>
        <rFont val="AngsanaUPC"/>
        <family val="1"/>
        <charset val="222"/>
      </rPr>
      <t>+</t>
    </r>
    <r>
      <rPr>
        <b/>
        <sz val="12"/>
        <rFont val="AngsanaUPC"/>
        <family val="1"/>
        <charset val="222"/>
      </rPr>
      <t xml:space="preserve">  2  </t>
    </r>
    <r>
      <rPr>
        <b/>
        <sz val="12"/>
        <rFont val="Calibri"/>
        <family val="2"/>
      </rPr>
      <t>°</t>
    </r>
    <r>
      <rPr>
        <b/>
        <sz val="12"/>
        <rFont val="AngsanaUPC"/>
        <family val="1"/>
        <charset val="222"/>
      </rPr>
      <t xml:space="preserve">C  x  2.0 </t>
    </r>
    <r>
      <rPr>
        <b/>
        <u/>
        <sz val="12"/>
        <rFont val="AngsanaUPC"/>
        <family val="1"/>
        <charset val="222"/>
      </rPr>
      <t>+</t>
    </r>
    <r>
      <rPr>
        <b/>
        <sz val="12"/>
        <rFont val="AngsanaUPC"/>
        <family val="1"/>
        <charset val="222"/>
      </rPr>
      <t xml:space="preserve"> 0.5 ชม.</t>
    </r>
  </si>
  <si>
    <r>
      <t xml:space="preserve">   Aging at 25 </t>
    </r>
    <r>
      <rPr>
        <b/>
        <u/>
        <sz val="12"/>
        <rFont val="AngsanaUPC"/>
        <family val="1"/>
        <charset val="222"/>
      </rPr>
      <t>+</t>
    </r>
    <r>
      <rPr>
        <b/>
        <sz val="12"/>
        <rFont val="AngsanaUPC"/>
        <family val="1"/>
        <charset val="222"/>
      </rPr>
      <t xml:space="preserve">  2  </t>
    </r>
    <r>
      <rPr>
        <b/>
        <sz val="12"/>
        <rFont val="Calibri"/>
        <family val="2"/>
      </rPr>
      <t>°</t>
    </r>
    <r>
      <rPr>
        <b/>
        <sz val="12"/>
        <rFont val="AngsanaUPC"/>
        <family val="1"/>
        <charset val="222"/>
      </rPr>
      <t xml:space="preserve">C  x  2.0 </t>
    </r>
    <r>
      <rPr>
        <b/>
        <u/>
        <sz val="12"/>
        <rFont val="AngsanaUPC"/>
        <family val="1"/>
        <charset val="222"/>
      </rPr>
      <t>+</t>
    </r>
    <r>
      <rPr>
        <b/>
        <sz val="12"/>
        <rFont val="AngsanaUPC"/>
        <family val="1"/>
        <charset val="222"/>
      </rPr>
      <t xml:space="preserve"> 0.5 Hr.</t>
    </r>
  </si>
  <si>
    <t xml:space="preserve">  3.  คุณภาพ / QUALITY :   RF</t>
  </si>
  <si>
    <t>7.3~7.8</t>
  </si>
  <si>
    <t>1.0~1.6</t>
  </si>
  <si>
    <t>7.6~8.4</t>
  </si>
  <si>
    <t xml:space="preserve">  4..  บันทึก / NOTE</t>
  </si>
  <si>
    <r>
      <t xml:space="preserve">ลูกค้า / Customer                :  </t>
    </r>
    <r>
      <rPr>
        <b/>
        <sz val="22"/>
        <rFont val="AngsanaUPC"/>
        <family val="1"/>
        <charset val="222"/>
      </rPr>
      <t>KFTC</t>
    </r>
  </si>
  <si>
    <r>
      <t>ชื่อน้ำยาเคลือบ / Dip solution name</t>
    </r>
    <r>
      <rPr>
        <b/>
        <sz val="20"/>
        <rFont val="AngsanaUPC"/>
        <family val="1"/>
        <charset val="222"/>
      </rPr>
      <t xml:space="preserve"> </t>
    </r>
    <r>
      <rPr>
        <b/>
        <sz val="22"/>
        <rFont val="AngsanaUPC"/>
        <family val="1"/>
        <charset val="222"/>
      </rPr>
      <t xml:space="preserve">: </t>
    </r>
    <r>
      <rPr>
        <b/>
        <sz val="18"/>
        <rFont val="AngsanaUPC"/>
        <family val="1"/>
      </rPr>
      <t>PX - 03 ( 5% )</t>
    </r>
  </si>
  <si>
    <r>
      <t xml:space="preserve">ผลิตภัณฑ์ / Product item  :  </t>
    </r>
    <r>
      <rPr>
        <b/>
        <sz val="22"/>
        <rFont val="AngsanaUPC"/>
        <family val="1"/>
        <charset val="222"/>
      </rPr>
      <t>P1671T</t>
    </r>
  </si>
  <si>
    <t>:  FINAL</t>
  </si>
  <si>
    <t xml:space="preserve">  1.  สูตรผสมน้ำยา / DIP SOLUTION RECIPE  :   FINAL</t>
  </si>
  <si>
    <t>Final</t>
  </si>
  <si>
    <t xml:space="preserve"> PL </t>
  </si>
  <si>
    <t>1.โฮโมมิกเซอร์ในการผสม 15~50 RPM</t>
  </si>
  <si>
    <t xml:space="preserve">    Use homomixer 15 ~ 50 RPM</t>
  </si>
  <si>
    <t xml:space="preserve"> RF</t>
  </si>
  <si>
    <r>
      <t xml:space="preserve">2. เอจจิ้งอุณหภูมิ  20 </t>
    </r>
    <r>
      <rPr>
        <b/>
        <u/>
        <sz val="12"/>
        <rFont val="AngsanaUPC"/>
        <family val="1"/>
        <charset val="222"/>
      </rPr>
      <t>+</t>
    </r>
    <r>
      <rPr>
        <b/>
        <sz val="12"/>
        <rFont val="AngsanaUPC"/>
        <family val="1"/>
        <charset val="222"/>
      </rPr>
      <t xml:space="preserve">  2  </t>
    </r>
    <r>
      <rPr>
        <b/>
        <sz val="12"/>
        <rFont val="Calibri"/>
        <family val="2"/>
      </rPr>
      <t>°</t>
    </r>
    <r>
      <rPr>
        <b/>
        <sz val="12"/>
        <rFont val="AngsanaUPC"/>
        <family val="1"/>
        <charset val="222"/>
      </rPr>
      <t>C  x  24.0 ชม.</t>
    </r>
  </si>
  <si>
    <r>
      <t xml:space="preserve">    Aging 20 </t>
    </r>
    <r>
      <rPr>
        <b/>
        <u/>
        <sz val="12"/>
        <rFont val="AngsanaUPC"/>
        <family val="1"/>
        <charset val="222"/>
      </rPr>
      <t>+</t>
    </r>
    <r>
      <rPr>
        <b/>
        <sz val="12"/>
        <rFont val="AngsanaUPC"/>
        <family val="1"/>
        <charset val="222"/>
      </rPr>
      <t xml:space="preserve"> 2  </t>
    </r>
    <r>
      <rPr>
        <b/>
        <sz val="12"/>
        <rFont val="Calibri"/>
        <family val="2"/>
      </rPr>
      <t>°</t>
    </r>
    <r>
      <rPr>
        <b/>
        <sz val="12"/>
        <rFont val="AngsanaUPC"/>
        <family val="1"/>
        <charset val="222"/>
      </rPr>
      <t>C x 24.0 Hr</t>
    </r>
  </si>
  <si>
    <t>3. อายุน้ำยาเคลือบ 15 วัน / Life 15 day</t>
  </si>
  <si>
    <t xml:space="preserve">  2.  คุณภาพ / QUALITY :   FINAL</t>
  </si>
  <si>
    <t>1.1~2.0</t>
  </si>
  <si>
    <t>4.4~5.0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</si>
</sst>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-* #,##0.00_-;\-* #,##0.00_-;_-* &quot;-&quot;??_-;_-@_-"/>
    <numFmt numFmtId="188" formatCode="_-* #,##0_-;\-* #,##0_-;_-* &quot;-&quot;??_-;_-@_-"/>
    <numFmt numFmtId="189" formatCode="0.000"/>
  </numFmts>
  <fonts count="40" x14ac:knownFonts="1">
    <font>
      <sz val="14"/>
      <name val="Cordia New"/>
      <family val="2"/>
    </font>
    <font>
      <sz val="14"/>
      <name val="Cordia New"/>
      <family val="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20"/>
      <name val="AngsanaUPC"/>
      <family val="1"/>
      <charset val="222"/>
    </font>
    <font>
      <b/>
      <sz val="15"/>
      <name val="AngsanaUPC"/>
      <family val="1"/>
      <charset val="222"/>
    </font>
    <font>
      <b/>
      <sz val="24"/>
      <name val="AngsanaUPC"/>
      <family val="1"/>
      <charset val="222"/>
    </font>
    <font>
      <b/>
      <sz val="14"/>
      <name val="AngsanaUPC"/>
      <family val="1"/>
      <charset val="222"/>
    </font>
    <font>
      <sz val="14"/>
      <name val="AngsanaUPC"/>
      <family val="1"/>
      <charset val="222"/>
    </font>
    <font>
      <sz val="20"/>
      <name val="AngsanaUPC"/>
      <family val="1"/>
      <charset val="222"/>
    </font>
    <font>
      <b/>
      <sz val="22"/>
      <name val="AngsanaUPC"/>
      <family val="1"/>
      <charset val="222"/>
    </font>
    <font>
      <b/>
      <sz val="13.5"/>
      <name val="AngsanaUPC"/>
      <family val="1"/>
      <charset val="222"/>
    </font>
    <font>
      <b/>
      <sz val="12"/>
      <name val="AngsanaUPC"/>
      <family val="1"/>
      <charset val="222"/>
    </font>
    <font>
      <b/>
      <sz val="14"/>
      <color indexed="10"/>
      <name val="AngsanaUPC"/>
      <family val="1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0"/>
      <name val="AngsanaUPC"/>
      <family val="1"/>
      <charset val="222"/>
    </font>
    <font>
      <b/>
      <sz val="14"/>
      <name val="AngsanaUPC"/>
      <family val="1"/>
    </font>
    <font>
      <b/>
      <sz val="14"/>
      <name val="Angsana New"/>
      <family val="1"/>
    </font>
    <font>
      <b/>
      <sz val="16"/>
      <name val="Cordia New"/>
      <family val="2"/>
    </font>
    <font>
      <b/>
      <sz val="18"/>
      <name val="Cordia New"/>
      <family val="2"/>
    </font>
    <font>
      <b/>
      <sz val="13.5"/>
      <name val="Angsana New"/>
      <family val="1"/>
    </font>
    <font>
      <b/>
      <sz val="13"/>
      <name val="Angsana New"/>
      <family val="1"/>
    </font>
    <font>
      <sz val="12"/>
      <name val="CordiaUPC"/>
      <family val="2"/>
      <charset val="222"/>
    </font>
    <font>
      <sz val="12"/>
      <name val="AngsanaUPC"/>
      <family val="1"/>
      <charset val="222"/>
    </font>
    <font>
      <b/>
      <sz val="13"/>
      <name val="CordiaUPC"/>
      <family val="2"/>
      <charset val="222"/>
    </font>
    <font>
      <b/>
      <sz val="13"/>
      <name val="AngsanaUPC"/>
      <family val="1"/>
      <charset val="222"/>
    </font>
    <font>
      <b/>
      <sz val="14"/>
      <name val="Cordia New"/>
      <family val="2"/>
    </font>
    <font>
      <b/>
      <sz val="14"/>
      <name val="CordiaUPC"/>
      <family val="2"/>
      <charset val="222"/>
    </font>
    <font>
      <b/>
      <sz val="18"/>
      <name val="AngsanaUPC"/>
      <family val="1"/>
    </font>
    <font>
      <sz val="16"/>
      <name val="Cordia New"/>
      <family val="2"/>
    </font>
    <font>
      <b/>
      <sz val="12"/>
      <name val="AngsanaUPC"/>
      <family val="1"/>
    </font>
    <font>
      <b/>
      <sz val="12"/>
      <name val="Angsana New"/>
      <family val="1"/>
    </font>
    <font>
      <b/>
      <u/>
      <sz val="12"/>
      <name val="Angsana New"/>
      <family val="1"/>
    </font>
    <font>
      <b/>
      <sz val="12"/>
      <name val="Calibri"/>
      <family val="2"/>
    </font>
    <font>
      <sz val="15"/>
      <name val="AngsanaUPC"/>
      <family val="1"/>
      <charset val="222"/>
    </font>
    <font>
      <b/>
      <sz val="15"/>
      <name val="Angsana New"/>
      <family val="1"/>
    </font>
    <font>
      <b/>
      <vertAlign val="superscript"/>
      <sz val="14"/>
      <name val="AngsanaUPC"/>
      <family val="1"/>
      <charset val="222"/>
    </font>
    <font>
      <sz val="13"/>
      <name val="Calibri"/>
      <family val="2"/>
    </font>
    <font>
      <b/>
      <u/>
      <sz val="12"/>
      <name val="AngsanaUPC"/>
      <family val="1"/>
      <charset val="22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304">
    <xf numFmtId="0" fontId="0" fillId="0" borderId="0" xfId="0"/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14" fontId="2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0" fillId="0" borderId="8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14" fontId="2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188" fontId="10" fillId="0" borderId="19" xfId="1" applyNumberFormat="1" applyFont="1" applyFill="1" applyBorder="1" applyAlignment="1">
      <alignment vertical="center"/>
    </xf>
    <xf numFmtId="0" fontId="5" fillId="0" borderId="20" xfId="0" applyFont="1" applyBorder="1" applyAlignment="1">
      <alignment horizontal="left" vertical="center"/>
    </xf>
    <xf numFmtId="14" fontId="2" fillId="0" borderId="2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2" fontId="14" fillId="0" borderId="25" xfId="0" applyNumberFormat="1" applyFont="1" applyBorder="1" applyAlignment="1">
      <alignment vertical="center"/>
    </xf>
    <xf numFmtId="2" fontId="14" fillId="0" borderId="23" xfId="0" applyNumberFormat="1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2" fontId="14" fillId="0" borderId="27" xfId="0" applyNumberFormat="1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Continuous" vertical="center"/>
    </xf>
    <xf numFmtId="0" fontId="12" fillId="0" borderId="7" xfId="0" applyFont="1" applyBorder="1" applyAlignment="1">
      <alignment horizontal="centerContinuous" vertical="center"/>
    </xf>
    <xf numFmtId="0" fontId="12" fillId="0" borderId="31" xfId="0" applyFont="1" applyBorder="1" applyAlignment="1">
      <alignment horizontal="centerContinuous" vertical="center"/>
    </xf>
    <xf numFmtId="0" fontId="16" fillId="0" borderId="32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7" fillId="0" borderId="8" xfId="0" applyFont="1" applyBorder="1" applyAlignment="1">
      <alignment horizontal="centerContinuous" vertical="center"/>
    </xf>
    <xf numFmtId="0" fontId="7" fillId="0" borderId="33" xfId="0" applyFont="1" applyBorder="1" applyAlignment="1">
      <alignment horizontal="centerContinuous" vertical="center"/>
    </xf>
    <xf numFmtId="0" fontId="12" fillId="0" borderId="3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Continuous" vertical="center"/>
    </xf>
    <xf numFmtId="0" fontId="7" fillId="0" borderId="36" xfId="0" applyFont="1" applyBorder="1" applyAlignment="1">
      <alignment horizontal="centerContinuous" vertical="center"/>
    </xf>
    <xf numFmtId="0" fontId="18" fillId="0" borderId="29" xfId="0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18" fillId="2" borderId="9" xfId="0" applyFont="1" applyFill="1" applyBorder="1" applyAlignment="1">
      <alignment vertical="center"/>
    </xf>
    <xf numFmtId="2" fontId="19" fillId="2" borderId="9" xfId="0" applyNumberFormat="1" applyFont="1" applyFill="1" applyBorder="1" applyAlignment="1">
      <alignment vertical="center"/>
    </xf>
    <xf numFmtId="0" fontId="19" fillId="2" borderId="37" xfId="0" applyFont="1" applyFill="1" applyBorder="1" applyAlignment="1">
      <alignment horizontal="center" vertical="center"/>
    </xf>
    <xf numFmtId="2" fontId="20" fillId="2" borderId="38" xfId="0" applyNumberFormat="1" applyFont="1" applyFill="1" applyBorder="1" applyAlignment="1">
      <alignment vertical="center"/>
    </xf>
    <xf numFmtId="0" fontId="21" fillId="2" borderId="9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24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39" xfId="0" applyFont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18" fillId="0" borderId="40" xfId="0" applyFont="1" applyBorder="1" applyAlignment="1">
      <alignment vertical="center"/>
    </xf>
    <xf numFmtId="2" fontId="19" fillId="0" borderId="40" xfId="0" applyNumberFormat="1" applyFont="1" applyBorder="1" applyAlignment="1">
      <alignment vertical="center"/>
    </xf>
    <xf numFmtId="189" fontId="20" fillId="0" borderId="38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18" fillId="0" borderId="39" xfId="0" applyFont="1" applyBorder="1" applyAlignment="1">
      <alignment horizontal="center" vertical="center"/>
    </xf>
    <xf numFmtId="49" fontId="7" fillId="0" borderId="40" xfId="0" applyNumberFormat="1" applyFont="1" applyBorder="1" applyAlignment="1">
      <alignment horizontal="center" vertical="center"/>
    </xf>
    <xf numFmtId="0" fontId="18" fillId="0" borderId="40" xfId="0" applyFont="1" applyBorder="1" applyAlignment="1">
      <alignment horizontal="right" vertical="center"/>
    </xf>
    <xf numFmtId="2" fontId="20" fillId="0" borderId="38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0" fontId="18" fillId="0" borderId="39" xfId="0" applyFont="1" applyBorder="1" applyAlignment="1">
      <alignment vertical="center"/>
    </xf>
    <xf numFmtId="0" fontId="8" fillId="0" borderId="41" xfId="0" applyFont="1" applyBorder="1" applyAlignment="1">
      <alignment horizontal="center" vertical="center"/>
    </xf>
    <xf numFmtId="0" fontId="18" fillId="0" borderId="41" xfId="0" applyFont="1" applyBorder="1" applyAlignment="1">
      <alignment vertical="center"/>
    </xf>
    <xf numFmtId="2" fontId="19" fillId="0" borderId="41" xfId="0" applyNumberFormat="1" applyFont="1" applyBorder="1" applyAlignment="1">
      <alignment vertical="center"/>
    </xf>
    <xf numFmtId="2" fontId="19" fillId="0" borderId="42" xfId="0" applyNumberFormat="1" applyFont="1" applyBorder="1" applyAlignment="1">
      <alignment vertical="center"/>
    </xf>
    <xf numFmtId="2" fontId="20" fillId="0" borderId="42" xfId="0" applyNumberFormat="1" applyFont="1" applyBorder="1" applyAlignment="1">
      <alignment vertical="center"/>
    </xf>
    <xf numFmtId="0" fontId="22" fillId="0" borderId="43" xfId="0" applyFont="1" applyBorder="1" applyAlignment="1">
      <alignment vertical="center"/>
    </xf>
    <xf numFmtId="2" fontId="14" fillId="0" borderId="44" xfId="0" applyNumberFormat="1" applyFont="1" applyBorder="1" applyAlignment="1">
      <alignment horizontal="left" vertical="center"/>
    </xf>
    <xf numFmtId="2" fontId="14" fillId="0" borderId="45" xfId="0" applyNumberFormat="1" applyFont="1" applyBorder="1" applyAlignment="1">
      <alignment horizontal="left" vertical="center"/>
    </xf>
    <xf numFmtId="0" fontId="14" fillId="0" borderId="45" xfId="0" applyFont="1" applyBorder="1" applyAlignment="1">
      <alignment vertical="center"/>
    </xf>
    <xf numFmtId="2" fontId="14" fillId="0" borderId="46" xfId="0" applyNumberFormat="1" applyFont="1" applyBorder="1" applyAlignment="1">
      <alignment vertical="center"/>
    </xf>
    <xf numFmtId="0" fontId="14" fillId="0" borderId="47" xfId="0" applyFont="1" applyBorder="1" applyAlignment="1">
      <alignment vertical="center"/>
    </xf>
    <xf numFmtId="0" fontId="12" fillId="0" borderId="48" xfId="0" applyFont="1" applyBorder="1" applyAlignment="1">
      <alignment vertical="center"/>
    </xf>
    <xf numFmtId="0" fontId="12" fillId="0" borderId="49" xfId="0" applyFont="1" applyBorder="1" applyAlignment="1">
      <alignment vertical="center"/>
    </xf>
    <xf numFmtId="2" fontId="14" fillId="0" borderId="50" xfId="0" applyNumberFormat="1" applyFont="1" applyBorder="1" applyAlignment="1">
      <alignment vertical="center"/>
    </xf>
    <xf numFmtId="2" fontId="14" fillId="0" borderId="19" xfId="0" applyNumberFormat="1" applyFont="1" applyBorder="1" applyAlignment="1">
      <alignment horizontal="left" vertical="center"/>
    </xf>
    <xf numFmtId="2" fontId="14" fillId="0" borderId="19" xfId="0" applyNumberFormat="1" applyFont="1" applyBorder="1" applyAlignment="1">
      <alignment horizontal="center" vertical="center"/>
    </xf>
    <xf numFmtId="2" fontId="14" fillId="0" borderId="18" xfId="0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horizontal="center" vertical="center"/>
    </xf>
    <xf numFmtId="0" fontId="12" fillId="0" borderId="36" xfId="0" applyFont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24" xfId="0" applyFont="1" applyFill="1" applyBorder="1" applyAlignment="1">
      <alignment vertical="center"/>
    </xf>
    <xf numFmtId="0" fontId="12" fillId="0" borderId="5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52" xfId="0" applyFont="1" applyBorder="1" applyAlignment="1">
      <alignment horizontal="centerContinuous" vertical="center"/>
    </xf>
    <xf numFmtId="0" fontId="7" fillId="0" borderId="5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Continuous" vertical="center"/>
    </xf>
    <xf numFmtId="0" fontId="7" fillId="0" borderId="26" xfId="0" applyFont="1" applyBorder="1" applyAlignment="1">
      <alignment horizontal="centerContinuous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3" xfId="0" applyFont="1" applyBorder="1" applyAlignment="1">
      <alignment horizontal="centerContinuous" vertical="center"/>
    </xf>
    <xf numFmtId="0" fontId="7" fillId="0" borderId="7" xfId="0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7" fillId="0" borderId="53" xfId="0" applyFont="1" applyBorder="1" applyAlignment="1">
      <alignment vertical="center"/>
    </xf>
    <xf numFmtId="0" fontId="7" fillId="0" borderId="3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Continuous" vertical="center"/>
    </xf>
    <xf numFmtId="0" fontId="7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vertical="center"/>
    </xf>
    <xf numFmtId="0" fontId="7" fillId="0" borderId="54" xfId="0" applyFont="1" applyBorder="1" applyAlignment="1">
      <alignment vertical="center"/>
    </xf>
    <xf numFmtId="0" fontId="7" fillId="0" borderId="3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7" fillId="0" borderId="26" xfId="0" applyFont="1" applyBorder="1" applyAlignment="1">
      <alignment horizontal="left" vertical="center"/>
    </xf>
    <xf numFmtId="0" fontId="7" fillId="0" borderId="17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51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55" xfId="0" applyFont="1" applyBorder="1" applyAlignment="1">
      <alignment vertical="center"/>
    </xf>
    <xf numFmtId="0" fontId="7" fillId="0" borderId="56" xfId="0" applyFont="1" applyBorder="1" applyAlignment="1">
      <alignment vertical="center"/>
    </xf>
    <xf numFmtId="0" fontId="7" fillId="0" borderId="57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vertical="center"/>
    </xf>
    <xf numFmtId="0" fontId="2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vertical="center"/>
    </xf>
    <xf numFmtId="0" fontId="7" fillId="0" borderId="59" xfId="0" applyFont="1" applyBorder="1" applyAlignment="1">
      <alignment vertical="center"/>
    </xf>
    <xf numFmtId="0" fontId="7" fillId="0" borderId="63" xfId="0" applyFont="1" applyBorder="1" applyAlignment="1">
      <alignment vertical="center"/>
    </xf>
    <xf numFmtId="0" fontId="7" fillId="0" borderId="64" xfId="0" applyFont="1" applyBorder="1" applyAlignment="1">
      <alignment horizontal="center" vertical="center" wrapText="1"/>
    </xf>
    <xf numFmtId="0" fontId="7" fillId="0" borderId="65" xfId="0" applyFont="1" applyBorder="1" applyAlignment="1">
      <alignment horizontal="center" vertical="center" wrapText="1"/>
    </xf>
    <xf numFmtId="0" fontId="7" fillId="0" borderId="66" xfId="0" applyFont="1" applyBorder="1" applyAlignment="1">
      <alignment vertical="center"/>
    </xf>
    <xf numFmtId="0" fontId="27" fillId="0" borderId="67" xfId="0" applyFont="1" applyBorder="1" applyAlignment="1">
      <alignment horizontal="center" vertical="center" wrapText="1"/>
    </xf>
    <xf numFmtId="0" fontId="7" fillId="0" borderId="65" xfId="0" applyFont="1" applyBorder="1" applyAlignment="1">
      <alignment vertical="center"/>
    </xf>
    <xf numFmtId="0" fontId="7" fillId="0" borderId="68" xfId="0" applyFont="1" applyBorder="1" applyAlignment="1">
      <alignment vertical="center"/>
    </xf>
    <xf numFmtId="0" fontId="7" fillId="0" borderId="69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8" fillId="0" borderId="0" xfId="0" applyFont="1"/>
    <xf numFmtId="0" fontId="27" fillId="0" borderId="0" xfId="0" applyFont="1"/>
    <xf numFmtId="0" fontId="28" fillId="0" borderId="64" xfId="0" applyFont="1" applyBorder="1" applyAlignment="1">
      <alignment horizontal="center"/>
    </xf>
    <xf numFmtId="0" fontId="28" fillId="0" borderId="69" xfId="0" applyFont="1" applyBorder="1" applyAlignment="1">
      <alignment horizontal="center"/>
    </xf>
    <xf numFmtId="0" fontId="5" fillId="0" borderId="3" xfId="0" applyFont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10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70" xfId="0" applyFont="1" applyFill="1" applyBorder="1" applyAlignment="1">
      <alignment vertical="center"/>
    </xf>
    <xf numFmtId="0" fontId="5" fillId="3" borderId="71" xfId="0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10" fillId="3" borderId="12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14" fontId="4" fillId="3" borderId="15" xfId="0" applyNumberFormat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188" fontId="10" fillId="3" borderId="19" xfId="1" applyNumberFormat="1" applyFont="1" applyFill="1" applyBorder="1" applyAlignment="1">
      <alignment horizontal="left" vertical="center"/>
    </xf>
    <xf numFmtId="0" fontId="5" fillId="3" borderId="20" xfId="0" applyFont="1" applyFill="1" applyBorder="1" applyAlignment="1">
      <alignment horizontal="left" vertical="center"/>
    </xf>
    <xf numFmtId="14" fontId="4" fillId="3" borderId="21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23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18" fillId="0" borderId="29" xfId="0" applyFont="1" applyBorder="1" applyAlignment="1">
      <alignment horizontal="center" vertical="center"/>
    </xf>
    <xf numFmtId="0" fontId="18" fillId="4" borderId="9" xfId="0" applyFont="1" applyFill="1" applyBorder="1" applyAlignment="1">
      <alignment vertical="center"/>
    </xf>
    <xf numFmtId="2" fontId="30" fillId="4" borderId="38" xfId="0" applyNumberFormat="1" applyFont="1" applyFill="1" applyBorder="1" applyAlignment="1">
      <alignment vertical="center"/>
    </xf>
    <xf numFmtId="0" fontId="19" fillId="4" borderId="38" xfId="0" applyFont="1" applyFill="1" applyBorder="1" applyAlignment="1">
      <alignment horizontal="center" vertical="center"/>
    </xf>
    <xf numFmtId="2" fontId="19" fillId="4" borderId="38" xfId="0" applyNumberFormat="1" applyFont="1" applyFill="1" applyBorder="1" applyAlignment="1">
      <alignment vertical="center"/>
    </xf>
    <xf numFmtId="0" fontId="11" fillId="4" borderId="38" xfId="0" applyFont="1" applyFill="1" applyBorder="1" applyAlignment="1">
      <alignment vertical="center"/>
    </xf>
    <xf numFmtId="0" fontId="31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left" vertical="center"/>
    </xf>
    <xf numFmtId="2" fontId="30" fillId="0" borderId="38" xfId="0" applyNumberFormat="1" applyFont="1" applyBorder="1" applyAlignment="1">
      <alignment vertical="center"/>
    </xf>
    <xf numFmtId="2" fontId="19" fillId="0" borderId="38" xfId="0" applyNumberFormat="1" applyFont="1" applyBorder="1" applyAlignment="1">
      <alignment vertical="center"/>
    </xf>
    <xf numFmtId="0" fontId="11" fillId="0" borderId="38" xfId="0" applyFont="1" applyBorder="1" applyAlignment="1">
      <alignment vertical="center"/>
    </xf>
    <xf numFmtId="0" fontId="12" fillId="3" borderId="0" xfId="0" applyFont="1" applyFill="1" applyAlignment="1">
      <alignment vertical="center"/>
    </xf>
    <xf numFmtId="0" fontId="32" fillId="3" borderId="0" xfId="0" applyFont="1" applyFill="1" applyAlignment="1">
      <alignment vertical="center"/>
    </xf>
    <xf numFmtId="0" fontId="18" fillId="0" borderId="72" xfId="0" applyFont="1" applyBorder="1" applyAlignment="1">
      <alignment horizontal="center" vertical="center"/>
    </xf>
    <xf numFmtId="0" fontId="35" fillId="0" borderId="40" xfId="0" applyFont="1" applyBorder="1" applyAlignment="1">
      <alignment horizontal="center" vertical="center"/>
    </xf>
    <xf numFmtId="0" fontId="36" fillId="0" borderId="4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73" xfId="0" applyFont="1" applyBorder="1" applyAlignment="1">
      <alignment vertical="center"/>
    </xf>
    <xf numFmtId="0" fontId="32" fillId="3" borderId="48" xfId="0" applyFont="1" applyFill="1" applyBorder="1" applyAlignment="1">
      <alignment vertical="center"/>
    </xf>
    <xf numFmtId="2" fontId="14" fillId="0" borderId="11" xfId="0" applyNumberFormat="1" applyFont="1" applyBorder="1" applyAlignment="1">
      <alignment vertical="center"/>
    </xf>
    <xf numFmtId="2" fontId="14" fillId="0" borderId="12" xfId="0" applyNumberFormat="1" applyFont="1" applyBorder="1" applyAlignment="1">
      <alignment horizontal="left" vertical="center"/>
    </xf>
    <xf numFmtId="2" fontId="14" fillId="0" borderId="13" xfId="0" applyNumberFormat="1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2" fontId="7" fillId="0" borderId="13" xfId="0" applyNumberFormat="1" applyFont="1" applyBorder="1" applyAlignment="1">
      <alignment vertical="center"/>
    </xf>
    <xf numFmtId="0" fontId="12" fillId="0" borderId="54" xfId="0" applyFont="1" applyBorder="1" applyAlignment="1">
      <alignment vertical="center"/>
    </xf>
    <xf numFmtId="2" fontId="14" fillId="0" borderId="16" xfId="0" applyNumberFormat="1" applyFont="1" applyBorder="1" applyAlignment="1">
      <alignment vertical="center"/>
    </xf>
    <xf numFmtId="2" fontId="14" fillId="0" borderId="17" xfId="0" applyNumberFormat="1" applyFont="1" applyBorder="1" applyAlignment="1">
      <alignment horizontal="left" vertical="center"/>
    </xf>
    <xf numFmtId="2" fontId="14" fillId="0" borderId="26" xfId="0" applyNumberFormat="1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8" fillId="0" borderId="23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2" fontId="14" fillId="0" borderId="23" xfId="0" applyNumberFormat="1" applyFont="1" applyBorder="1" applyAlignment="1">
      <alignment horizontal="left" vertical="center"/>
    </xf>
    <xf numFmtId="2" fontId="14" fillId="0" borderId="27" xfId="0" applyNumberFormat="1" applyFont="1" applyBorder="1" applyAlignment="1">
      <alignment horizontal="left" vertical="center"/>
    </xf>
    <xf numFmtId="0" fontId="7" fillId="0" borderId="71" xfId="0" applyFont="1" applyBorder="1" applyAlignment="1">
      <alignment horizontal="center" vertical="center"/>
    </xf>
    <xf numFmtId="2" fontId="19" fillId="4" borderId="37" xfId="0" applyNumberFormat="1" applyFont="1" applyFill="1" applyBorder="1" applyAlignment="1">
      <alignment horizontal="center" vertical="center"/>
    </xf>
    <xf numFmtId="2" fontId="19" fillId="4" borderId="38" xfId="0" applyNumberFormat="1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vertical="center"/>
    </xf>
    <xf numFmtId="0" fontId="12" fillId="3" borderId="24" xfId="0" applyFont="1" applyFill="1" applyBorder="1" applyAlignment="1">
      <alignment vertical="center"/>
    </xf>
    <xf numFmtId="49" fontId="7" fillId="0" borderId="71" xfId="0" applyNumberFormat="1" applyFont="1" applyBorder="1" applyAlignment="1">
      <alignment horizontal="center" vertical="center"/>
    </xf>
    <xf numFmtId="0" fontId="18" fillId="0" borderId="37" xfId="0" applyFont="1" applyBorder="1" applyAlignment="1">
      <alignment vertical="center"/>
    </xf>
    <xf numFmtId="2" fontId="19" fillId="0" borderId="37" xfId="0" applyNumberFormat="1" applyFont="1" applyBorder="1" applyAlignment="1">
      <alignment horizontal="center" vertical="center"/>
    </xf>
    <xf numFmtId="2" fontId="30" fillId="0" borderId="38" xfId="0" applyNumberFormat="1" applyFont="1" applyBorder="1" applyAlignment="1">
      <alignment horizontal="center" vertical="center"/>
    </xf>
    <xf numFmtId="189" fontId="19" fillId="0" borderId="38" xfId="0" applyNumberFormat="1" applyFont="1" applyBorder="1" applyAlignment="1">
      <alignment horizontal="center" vertical="center"/>
    </xf>
    <xf numFmtId="0" fontId="7" fillId="0" borderId="38" xfId="0" applyFont="1" applyBorder="1" applyAlignment="1">
      <alignment vertical="center"/>
    </xf>
    <xf numFmtId="2" fontId="19" fillId="0" borderId="38" xfId="0" applyNumberFormat="1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37" xfId="0" applyFont="1" applyBorder="1" applyAlignment="1">
      <alignment vertical="center"/>
    </xf>
    <xf numFmtId="2" fontId="19" fillId="0" borderId="14" xfId="0" applyNumberFormat="1" applyFont="1" applyBorder="1" applyAlignment="1">
      <alignment horizontal="center" vertical="center"/>
    </xf>
    <xf numFmtId="2" fontId="19" fillId="0" borderId="41" xfId="0" applyNumberFormat="1" applyFont="1" applyBorder="1" applyAlignment="1">
      <alignment horizontal="center" vertical="center"/>
    </xf>
    <xf numFmtId="2" fontId="19" fillId="0" borderId="42" xfId="0" applyNumberFormat="1" applyFont="1" applyBorder="1" applyAlignment="1">
      <alignment horizontal="center" vertical="center"/>
    </xf>
    <xf numFmtId="0" fontId="7" fillId="0" borderId="42" xfId="0" applyFont="1" applyBorder="1" applyAlignment="1">
      <alignment vertical="center"/>
    </xf>
    <xf numFmtId="0" fontId="28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28" fillId="0" borderId="40" xfId="0" applyFont="1" applyBorder="1" applyAlignment="1">
      <alignment horizontal="center" vertical="center"/>
    </xf>
    <xf numFmtId="0" fontId="7" fillId="0" borderId="40" xfId="0" applyFont="1" applyBorder="1" applyAlignment="1">
      <alignment vertical="center"/>
    </xf>
    <xf numFmtId="0" fontId="7" fillId="0" borderId="74" xfId="0" applyFont="1" applyBorder="1" applyAlignment="1">
      <alignment horizontal="center" vertical="center"/>
    </xf>
    <xf numFmtId="0" fontId="7" fillId="0" borderId="74" xfId="0" applyFont="1" applyBorder="1" applyAlignment="1">
      <alignment vertical="center"/>
    </xf>
    <xf numFmtId="0" fontId="2" fillId="0" borderId="75" xfId="0" applyFont="1" applyBorder="1" applyAlignment="1">
      <alignment vertical="center"/>
    </xf>
    <xf numFmtId="0" fontId="2" fillId="0" borderId="76" xfId="0" applyFont="1" applyBorder="1" applyAlignment="1">
      <alignment vertical="center"/>
    </xf>
    <xf numFmtId="0" fontId="7" fillId="0" borderId="76" xfId="0" applyFont="1" applyBorder="1" applyAlignment="1">
      <alignment vertical="center"/>
    </xf>
    <xf numFmtId="0" fontId="7" fillId="0" borderId="77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3" fillId="0" borderId="59" xfId="0" applyFont="1" applyBorder="1" applyAlignment="1">
      <alignment horizontal="centerContinuous" vertical="center"/>
    </xf>
    <xf numFmtId="14" fontId="2" fillId="0" borderId="4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71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0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10" fillId="0" borderId="47" xfId="0" applyFont="1" applyBorder="1" applyAlignment="1">
      <alignment horizontal="left" vertical="center"/>
    </xf>
    <xf numFmtId="0" fontId="2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188" fontId="10" fillId="0" borderId="17" xfId="1" applyNumberFormat="1" applyFont="1" applyFill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31" xfId="0" applyFont="1" applyBorder="1" applyAlignment="1">
      <alignment vertical="center"/>
    </xf>
    <xf numFmtId="0" fontId="7" fillId="0" borderId="5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19" fillId="0" borderId="31" xfId="0" applyNumberFormat="1" applyFont="1" applyBorder="1" applyAlignment="1">
      <alignment horizontal="center" vertical="center"/>
    </xf>
    <xf numFmtId="0" fontId="18" fillId="0" borderId="38" xfId="0" applyFont="1" applyBorder="1" applyAlignment="1">
      <alignment vertical="center"/>
    </xf>
    <xf numFmtId="0" fontId="18" fillId="0" borderId="0" xfId="0" applyFont="1" applyAlignment="1">
      <alignment vertical="center"/>
    </xf>
    <xf numFmtId="49" fontId="7" fillId="0" borderId="14" xfId="0" applyNumberFormat="1" applyFont="1" applyBorder="1" applyAlignment="1">
      <alignment horizontal="center" vertical="center"/>
    </xf>
    <xf numFmtId="0" fontId="18" fillId="4" borderId="40" xfId="0" applyFont="1" applyFill="1" applyBorder="1" applyAlignment="1">
      <alignment vertical="center"/>
    </xf>
    <xf numFmtId="0" fontId="18" fillId="4" borderId="38" xfId="0" applyFont="1" applyFill="1" applyBorder="1" applyAlignment="1">
      <alignment vertical="center"/>
    </xf>
    <xf numFmtId="0" fontId="35" fillId="0" borderId="14" xfId="0" applyFont="1" applyBorder="1" applyAlignment="1">
      <alignment horizontal="center" vertical="center"/>
    </xf>
    <xf numFmtId="2" fontId="19" fillId="0" borderId="47" xfId="0" applyNumberFormat="1" applyFont="1" applyBorder="1" applyAlignment="1">
      <alignment horizontal="center" vertical="center"/>
    </xf>
    <xf numFmtId="189" fontId="19" fillId="0" borderId="40" xfId="0" applyNumberFormat="1" applyFont="1" applyBorder="1" applyAlignment="1">
      <alignment horizontal="center" vertical="center"/>
    </xf>
    <xf numFmtId="2" fontId="19" fillId="0" borderId="40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43" xfId="0" applyFont="1" applyBorder="1" applyAlignment="1">
      <alignment horizontal="left" vertical="center"/>
    </xf>
    <xf numFmtId="2" fontId="7" fillId="0" borderId="45" xfId="0" applyNumberFormat="1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3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35</xdr:row>
      <xdr:rowOff>57150</xdr:rowOff>
    </xdr:from>
    <xdr:to>
      <xdr:col>3</xdr:col>
      <xdr:colOff>698500</xdr:colOff>
      <xdr:row>35</xdr:row>
      <xdr:rowOff>279400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id="{F34E02B3-EA42-4854-8283-67A589EB68CA}"/>
            </a:ext>
          </a:extLst>
        </xdr:cNvPr>
        <xdr:cNvSpPr>
          <a:spLocks noChangeArrowheads="1"/>
        </xdr:cNvSpPr>
      </xdr:nvSpPr>
      <xdr:spPr bwMode="auto">
        <a:xfrm>
          <a:off x="2781300" y="1110615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36</xdr:row>
      <xdr:rowOff>38100</xdr:rowOff>
    </xdr:from>
    <xdr:to>
      <xdr:col>3</xdr:col>
      <xdr:colOff>698500</xdr:colOff>
      <xdr:row>36</xdr:row>
      <xdr:rowOff>260350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id="{C0891AF1-06CA-4558-9D52-F5BDB3BE5D41}"/>
            </a:ext>
          </a:extLst>
        </xdr:cNvPr>
        <xdr:cNvSpPr>
          <a:spLocks noChangeArrowheads="1"/>
        </xdr:cNvSpPr>
      </xdr:nvSpPr>
      <xdr:spPr bwMode="auto">
        <a:xfrm>
          <a:off x="2781300" y="1143000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76</xdr:row>
      <xdr:rowOff>57150</xdr:rowOff>
    </xdr:from>
    <xdr:to>
      <xdr:col>3</xdr:col>
      <xdr:colOff>698500</xdr:colOff>
      <xdr:row>76</xdr:row>
      <xdr:rowOff>273050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07A7D4CF-D7DE-428C-893C-907F32C4D921}"/>
            </a:ext>
          </a:extLst>
        </xdr:cNvPr>
        <xdr:cNvSpPr>
          <a:spLocks noChangeArrowheads="1"/>
        </xdr:cNvSpPr>
      </xdr:nvSpPr>
      <xdr:spPr bwMode="auto">
        <a:xfrm>
          <a:off x="2781300" y="2362835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77</xdr:row>
      <xdr:rowOff>50800</xdr:rowOff>
    </xdr:from>
    <xdr:to>
      <xdr:col>3</xdr:col>
      <xdr:colOff>698500</xdr:colOff>
      <xdr:row>77</xdr:row>
      <xdr:rowOff>266700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D2D8FAB-ABB3-40B5-B43D-EA8E71401E48}"/>
            </a:ext>
          </a:extLst>
        </xdr:cNvPr>
        <xdr:cNvSpPr>
          <a:spLocks noChangeArrowheads="1"/>
        </xdr:cNvSpPr>
      </xdr:nvSpPr>
      <xdr:spPr bwMode="auto">
        <a:xfrm>
          <a:off x="2781300" y="2395220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63500</xdr:colOff>
      <xdr:row>0</xdr:row>
      <xdr:rowOff>19050</xdr:rowOff>
    </xdr:from>
    <xdr:to>
      <xdr:col>1</xdr:col>
      <xdr:colOff>323850</xdr:colOff>
      <xdr:row>0</xdr:row>
      <xdr:rowOff>304800</xdr:rowOff>
    </xdr:to>
    <xdr:pic>
      <xdr:nvPicPr>
        <xdr:cNvPr id="6" name="Picture 26" descr="TORAY_blue_set(B).png">
          <a:extLst>
            <a:ext uri="{FF2B5EF4-FFF2-40B4-BE49-F238E27FC236}">
              <a16:creationId xmlns:a16="http://schemas.microsoft.com/office/drawing/2014/main" id="{0B1E87A2-1FB3-4352-A4F7-D2C1B9B79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1905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63500</xdr:colOff>
      <xdr:row>38</xdr:row>
      <xdr:rowOff>19050</xdr:rowOff>
    </xdr:from>
    <xdr:to>
      <xdr:col>1</xdr:col>
      <xdr:colOff>323850</xdr:colOff>
      <xdr:row>38</xdr:row>
      <xdr:rowOff>304800</xdr:rowOff>
    </xdr:to>
    <xdr:pic>
      <xdr:nvPicPr>
        <xdr:cNvPr id="7" name="Picture 26" descr="TORAY_blue_set(B).png">
          <a:extLst>
            <a:ext uri="{FF2B5EF4-FFF2-40B4-BE49-F238E27FC236}">
              <a16:creationId xmlns:a16="http://schemas.microsoft.com/office/drawing/2014/main" id="{47AB8A22-E38E-48AA-ACA0-98F97F48C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1213485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35</xdr:row>
      <xdr:rowOff>38100</xdr:rowOff>
    </xdr:from>
    <xdr:to>
      <xdr:col>3</xdr:col>
      <xdr:colOff>698500</xdr:colOff>
      <xdr:row>35</xdr:row>
      <xdr:rowOff>247650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id="{511217D9-B811-4938-8766-1A5371D06C34}"/>
            </a:ext>
          </a:extLst>
        </xdr:cNvPr>
        <xdr:cNvSpPr>
          <a:spLocks noChangeArrowheads="1"/>
        </xdr:cNvSpPr>
      </xdr:nvSpPr>
      <xdr:spPr bwMode="auto">
        <a:xfrm>
          <a:off x="2647950" y="11118850"/>
          <a:ext cx="209550" cy="2095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36</xdr:row>
      <xdr:rowOff>38100</xdr:rowOff>
    </xdr:from>
    <xdr:to>
      <xdr:col>3</xdr:col>
      <xdr:colOff>698500</xdr:colOff>
      <xdr:row>36</xdr:row>
      <xdr:rowOff>260350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id="{20DA3804-5342-46F8-BF7E-D73F6DEBEEAE}"/>
            </a:ext>
          </a:extLst>
        </xdr:cNvPr>
        <xdr:cNvSpPr>
          <a:spLocks noChangeArrowheads="1"/>
        </xdr:cNvSpPr>
      </xdr:nvSpPr>
      <xdr:spPr bwMode="auto">
        <a:xfrm>
          <a:off x="2647950" y="1142365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63500</xdr:colOff>
      <xdr:row>0</xdr:row>
      <xdr:rowOff>12700</xdr:rowOff>
    </xdr:from>
    <xdr:to>
      <xdr:col>1</xdr:col>
      <xdr:colOff>323850</xdr:colOff>
      <xdr:row>0</xdr:row>
      <xdr:rowOff>292100</xdr:rowOff>
    </xdr:to>
    <xdr:pic>
      <xdr:nvPicPr>
        <xdr:cNvPr id="4" name="Picture 26" descr="TORAY_blue_set(B).png">
          <a:extLst>
            <a:ext uri="{FF2B5EF4-FFF2-40B4-BE49-F238E27FC236}">
              <a16:creationId xmlns:a16="http://schemas.microsoft.com/office/drawing/2014/main" id="{3D393E17-8517-4E4B-8DFC-97D8C64DB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12700"/>
          <a:ext cx="89535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58EA-5BCE-4A7E-9148-EDE807CA39F0}">
  <sheetPr>
    <tabColor indexed="14"/>
  </sheetPr>
  <dimension ref="A1:J79"/>
  <sheetViews>
    <sheetView tabSelected="1" zoomScaleNormal="100" workbookViewId="0">
      <selection activeCell="M32" sqref="M32"/>
    </sheetView>
  </sheetViews>
  <sheetFormatPr defaultColWidth="9.09765625" defaultRowHeight="20" x14ac:dyDescent="0.75"/>
  <cols>
    <col min="1" max="2" width="10" style="164" customWidth="1"/>
    <col min="3" max="3" width="16.09765625" style="164" customWidth="1"/>
    <col min="4" max="4" width="15" style="164" customWidth="1"/>
    <col min="5" max="6" width="8.59765625" style="164" customWidth="1"/>
    <col min="7" max="7" width="12.8984375" style="164" customWidth="1"/>
    <col min="8" max="8" width="15" style="164" customWidth="1"/>
    <col min="9" max="9" width="13.69921875" style="164" customWidth="1"/>
    <col min="10" max="10" width="14.296875" style="164" customWidth="1"/>
    <col min="11" max="11" width="3.59765625" style="164" customWidth="1"/>
    <col min="12" max="256" width="9.09765625" style="164"/>
    <col min="257" max="258" width="10" style="164" customWidth="1"/>
    <col min="259" max="259" width="16.09765625" style="164" customWidth="1"/>
    <col min="260" max="260" width="15" style="164" customWidth="1"/>
    <col min="261" max="262" width="8.59765625" style="164" customWidth="1"/>
    <col min="263" max="263" width="12.8984375" style="164" customWidth="1"/>
    <col min="264" max="264" width="15" style="164" customWidth="1"/>
    <col min="265" max="265" width="13.69921875" style="164" customWidth="1"/>
    <col min="266" max="266" width="14.296875" style="164" customWidth="1"/>
    <col min="267" max="267" width="3.59765625" style="164" customWidth="1"/>
    <col min="268" max="512" width="9.09765625" style="164"/>
    <col min="513" max="514" width="10" style="164" customWidth="1"/>
    <col min="515" max="515" width="16.09765625" style="164" customWidth="1"/>
    <col min="516" max="516" width="15" style="164" customWidth="1"/>
    <col min="517" max="518" width="8.59765625" style="164" customWidth="1"/>
    <col min="519" max="519" width="12.8984375" style="164" customWidth="1"/>
    <col min="520" max="520" width="15" style="164" customWidth="1"/>
    <col min="521" max="521" width="13.69921875" style="164" customWidth="1"/>
    <col min="522" max="522" width="14.296875" style="164" customWidth="1"/>
    <col min="523" max="523" width="3.59765625" style="164" customWidth="1"/>
    <col min="524" max="768" width="9.09765625" style="164"/>
    <col min="769" max="770" width="10" style="164" customWidth="1"/>
    <col min="771" max="771" width="16.09765625" style="164" customWidth="1"/>
    <col min="772" max="772" width="15" style="164" customWidth="1"/>
    <col min="773" max="774" width="8.59765625" style="164" customWidth="1"/>
    <col min="775" max="775" width="12.8984375" style="164" customWidth="1"/>
    <col min="776" max="776" width="15" style="164" customWidth="1"/>
    <col min="777" max="777" width="13.69921875" style="164" customWidth="1"/>
    <col min="778" max="778" width="14.296875" style="164" customWidth="1"/>
    <col min="779" max="779" width="3.59765625" style="164" customWidth="1"/>
    <col min="780" max="1024" width="9.09765625" style="164"/>
    <col min="1025" max="1026" width="10" style="164" customWidth="1"/>
    <col min="1027" max="1027" width="16.09765625" style="164" customWidth="1"/>
    <col min="1028" max="1028" width="15" style="164" customWidth="1"/>
    <col min="1029" max="1030" width="8.59765625" style="164" customWidth="1"/>
    <col min="1031" max="1031" width="12.8984375" style="164" customWidth="1"/>
    <col min="1032" max="1032" width="15" style="164" customWidth="1"/>
    <col min="1033" max="1033" width="13.69921875" style="164" customWidth="1"/>
    <col min="1034" max="1034" width="14.296875" style="164" customWidth="1"/>
    <col min="1035" max="1035" width="3.59765625" style="164" customWidth="1"/>
    <col min="1036" max="1280" width="9.09765625" style="164"/>
    <col min="1281" max="1282" width="10" style="164" customWidth="1"/>
    <col min="1283" max="1283" width="16.09765625" style="164" customWidth="1"/>
    <col min="1284" max="1284" width="15" style="164" customWidth="1"/>
    <col min="1285" max="1286" width="8.59765625" style="164" customWidth="1"/>
    <col min="1287" max="1287" width="12.8984375" style="164" customWidth="1"/>
    <col min="1288" max="1288" width="15" style="164" customWidth="1"/>
    <col min="1289" max="1289" width="13.69921875" style="164" customWidth="1"/>
    <col min="1290" max="1290" width="14.296875" style="164" customWidth="1"/>
    <col min="1291" max="1291" width="3.59765625" style="164" customWidth="1"/>
    <col min="1292" max="1536" width="9.09765625" style="164"/>
    <col min="1537" max="1538" width="10" style="164" customWidth="1"/>
    <col min="1539" max="1539" width="16.09765625" style="164" customWidth="1"/>
    <col min="1540" max="1540" width="15" style="164" customWidth="1"/>
    <col min="1541" max="1542" width="8.59765625" style="164" customWidth="1"/>
    <col min="1543" max="1543" width="12.8984375" style="164" customWidth="1"/>
    <col min="1544" max="1544" width="15" style="164" customWidth="1"/>
    <col min="1545" max="1545" width="13.69921875" style="164" customWidth="1"/>
    <col min="1546" max="1546" width="14.296875" style="164" customWidth="1"/>
    <col min="1547" max="1547" width="3.59765625" style="164" customWidth="1"/>
    <col min="1548" max="1792" width="9.09765625" style="164"/>
    <col min="1793" max="1794" width="10" style="164" customWidth="1"/>
    <col min="1795" max="1795" width="16.09765625" style="164" customWidth="1"/>
    <col min="1796" max="1796" width="15" style="164" customWidth="1"/>
    <col min="1797" max="1798" width="8.59765625" style="164" customWidth="1"/>
    <col min="1799" max="1799" width="12.8984375" style="164" customWidth="1"/>
    <col min="1800" max="1800" width="15" style="164" customWidth="1"/>
    <col min="1801" max="1801" width="13.69921875" style="164" customWidth="1"/>
    <col min="1802" max="1802" width="14.296875" style="164" customWidth="1"/>
    <col min="1803" max="1803" width="3.59765625" style="164" customWidth="1"/>
    <col min="1804" max="2048" width="9.09765625" style="164"/>
    <col min="2049" max="2050" width="10" style="164" customWidth="1"/>
    <col min="2051" max="2051" width="16.09765625" style="164" customWidth="1"/>
    <col min="2052" max="2052" width="15" style="164" customWidth="1"/>
    <col min="2053" max="2054" width="8.59765625" style="164" customWidth="1"/>
    <col min="2055" max="2055" width="12.8984375" style="164" customWidth="1"/>
    <col min="2056" max="2056" width="15" style="164" customWidth="1"/>
    <col min="2057" max="2057" width="13.69921875" style="164" customWidth="1"/>
    <col min="2058" max="2058" width="14.296875" style="164" customWidth="1"/>
    <col min="2059" max="2059" width="3.59765625" style="164" customWidth="1"/>
    <col min="2060" max="2304" width="9.09765625" style="164"/>
    <col min="2305" max="2306" width="10" style="164" customWidth="1"/>
    <col min="2307" max="2307" width="16.09765625" style="164" customWidth="1"/>
    <col min="2308" max="2308" width="15" style="164" customWidth="1"/>
    <col min="2309" max="2310" width="8.59765625" style="164" customWidth="1"/>
    <col min="2311" max="2311" width="12.8984375" style="164" customWidth="1"/>
    <col min="2312" max="2312" width="15" style="164" customWidth="1"/>
    <col min="2313" max="2313" width="13.69921875" style="164" customWidth="1"/>
    <col min="2314" max="2314" width="14.296875" style="164" customWidth="1"/>
    <col min="2315" max="2315" width="3.59765625" style="164" customWidth="1"/>
    <col min="2316" max="2560" width="9.09765625" style="164"/>
    <col min="2561" max="2562" width="10" style="164" customWidth="1"/>
    <col min="2563" max="2563" width="16.09765625" style="164" customWidth="1"/>
    <col min="2564" max="2564" width="15" style="164" customWidth="1"/>
    <col min="2565" max="2566" width="8.59765625" style="164" customWidth="1"/>
    <col min="2567" max="2567" width="12.8984375" style="164" customWidth="1"/>
    <col min="2568" max="2568" width="15" style="164" customWidth="1"/>
    <col min="2569" max="2569" width="13.69921875" style="164" customWidth="1"/>
    <col min="2570" max="2570" width="14.296875" style="164" customWidth="1"/>
    <col min="2571" max="2571" width="3.59765625" style="164" customWidth="1"/>
    <col min="2572" max="2816" width="9.09765625" style="164"/>
    <col min="2817" max="2818" width="10" style="164" customWidth="1"/>
    <col min="2819" max="2819" width="16.09765625" style="164" customWidth="1"/>
    <col min="2820" max="2820" width="15" style="164" customWidth="1"/>
    <col min="2821" max="2822" width="8.59765625" style="164" customWidth="1"/>
    <col min="2823" max="2823" width="12.8984375" style="164" customWidth="1"/>
    <col min="2824" max="2824" width="15" style="164" customWidth="1"/>
    <col min="2825" max="2825" width="13.69921875" style="164" customWidth="1"/>
    <col min="2826" max="2826" width="14.296875" style="164" customWidth="1"/>
    <col min="2827" max="2827" width="3.59765625" style="164" customWidth="1"/>
    <col min="2828" max="3072" width="9.09765625" style="164"/>
    <col min="3073" max="3074" width="10" style="164" customWidth="1"/>
    <col min="3075" max="3075" width="16.09765625" style="164" customWidth="1"/>
    <col min="3076" max="3076" width="15" style="164" customWidth="1"/>
    <col min="3077" max="3078" width="8.59765625" style="164" customWidth="1"/>
    <col min="3079" max="3079" width="12.8984375" style="164" customWidth="1"/>
    <col min="3080" max="3080" width="15" style="164" customWidth="1"/>
    <col min="3081" max="3081" width="13.69921875" style="164" customWidth="1"/>
    <col min="3082" max="3082" width="14.296875" style="164" customWidth="1"/>
    <col min="3083" max="3083" width="3.59765625" style="164" customWidth="1"/>
    <col min="3084" max="3328" width="9.09765625" style="164"/>
    <col min="3329" max="3330" width="10" style="164" customWidth="1"/>
    <col min="3331" max="3331" width="16.09765625" style="164" customWidth="1"/>
    <col min="3332" max="3332" width="15" style="164" customWidth="1"/>
    <col min="3333" max="3334" width="8.59765625" style="164" customWidth="1"/>
    <col min="3335" max="3335" width="12.8984375" style="164" customWidth="1"/>
    <col min="3336" max="3336" width="15" style="164" customWidth="1"/>
    <col min="3337" max="3337" width="13.69921875" style="164" customWidth="1"/>
    <col min="3338" max="3338" width="14.296875" style="164" customWidth="1"/>
    <col min="3339" max="3339" width="3.59765625" style="164" customWidth="1"/>
    <col min="3340" max="3584" width="9.09765625" style="164"/>
    <col min="3585" max="3586" width="10" style="164" customWidth="1"/>
    <col min="3587" max="3587" width="16.09765625" style="164" customWidth="1"/>
    <col min="3588" max="3588" width="15" style="164" customWidth="1"/>
    <col min="3589" max="3590" width="8.59765625" style="164" customWidth="1"/>
    <col min="3591" max="3591" width="12.8984375" style="164" customWidth="1"/>
    <col min="3592" max="3592" width="15" style="164" customWidth="1"/>
    <col min="3593" max="3593" width="13.69921875" style="164" customWidth="1"/>
    <col min="3594" max="3594" width="14.296875" style="164" customWidth="1"/>
    <col min="3595" max="3595" width="3.59765625" style="164" customWidth="1"/>
    <col min="3596" max="3840" width="9.09765625" style="164"/>
    <col min="3841" max="3842" width="10" style="164" customWidth="1"/>
    <col min="3843" max="3843" width="16.09765625" style="164" customWidth="1"/>
    <col min="3844" max="3844" width="15" style="164" customWidth="1"/>
    <col min="3845" max="3846" width="8.59765625" style="164" customWidth="1"/>
    <col min="3847" max="3847" width="12.8984375" style="164" customWidth="1"/>
    <col min="3848" max="3848" width="15" style="164" customWidth="1"/>
    <col min="3849" max="3849" width="13.69921875" style="164" customWidth="1"/>
    <col min="3850" max="3850" width="14.296875" style="164" customWidth="1"/>
    <col min="3851" max="3851" width="3.59765625" style="164" customWidth="1"/>
    <col min="3852" max="4096" width="9.09765625" style="164"/>
    <col min="4097" max="4098" width="10" style="164" customWidth="1"/>
    <col min="4099" max="4099" width="16.09765625" style="164" customWidth="1"/>
    <col min="4100" max="4100" width="15" style="164" customWidth="1"/>
    <col min="4101" max="4102" width="8.59765625" style="164" customWidth="1"/>
    <col min="4103" max="4103" width="12.8984375" style="164" customWidth="1"/>
    <col min="4104" max="4104" width="15" style="164" customWidth="1"/>
    <col min="4105" max="4105" width="13.69921875" style="164" customWidth="1"/>
    <col min="4106" max="4106" width="14.296875" style="164" customWidth="1"/>
    <col min="4107" max="4107" width="3.59765625" style="164" customWidth="1"/>
    <col min="4108" max="4352" width="9.09765625" style="164"/>
    <col min="4353" max="4354" width="10" style="164" customWidth="1"/>
    <col min="4355" max="4355" width="16.09765625" style="164" customWidth="1"/>
    <col min="4356" max="4356" width="15" style="164" customWidth="1"/>
    <col min="4357" max="4358" width="8.59765625" style="164" customWidth="1"/>
    <col min="4359" max="4359" width="12.8984375" style="164" customWidth="1"/>
    <col min="4360" max="4360" width="15" style="164" customWidth="1"/>
    <col min="4361" max="4361" width="13.69921875" style="164" customWidth="1"/>
    <col min="4362" max="4362" width="14.296875" style="164" customWidth="1"/>
    <col min="4363" max="4363" width="3.59765625" style="164" customWidth="1"/>
    <col min="4364" max="4608" width="9.09765625" style="164"/>
    <col min="4609" max="4610" width="10" style="164" customWidth="1"/>
    <col min="4611" max="4611" width="16.09765625" style="164" customWidth="1"/>
    <col min="4612" max="4612" width="15" style="164" customWidth="1"/>
    <col min="4613" max="4614" width="8.59765625" style="164" customWidth="1"/>
    <col min="4615" max="4615" width="12.8984375" style="164" customWidth="1"/>
    <col min="4616" max="4616" width="15" style="164" customWidth="1"/>
    <col min="4617" max="4617" width="13.69921875" style="164" customWidth="1"/>
    <col min="4618" max="4618" width="14.296875" style="164" customWidth="1"/>
    <col min="4619" max="4619" width="3.59765625" style="164" customWidth="1"/>
    <col min="4620" max="4864" width="9.09765625" style="164"/>
    <col min="4865" max="4866" width="10" style="164" customWidth="1"/>
    <col min="4867" max="4867" width="16.09765625" style="164" customWidth="1"/>
    <col min="4868" max="4868" width="15" style="164" customWidth="1"/>
    <col min="4869" max="4870" width="8.59765625" style="164" customWidth="1"/>
    <col min="4871" max="4871" width="12.8984375" style="164" customWidth="1"/>
    <col min="4872" max="4872" width="15" style="164" customWidth="1"/>
    <col min="4873" max="4873" width="13.69921875" style="164" customWidth="1"/>
    <col min="4874" max="4874" width="14.296875" style="164" customWidth="1"/>
    <col min="4875" max="4875" width="3.59765625" style="164" customWidth="1"/>
    <col min="4876" max="5120" width="9.09765625" style="164"/>
    <col min="5121" max="5122" width="10" style="164" customWidth="1"/>
    <col min="5123" max="5123" width="16.09765625" style="164" customWidth="1"/>
    <col min="5124" max="5124" width="15" style="164" customWidth="1"/>
    <col min="5125" max="5126" width="8.59765625" style="164" customWidth="1"/>
    <col min="5127" max="5127" width="12.8984375" style="164" customWidth="1"/>
    <col min="5128" max="5128" width="15" style="164" customWidth="1"/>
    <col min="5129" max="5129" width="13.69921875" style="164" customWidth="1"/>
    <col min="5130" max="5130" width="14.296875" style="164" customWidth="1"/>
    <col min="5131" max="5131" width="3.59765625" style="164" customWidth="1"/>
    <col min="5132" max="5376" width="9.09765625" style="164"/>
    <col min="5377" max="5378" width="10" style="164" customWidth="1"/>
    <col min="5379" max="5379" width="16.09765625" style="164" customWidth="1"/>
    <col min="5380" max="5380" width="15" style="164" customWidth="1"/>
    <col min="5381" max="5382" width="8.59765625" style="164" customWidth="1"/>
    <col min="5383" max="5383" width="12.8984375" style="164" customWidth="1"/>
    <col min="5384" max="5384" width="15" style="164" customWidth="1"/>
    <col min="5385" max="5385" width="13.69921875" style="164" customWidth="1"/>
    <col min="5386" max="5386" width="14.296875" style="164" customWidth="1"/>
    <col min="5387" max="5387" width="3.59765625" style="164" customWidth="1"/>
    <col min="5388" max="5632" width="9.09765625" style="164"/>
    <col min="5633" max="5634" width="10" style="164" customWidth="1"/>
    <col min="5635" max="5635" width="16.09765625" style="164" customWidth="1"/>
    <col min="5636" max="5636" width="15" style="164" customWidth="1"/>
    <col min="5637" max="5638" width="8.59765625" style="164" customWidth="1"/>
    <col min="5639" max="5639" width="12.8984375" style="164" customWidth="1"/>
    <col min="5640" max="5640" width="15" style="164" customWidth="1"/>
    <col min="5641" max="5641" width="13.69921875" style="164" customWidth="1"/>
    <col min="5642" max="5642" width="14.296875" style="164" customWidth="1"/>
    <col min="5643" max="5643" width="3.59765625" style="164" customWidth="1"/>
    <col min="5644" max="5888" width="9.09765625" style="164"/>
    <col min="5889" max="5890" width="10" style="164" customWidth="1"/>
    <col min="5891" max="5891" width="16.09765625" style="164" customWidth="1"/>
    <col min="5892" max="5892" width="15" style="164" customWidth="1"/>
    <col min="5893" max="5894" width="8.59765625" style="164" customWidth="1"/>
    <col min="5895" max="5895" width="12.8984375" style="164" customWidth="1"/>
    <col min="5896" max="5896" width="15" style="164" customWidth="1"/>
    <col min="5897" max="5897" width="13.69921875" style="164" customWidth="1"/>
    <col min="5898" max="5898" width="14.296875" style="164" customWidth="1"/>
    <col min="5899" max="5899" width="3.59765625" style="164" customWidth="1"/>
    <col min="5900" max="6144" width="9.09765625" style="164"/>
    <col min="6145" max="6146" width="10" style="164" customWidth="1"/>
    <col min="6147" max="6147" width="16.09765625" style="164" customWidth="1"/>
    <col min="6148" max="6148" width="15" style="164" customWidth="1"/>
    <col min="6149" max="6150" width="8.59765625" style="164" customWidth="1"/>
    <col min="6151" max="6151" width="12.8984375" style="164" customWidth="1"/>
    <col min="6152" max="6152" width="15" style="164" customWidth="1"/>
    <col min="6153" max="6153" width="13.69921875" style="164" customWidth="1"/>
    <col min="6154" max="6154" width="14.296875" style="164" customWidth="1"/>
    <col min="6155" max="6155" width="3.59765625" style="164" customWidth="1"/>
    <col min="6156" max="6400" width="9.09765625" style="164"/>
    <col min="6401" max="6402" width="10" style="164" customWidth="1"/>
    <col min="6403" max="6403" width="16.09765625" style="164" customWidth="1"/>
    <col min="6404" max="6404" width="15" style="164" customWidth="1"/>
    <col min="6405" max="6406" width="8.59765625" style="164" customWidth="1"/>
    <col min="6407" max="6407" width="12.8984375" style="164" customWidth="1"/>
    <col min="6408" max="6408" width="15" style="164" customWidth="1"/>
    <col min="6409" max="6409" width="13.69921875" style="164" customWidth="1"/>
    <col min="6410" max="6410" width="14.296875" style="164" customWidth="1"/>
    <col min="6411" max="6411" width="3.59765625" style="164" customWidth="1"/>
    <col min="6412" max="6656" width="9.09765625" style="164"/>
    <col min="6657" max="6658" width="10" style="164" customWidth="1"/>
    <col min="6659" max="6659" width="16.09765625" style="164" customWidth="1"/>
    <col min="6660" max="6660" width="15" style="164" customWidth="1"/>
    <col min="6661" max="6662" width="8.59765625" style="164" customWidth="1"/>
    <col min="6663" max="6663" width="12.8984375" style="164" customWidth="1"/>
    <col min="6664" max="6664" width="15" style="164" customWidth="1"/>
    <col min="6665" max="6665" width="13.69921875" style="164" customWidth="1"/>
    <col min="6666" max="6666" width="14.296875" style="164" customWidth="1"/>
    <col min="6667" max="6667" width="3.59765625" style="164" customWidth="1"/>
    <col min="6668" max="6912" width="9.09765625" style="164"/>
    <col min="6913" max="6914" width="10" style="164" customWidth="1"/>
    <col min="6915" max="6915" width="16.09765625" style="164" customWidth="1"/>
    <col min="6916" max="6916" width="15" style="164" customWidth="1"/>
    <col min="6917" max="6918" width="8.59765625" style="164" customWidth="1"/>
    <col min="6919" max="6919" width="12.8984375" style="164" customWidth="1"/>
    <col min="6920" max="6920" width="15" style="164" customWidth="1"/>
    <col min="6921" max="6921" width="13.69921875" style="164" customWidth="1"/>
    <col min="6922" max="6922" width="14.296875" style="164" customWidth="1"/>
    <col min="6923" max="6923" width="3.59765625" style="164" customWidth="1"/>
    <col min="6924" max="7168" width="9.09765625" style="164"/>
    <col min="7169" max="7170" width="10" style="164" customWidth="1"/>
    <col min="7171" max="7171" width="16.09765625" style="164" customWidth="1"/>
    <col min="7172" max="7172" width="15" style="164" customWidth="1"/>
    <col min="7173" max="7174" width="8.59765625" style="164" customWidth="1"/>
    <col min="7175" max="7175" width="12.8984375" style="164" customWidth="1"/>
    <col min="7176" max="7176" width="15" style="164" customWidth="1"/>
    <col min="7177" max="7177" width="13.69921875" style="164" customWidth="1"/>
    <col min="7178" max="7178" width="14.296875" style="164" customWidth="1"/>
    <col min="7179" max="7179" width="3.59765625" style="164" customWidth="1"/>
    <col min="7180" max="7424" width="9.09765625" style="164"/>
    <col min="7425" max="7426" width="10" style="164" customWidth="1"/>
    <col min="7427" max="7427" width="16.09765625" style="164" customWidth="1"/>
    <col min="7428" max="7428" width="15" style="164" customWidth="1"/>
    <col min="7429" max="7430" width="8.59765625" style="164" customWidth="1"/>
    <col min="7431" max="7431" width="12.8984375" style="164" customWidth="1"/>
    <col min="7432" max="7432" width="15" style="164" customWidth="1"/>
    <col min="7433" max="7433" width="13.69921875" style="164" customWidth="1"/>
    <col min="7434" max="7434" width="14.296875" style="164" customWidth="1"/>
    <col min="7435" max="7435" width="3.59765625" style="164" customWidth="1"/>
    <col min="7436" max="7680" width="9.09765625" style="164"/>
    <col min="7681" max="7682" width="10" style="164" customWidth="1"/>
    <col min="7683" max="7683" width="16.09765625" style="164" customWidth="1"/>
    <col min="7684" max="7684" width="15" style="164" customWidth="1"/>
    <col min="7685" max="7686" width="8.59765625" style="164" customWidth="1"/>
    <col min="7687" max="7687" width="12.8984375" style="164" customWidth="1"/>
    <col min="7688" max="7688" width="15" style="164" customWidth="1"/>
    <col min="7689" max="7689" width="13.69921875" style="164" customWidth="1"/>
    <col min="7690" max="7690" width="14.296875" style="164" customWidth="1"/>
    <col min="7691" max="7691" width="3.59765625" style="164" customWidth="1"/>
    <col min="7692" max="7936" width="9.09765625" style="164"/>
    <col min="7937" max="7938" width="10" style="164" customWidth="1"/>
    <col min="7939" max="7939" width="16.09765625" style="164" customWidth="1"/>
    <col min="7940" max="7940" width="15" style="164" customWidth="1"/>
    <col min="7941" max="7942" width="8.59765625" style="164" customWidth="1"/>
    <col min="7943" max="7943" width="12.8984375" style="164" customWidth="1"/>
    <col min="7944" max="7944" width="15" style="164" customWidth="1"/>
    <col min="7945" max="7945" width="13.69921875" style="164" customWidth="1"/>
    <col min="7946" max="7946" width="14.296875" style="164" customWidth="1"/>
    <col min="7947" max="7947" width="3.59765625" style="164" customWidth="1"/>
    <col min="7948" max="8192" width="9.09765625" style="164"/>
    <col min="8193" max="8194" width="10" style="164" customWidth="1"/>
    <col min="8195" max="8195" width="16.09765625" style="164" customWidth="1"/>
    <col min="8196" max="8196" width="15" style="164" customWidth="1"/>
    <col min="8197" max="8198" width="8.59765625" style="164" customWidth="1"/>
    <col min="8199" max="8199" width="12.8984375" style="164" customWidth="1"/>
    <col min="8200" max="8200" width="15" style="164" customWidth="1"/>
    <col min="8201" max="8201" width="13.69921875" style="164" customWidth="1"/>
    <col min="8202" max="8202" width="14.296875" style="164" customWidth="1"/>
    <col min="8203" max="8203" width="3.59765625" style="164" customWidth="1"/>
    <col min="8204" max="8448" width="9.09765625" style="164"/>
    <col min="8449" max="8450" width="10" style="164" customWidth="1"/>
    <col min="8451" max="8451" width="16.09765625" style="164" customWidth="1"/>
    <col min="8452" max="8452" width="15" style="164" customWidth="1"/>
    <col min="8453" max="8454" width="8.59765625" style="164" customWidth="1"/>
    <col min="8455" max="8455" width="12.8984375" style="164" customWidth="1"/>
    <col min="8456" max="8456" width="15" style="164" customWidth="1"/>
    <col min="8457" max="8457" width="13.69921875" style="164" customWidth="1"/>
    <col min="8458" max="8458" width="14.296875" style="164" customWidth="1"/>
    <col min="8459" max="8459" width="3.59765625" style="164" customWidth="1"/>
    <col min="8460" max="8704" width="9.09765625" style="164"/>
    <col min="8705" max="8706" width="10" style="164" customWidth="1"/>
    <col min="8707" max="8707" width="16.09765625" style="164" customWidth="1"/>
    <col min="8708" max="8708" width="15" style="164" customWidth="1"/>
    <col min="8709" max="8710" width="8.59765625" style="164" customWidth="1"/>
    <col min="8711" max="8711" width="12.8984375" style="164" customWidth="1"/>
    <col min="8712" max="8712" width="15" style="164" customWidth="1"/>
    <col min="8713" max="8713" width="13.69921875" style="164" customWidth="1"/>
    <col min="8714" max="8714" width="14.296875" style="164" customWidth="1"/>
    <col min="8715" max="8715" width="3.59765625" style="164" customWidth="1"/>
    <col min="8716" max="8960" width="9.09765625" style="164"/>
    <col min="8961" max="8962" width="10" style="164" customWidth="1"/>
    <col min="8963" max="8963" width="16.09765625" style="164" customWidth="1"/>
    <col min="8964" max="8964" width="15" style="164" customWidth="1"/>
    <col min="8965" max="8966" width="8.59765625" style="164" customWidth="1"/>
    <col min="8967" max="8967" width="12.8984375" style="164" customWidth="1"/>
    <col min="8968" max="8968" width="15" style="164" customWidth="1"/>
    <col min="8969" max="8969" width="13.69921875" style="164" customWidth="1"/>
    <col min="8970" max="8970" width="14.296875" style="164" customWidth="1"/>
    <col min="8971" max="8971" width="3.59765625" style="164" customWidth="1"/>
    <col min="8972" max="9216" width="9.09765625" style="164"/>
    <col min="9217" max="9218" width="10" style="164" customWidth="1"/>
    <col min="9219" max="9219" width="16.09765625" style="164" customWidth="1"/>
    <col min="9220" max="9220" width="15" style="164" customWidth="1"/>
    <col min="9221" max="9222" width="8.59765625" style="164" customWidth="1"/>
    <col min="9223" max="9223" width="12.8984375" style="164" customWidth="1"/>
    <col min="9224" max="9224" width="15" style="164" customWidth="1"/>
    <col min="9225" max="9225" width="13.69921875" style="164" customWidth="1"/>
    <col min="9226" max="9226" width="14.296875" style="164" customWidth="1"/>
    <col min="9227" max="9227" width="3.59765625" style="164" customWidth="1"/>
    <col min="9228" max="9472" width="9.09765625" style="164"/>
    <col min="9473" max="9474" width="10" style="164" customWidth="1"/>
    <col min="9475" max="9475" width="16.09765625" style="164" customWidth="1"/>
    <col min="9476" max="9476" width="15" style="164" customWidth="1"/>
    <col min="9477" max="9478" width="8.59765625" style="164" customWidth="1"/>
    <col min="9479" max="9479" width="12.8984375" style="164" customWidth="1"/>
    <col min="9480" max="9480" width="15" style="164" customWidth="1"/>
    <col min="9481" max="9481" width="13.69921875" style="164" customWidth="1"/>
    <col min="9482" max="9482" width="14.296875" style="164" customWidth="1"/>
    <col min="9483" max="9483" width="3.59765625" style="164" customWidth="1"/>
    <col min="9484" max="9728" width="9.09765625" style="164"/>
    <col min="9729" max="9730" width="10" style="164" customWidth="1"/>
    <col min="9731" max="9731" width="16.09765625" style="164" customWidth="1"/>
    <col min="9732" max="9732" width="15" style="164" customWidth="1"/>
    <col min="9733" max="9734" width="8.59765625" style="164" customWidth="1"/>
    <col min="9735" max="9735" width="12.8984375" style="164" customWidth="1"/>
    <col min="9736" max="9736" width="15" style="164" customWidth="1"/>
    <col min="9737" max="9737" width="13.69921875" style="164" customWidth="1"/>
    <col min="9738" max="9738" width="14.296875" style="164" customWidth="1"/>
    <col min="9739" max="9739" width="3.59765625" style="164" customWidth="1"/>
    <col min="9740" max="9984" width="9.09765625" style="164"/>
    <col min="9985" max="9986" width="10" style="164" customWidth="1"/>
    <col min="9987" max="9987" width="16.09765625" style="164" customWidth="1"/>
    <col min="9988" max="9988" width="15" style="164" customWidth="1"/>
    <col min="9989" max="9990" width="8.59765625" style="164" customWidth="1"/>
    <col min="9991" max="9991" width="12.8984375" style="164" customWidth="1"/>
    <col min="9992" max="9992" width="15" style="164" customWidth="1"/>
    <col min="9993" max="9993" width="13.69921875" style="164" customWidth="1"/>
    <col min="9994" max="9994" width="14.296875" style="164" customWidth="1"/>
    <col min="9995" max="9995" width="3.59765625" style="164" customWidth="1"/>
    <col min="9996" max="10240" width="9.09765625" style="164"/>
    <col min="10241" max="10242" width="10" style="164" customWidth="1"/>
    <col min="10243" max="10243" width="16.09765625" style="164" customWidth="1"/>
    <col min="10244" max="10244" width="15" style="164" customWidth="1"/>
    <col min="10245" max="10246" width="8.59765625" style="164" customWidth="1"/>
    <col min="10247" max="10247" width="12.8984375" style="164" customWidth="1"/>
    <col min="10248" max="10248" width="15" style="164" customWidth="1"/>
    <col min="10249" max="10249" width="13.69921875" style="164" customWidth="1"/>
    <col min="10250" max="10250" width="14.296875" style="164" customWidth="1"/>
    <col min="10251" max="10251" width="3.59765625" style="164" customWidth="1"/>
    <col min="10252" max="10496" width="9.09765625" style="164"/>
    <col min="10497" max="10498" width="10" style="164" customWidth="1"/>
    <col min="10499" max="10499" width="16.09765625" style="164" customWidth="1"/>
    <col min="10500" max="10500" width="15" style="164" customWidth="1"/>
    <col min="10501" max="10502" width="8.59765625" style="164" customWidth="1"/>
    <col min="10503" max="10503" width="12.8984375" style="164" customWidth="1"/>
    <col min="10504" max="10504" width="15" style="164" customWidth="1"/>
    <col min="10505" max="10505" width="13.69921875" style="164" customWidth="1"/>
    <col min="10506" max="10506" width="14.296875" style="164" customWidth="1"/>
    <col min="10507" max="10507" width="3.59765625" style="164" customWidth="1"/>
    <col min="10508" max="10752" width="9.09765625" style="164"/>
    <col min="10753" max="10754" width="10" style="164" customWidth="1"/>
    <col min="10755" max="10755" width="16.09765625" style="164" customWidth="1"/>
    <col min="10756" max="10756" width="15" style="164" customWidth="1"/>
    <col min="10757" max="10758" width="8.59765625" style="164" customWidth="1"/>
    <col min="10759" max="10759" width="12.8984375" style="164" customWidth="1"/>
    <col min="10760" max="10760" width="15" style="164" customWidth="1"/>
    <col min="10761" max="10761" width="13.69921875" style="164" customWidth="1"/>
    <col min="10762" max="10762" width="14.296875" style="164" customWidth="1"/>
    <col min="10763" max="10763" width="3.59765625" style="164" customWidth="1"/>
    <col min="10764" max="11008" width="9.09765625" style="164"/>
    <col min="11009" max="11010" width="10" style="164" customWidth="1"/>
    <col min="11011" max="11011" width="16.09765625" style="164" customWidth="1"/>
    <col min="11012" max="11012" width="15" style="164" customWidth="1"/>
    <col min="11013" max="11014" width="8.59765625" style="164" customWidth="1"/>
    <col min="11015" max="11015" width="12.8984375" style="164" customWidth="1"/>
    <col min="11016" max="11016" width="15" style="164" customWidth="1"/>
    <col min="11017" max="11017" width="13.69921875" style="164" customWidth="1"/>
    <col min="11018" max="11018" width="14.296875" style="164" customWidth="1"/>
    <col min="11019" max="11019" width="3.59765625" style="164" customWidth="1"/>
    <col min="11020" max="11264" width="9.09765625" style="164"/>
    <col min="11265" max="11266" width="10" style="164" customWidth="1"/>
    <col min="11267" max="11267" width="16.09765625" style="164" customWidth="1"/>
    <col min="11268" max="11268" width="15" style="164" customWidth="1"/>
    <col min="11269" max="11270" width="8.59765625" style="164" customWidth="1"/>
    <col min="11271" max="11271" width="12.8984375" style="164" customWidth="1"/>
    <col min="11272" max="11272" width="15" style="164" customWidth="1"/>
    <col min="11273" max="11273" width="13.69921875" style="164" customWidth="1"/>
    <col min="11274" max="11274" width="14.296875" style="164" customWidth="1"/>
    <col min="11275" max="11275" width="3.59765625" style="164" customWidth="1"/>
    <col min="11276" max="11520" width="9.09765625" style="164"/>
    <col min="11521" max="11522" width="10" style="164" customWidth="1"/>
    <col min="11523" max="11523" width="16.09765625" style="164" customWidth="1"/>
    <col min="11524" max="11524" width="15" style="164" customWidth="1"/>
    <col min="11525" max="11526" width="8.59765625" style="164" customWidth="1"/>
    <col min="11527" max="11527" width="12.8984375" style="164" customWidth="1"/>
    <col min="11528" max="11528" width="15" style="164" customWidth="1"/>
    <col min="11529" max="11529" width="13.69921875" style="164" customWidth="1"/>
    <col min="11530" max="11530" width="14.296875" style="164" customWidth="1"/>
    <col min="11531" max="11531" width="3.59765625" style="164" customWidth="1"/>
    <col min="11532" max="11776" width="9.09765625" style="164"/>
    <col min="11777" max="11778" width="10" style="164" customWidth="1"/>
    <col min="11779" max="11779" width="16.09765625" style="164" customWidth="1"/>
    <col min="11780" max="11780" width="15" style="164" customWidth="1"/>
    <col min="11781" max="11782" width="8.59765625" style="164" customWidth="1"/>
    <col min="11783" max="11783" width="12.8984375" style="164" customWidth="1"/>
    <col min="11784" max="11784" width="15" style="164" customWidth="1"/>
    <col min="11785" max="11785" width="13.69921875" style="164" customWidth="1"/>
    <col min="11786" max="11786" width="14.296875" style="164" customWidth="1"/>
    <col min="11787" max="11787" width="3.59765625" style="164" customWidth="1"/>
    <col min="11788" max="12032" width="9.09765625" style="164"/>
    <col min="12033" max="12034" width="10" style="164" customWidth="1"/>
    <col min="12035" max="12035" width="16.09765625" style="164" customWidth="1"/>
    <col min="12036" max="12036" width="15" style="164" customWidth="1"/>
    <col min="12037" max="12038" width="8.59765625" style="164" customWidth="1"/>
    <col min="12039" max="12039" width="12.8984375" style="164" customWidth="1"/>
    <col min="12040" max="12040" width="15" style="164" customWidth="1"/>
    <col min="12041" max="12041" width="13.69921875" style="164" customWidth="1"/>
    <col min="12042" max="12042" width="14.296875" style="164" customWidth="1"/>
    <col min="12043" max="12043" width="3.59765625" style="164" customWidth="1"/>
    <col min="12044" max="12288" width="9.09765625" style="164"/>
    <col min="12289" max="12290" width="10" style="164" customWidth="1"/>
    <col min="12291" max="12291" width="16.09765625" style="164" customWidth="1"/>
    <col min="12292" max="12292" width="15" style="164" customWidth="1"/>
    <col min="12293" max="12294" width="8.59765625" style="164" customWidth="1"/>
    <col min="12295" max="12295" width="12.8984375" style="164" customWidth="1"/>
    <col min="12296" max="12296" width="15" style="164" customWidth="1"/>
    <col min="12297" max="12297" width="13.69921875" style="164" customWidth="1"/>
    <col min="12298" max="12298" width="14.296875" style="164" customWidth="1"/>
    <col min="12299" max="12299" width="3.59765625" style="164" customWidth="1"/>
    <col min="12300" max="12544" width="9.09765625" style="164"/>
    <col min="12545" max="12546" width="10" style="164" customWidth="1"/>
    <col min="12547" max="12547" width="16.09765625" style="164" customWidth="1"/>
    <col min="12548" max="12548" width="15" style="164" customWidth="1"/>
    <col min="12549" max="12550" width="8.59765625" style="164" customWidth="1"/>
    <col min="12551" max="12551" width="12.8984375" style="164" customWidth="1"/>
    <col min="12552" max="12552" width="15" style="164" customWidth="1"/>
    <col min="12553" max="12553" width="13.69921875" style="164" customWidth="1"/>
    <col min="12554" max="12554" width="14.296875" style="164" customWidth="1"/>
    <col min="12555" max="12555" width="3.59765625" style="164" customWidth="1"/>
    <col min="12556" max="12800" width="9.09765625" style="164"/>
    <col min="12801" max="12802" width="10" style="164" customWidth="1"/>
    <col min="12803" max="12803" width="16.09765625" style="164" customWidth="1"/>
    <col min="12804" max="12804" width="15" style="164" customWidth="1"/>
    <col min="12805" max="12806" width="8.59765625" style="164" customWidth="1"/>
    <col min="12807" max="12807" width="12.8984375" style="164" customWidth="1"/>
    <col min="12808" max="12808" width="15" style="164" customWidth="1"/>
    <col min="12809" max="12809" width="13.69921875" style="164" customWidth="1"/>
    <col min="12810" max="12810" width="14.296875" style="164" customWidth="1"/>
    <col min="12811" max="12811" width="3.59765625" style="164" customWidth="1"/>
    <col min="12812" max="13056" width="9.09765625" style="164"/>
    <col min="13057" max="13058" width="10" style="164" customWidth="1"/>
    <col min="13059" max="13059" width="16.09765625" style="164" customWidth="1"/>
    <col min="13060" max="13060" width="15" style="164" customWidth="1"/>
    <col min="13061" max="13062" width="8.59765625" style="164" customWidth="1"/>
    <col min="13063" max="13063" width="12.8984375" style="164" customWidth="1"/>
    <col min="13064" max="13064" width="15" style="164" customWidth="1"/>
    <col min="13065" max="13065" width="13.69921875" style="164" customWidth="1"/>
    <col min="13066" max="13066" width="14.296875" style="164" customWidth="1"/>
    <col min="13067" max="13067" width="3.59765625" style="164" customWidth="1"/>
    <col min="13068" max="13312" width="9.09765625" style="164"/>
    <col min="13313" max="13314" width="10" style="164" customWidth="1"/>
    <col min="13315" max="13315" width="16.09765625" style="164" customWidth="1"/>
    <col min="13316" max="13316" width="15" style="164" customWidth="1"/>
    <col min="13317" max="13318" width="8.59765625" style="164" customWidth="1"/>
    <col min="13319" max="13319" width="12.8984375" style="164" customWidth="1"/>
    <col min="13320" max="13320" width="15" style="164" customWidth="1"/>
    <col min="13321" max="13321" width="13.69921875" style="164" customWidth="1"/>
    <col min="13322" max="13322" width="14.296875" style="164" customWidth="1"/>
    <col min="13323" max="13323" width="3.59765625" style="164" customWidth="1"/>
    <col min="13324" max="13568" width="9.09765625" style="164"/>
    <col min="13569" max="13570" width="10" style="164" customWidth="1"/>
    <col min="13571" max="13571" width="16.09765625" style="164" customWidth="1"/>
    <col min="13572" max="13572" width="15" style="164" customWidth="1"/>
    <col min="13573" max="13574" width="8.59765625" style="164" customWidth="1"/>
    <col min="13575" max="13575" width="12.8984375" style="164" customWidth="1"/>
    <col min="13576" max="13576" width="15" style="164" customWidth="1"/>
    <col min="13577" max="13577" width="13.69921875" style="164" customWidth="1"/>
    <col min="13578" max="13578" width="14.296875" style="164" customWidth="1"/>
    <col min="13579" max="13579" width="3.59765625" style="164" customWidth="1"/>
    <col min="13580" max="13824" width="9.09765625" style="164"/>
    <col min="13825" max="13826" width="10" style="164" customWidth="1"/>
    <col min="13827" max="13827" width="16.09765625" style="164" customWidth="1"/>
    <col min="13828" max="13828" width="15" style="164" customWidth="1"/>
    <col min="13829" max="13830" width="8.59765625" style="164" customWidth="1"/>
    <col min="13831" max="13831" width="12.8984375" style="164" customWidth="1"/>
    <col min="13832" max="13832" width="15" style="164" customWidth="1"/>
    <col min="13833" max="13833" width="13.69921875" style="164" customWidth="1"/>
    <col min="13834" max="13834" width="14.296875" style="164" customWidth="1"/>
    <col min="13835" max="13835" width="3.59765625" style="164" customWidth="1"/>
    <col min="13836" max="14080" width="9.09765625" style="164"/>
    <col min="14081" max="14082" width="10" style="164" customWidth="1"/>
    <col min="14083" max="14083" width="16.09765625" style="164" customWidth="1"/>
    <col min="14084" max="14084" width="15" style="164" customWidth="1"/>
    <col min="14085" max="14086" width="8.59765625" style="164" customWidth="1"/>
    <col min="14087" max="14087" width="12.8984375" style="164" customWidth="1"/>
    <col min="14088" max="14088" width="15" style="164" customWidth="1"/>
    <col min="14089" max="14089" width="13.69921875" style="164" customWidth="1"/>
    <col min="14090" max="14090" width="14.296875" style="164" customWidth="1"/>
    <col min="14091" max="14091" width="3.59765625" style="164" customWidth="1"/>
    <col min="14092" max="14336" width="9.09765625" style="164"/>
    <col min="14337" max="14338" width="10" style="164" customWidth="1"/>
    <col min="14339" max="14339" width="16.09765625" style="164" customWidth="1"/>
    <col min="14340" max="14340" width="15" style="164" customWidth="1"/>
    <col min="14341" max="14342" width="8.59765625" style="164" customWidth="1"/>
    <col min="14343" max="14343" width="12.8984375" style="164" customWidth="1"/>
    <col min="14344" max="14344" width="15" style="164" customWidth="1"/>
    <col min="14345" max="14345" width="13.69921875" style="164" customWidth="1"/>
    <col min="14346" max="14346" width="14.296875" style="164" customWidth="1"/>
    <col min="14347" max="14347" width="3.59765625" style="164" customWidth="1"/>
    <col min="14348" max="14592" width="9.09765625" style="164"/>
    <col min="14593" max="14594" width="10" style="164" customWidth="1"/>
    <col min="14595" max="14595" width="16.09765625" style="164" customWidth="1"/>
    <col min="14596" max="14596" width="15" style="164" customWidth="1"/>
    <col min="14597" max="14598" width="8.59765625" style="164" customWidth="1"/>
    <col min="14599" max="14599" width="12.8984375" style="164" customWidth="1"/>
    <col min="14600" max="14600" width="15" style="164" customWidth="1"/>
    <col min="14601" max="14601" width="13.69921875" style="164" customWidth="1"/>
    <col min="14602" max="14602" width="14.296875" style="164" customWidth="1"/>
    <col min="14603" max="14603" width="3.59765625" style="164" customWidth="1"/>
    <col min="14604" max="14848" width="9.09765625" style="164"/>
    <col min="14849" max="14850" width="10" style="164" customWidth="1"/>
    <col min="14851" max="14851" width="16.09765625" style="164" customWidth="1"/>
    <col min="14852" max="14852" width="15" style="164" customWidth="1"/>
    <col min="14853" max="14854" width="8.59765625" style="164" customWidth="1"/>
    <col min="14855" max="14855" width="12.8984375" style="164" customWidth="1"/>
    <col min="14856" max="14856" width="15" style="164" customWidth="1"/>
    <col min="14857" max="14857" width="13.69921875" style="164" customWidth="1"/>
    <col min="14858" max="14858" width="14.296875" style="164" customWidth="1"/>
    <col min="14859" max="14859" width="3.59765625" style="164" customWidth="1"/>
    <col min="14860" max="15104" width="9.09765625" style="164"/>
    <col min="15105" max="15106" width="10" style="164" customWidth="1"/>
    <col min="15107" max="15107" width="16.09765625" style="164" customWidth="1"/>
    <col min="15108" max="15108" width="15" style="164" customWidth="1"/>
    <col min="15109" max="15110" width="8.59765625" style="164" customWidth="1"/>
    <col min="15111" max="15111" width="12.8984375" style="164" customWidth="1"/>
    <col min="15112" max="15112" width="15" style="164" customWidth="1"/>
    <col min="15113" max="15113" width="13.69921875" style="164" customWidth="1"/>
    <col min="15114" max="15114" width="14.296875" style="164" customWidth="1"/>
    <col min="15115" max="15115" width="3.59765625" style="164" customWidth="1"/>
    <col min="15116" max="15360" width="9.09765625" style="164"/>
    <col min="15361" max="15362" width="10" style="164" customWidth="1"/>
    <col min="15363" max="15363" width="16.09765625" style="164" customWidth="1"/>
    <col min="15364" max="15364" width="15" style="164" customWidth="1"/>
    <col min="15365" max="15366" width="8.59765625" style="164" customWidth="1"/>
    <col min="15367" max="15367" width="12.8984375" style="164" customWidth="1"/>
    <col min="15368" max="15368" width="15" style="164" customWidth="1"/>
    <col min="15369" max="15369" width="13.69921875" style="164" customWidth="1"/>
    <col min="15370" max="15370" width="14.296875" style="164" customWidth="1"/>
    <col min="15371" max="15371" width="3.59765625" style="164" customWidth="1"/>
    <col min="15372" max="15616" width="9.09765625" style="164"/>
    <col min="15617" max="15618" width="10" style="164" customWidth="1"/>
    <col min="15619" max="15619" width="16.09765625" style="164" customWidth="1"/>
    <col min="15620" max="15620" width="15" style="164" customWidth="1"/>
    <col min="15621" max="15622" width="8.59765625" style="164" customWidth="1"/>
    <col min="15623" max="15623" width="12.8984375" style="164" customWidth="1"/>
    <col min="15624" max="15624" width="15" style="164" customWidth="1"/>
    <col min="15625" max="15625" width="13.69921875" style="164" customWidth="1"/>
    <col min="15626" max="15626" width="14.296875" style="164" customWidth="1"/>
    <col min="15627" max="15627" width="3.59765625" style="164" customWidth="1"/>
    <col min="15628" max="15872" width="9.09765625" style="164"/>
    <col min="15873" max="15874" width="10" style="164" customWidth="1"/>
    <col min="15875" max="15875" width="16.09765625" style="164" customWidth="1"/>
    <col min="15876" max="15876" width="15" style="164" customWidth="1"/>
    <col min="15877" max="15878" width="8.59765625" style="164" customWidth="1"/>
    <col min="15879" max="15879" width="12.8984375" style="164" customWidth="1"/>
    <col min="15880" max="15880" width="15" style="164" customWidth="1"/>
    <col min="15881" max="15881" width="13.69921875" style="164" customWidth="1"/>
    <col min="15882" max="15882" width="14.296875" style="164" customWidth="1"/>
    <col min="15883" max="15883" width="3.59765625" style="164" customWidth="1"/>
    <col min="15884" max="16128" width="9.09765625" style="164"/>
    <col min="16129" max="16130" width="10" style="164" customWidth="1"/>
    <col min="16131" max="16131" width="16.09765625" style="164" customWidth="1"/>
    <col min="16132" max="16132" width="15" style="164" customWidth="1"/>
    <col min="16133" max="16134" width="8.59765625" style="164" customWidth="1"/>
    <col min="16135" max="16135" width="12.8984375" style="164" customWidth="1"/>
    <col min="16136" max="16136" width="15" style="164" customWidth="1"/>
    <col min="16137" max="16137" width="13.69921875" style="164" customWidth="1"/>
    <col min="16138" max="16138" width="14.296875" style="164" customWidth="1"/>
    <col min="16139" max="16139" width="3.59765625" style="164" customWidth="1"/>
    <col min="16140" max="16384" width="9.09765625" style="164"/>
  </cols>
  <sheetData>
    <row r="1" spans="1:10" s="7" customFormat="1" ht="24.75" customHeight="1" thickBot="1" x14ac:dyDescent="0.8">
      <c r="A1" s="1" t="s">
        <v>0</v>
      </c>
      <c r="B1" s="2"/>
      <c r="C1" s="2"/>
      <c r="D1" s="3"/>
      <c r="E1" s="3"/>
      <c r="F1" s="3"/>
      <c r="G1" s="3"/>
      <c r="H1" s="169" t="s">
        <v>81</v>
      </c>
      <c r="I1" s="5"/>
      <c r="J1" s="6">
        <f ca="1">J3</f>
        <v>45162.580187268519</v>
      </c>
    </row>
    <row r="2" spans="1:10" s="11" customFormat="1" ht="24.75" customHeight="1" thickTop="1" x14ac:dyDescent="0.75">
      <c r="A2" s="170" t="s">
        <v>82</v>
      </c>
      <c r="B2" s="171"/>
      <c r="C2" s="172" t="s">
        <v>83</v>
      </c>
      <c r="D2" s="173" t="s">
        <v>84</v>
      </c>
      <c r="E2" s="9"/>
      <c r="F2" s="171"/>
      <c r="G2" s="171"/>
      <c r="H2" s="174"/>
      <c r="I2" s="175" t="s">
        <v>4</v>
      </c>
      <c r="J2" s="176" t="s">
        <v>5</v>
      </c>
    </row>
    <row r="3" spans="1:10" s="11" customFormat="1" ht="24.75" customHeight="1" x14ac:dyDescent="0.75">
      <c r="A3" s="177" t="s">
        <v>85</v>
      </c>
      <c r="B3" s="178"/>
      <c r="C3" s="178"/>
      <c r="D3" s="179" t="s">
        <v>86</v>
      </c>
      <c r="E3" s="16"/>
      <c r="F3" s="180"/>
      <c r="G3" s="180"/>
      <c r="H3" s="181" t="s">
        <v>87</v>
      </c>
      <c r="I3" s="182"/>
      <c r="J3" s="183">
        <f ca="1">NOW()</f>
        <v>45162.580187268519</v>
      </c>
    </row>
    <row r="4" spans="1:10" s="11" customFormat="1" ht="24.75" customHeight="1" thickBot="1" x14ac:dyDescent="0.8">
      <c r="A4" s="184" t="s">
        <v>8</v>
      </c>
      <c r="B4" s="185"/>
      <c r="C4" s="186" t="s">
        <v>88</v>
      </c>
      <c r="D4" s="187" t="s">
        <v>10</v>
      </c>
      <c r="E4" s="25"/>
      <c r="F4" s="188"/>
      <c r="G4" s="186"/>
      <c r="H4" s="189">
        <v>550</v>
      </c>
      <c r="I4" s="190"/>
      <c r="J4" s="191"/>
    </row>
    <row r="5" spans="1:10" s="31" customFormat="1" ht="24.75" customHeight="1" thickTop="1" thickBot="1" x14ac:dyDescent="0.8">
      <c r="A5" s="192" t="s">
        <v>89</v>
      </c>
      <c r="B5" s="193"/>
      <c r="C5" s="193"/>
      <c r="D5" s="193"/>
      <c r="E5" s="193"/>
      <c r="F5" s="193"/>
      <c r="G5" s="194"/>
      <c r="H5" s="193"/>
      <c r="I5" s="193"/>
      <c r="J5" s="195"/>
    </row>
    <row r="6" spans="1:10" s="43" customFormat="1" ht="27" customHeight="1" thickTop="1" thickBot="1" x14ac:dyDescent="0.8">
      <c r="A6" s="34" t="s">
        <v>12</v>
      </c>
      <c r="B6" s="35"/>
      <c r="C6" s="36"/>
      <c r="D6" s="37" t="s">
        <v>13</v>
      </c>
      <c r="E6" s="37"/>
      <c r="F6" s="38"/>
      <c r="G6" s="39" t="s">
        <v>14</v>
      </c>
      <c r="H6" s="40"/>
      <c r="I6" s="41" t="s">
        <v>15</v>
      </c>
      <c r="J6" s="42"/>
    </row>
    <row r="7" spans="1:10" s="43" customFormat="1" ht="24.75" customHeight="1" thickTop="1" x14ac:dyDescent="0.75">
      <c r="A7" s="44" t="s">
        <v>16</v>
      </c>
      <c r="B7" s="45" t="s">
        <v>17</v>
      </c>
      <c r="C7" s="45" t="s">
        <v>17</v>
      </c>
      <c r="D7" s="46" t="s">
        <v>18</v>
      </c>
      <c r="E7" s="47" t="s">
        <v>19</v>
      </c>
      <c r="F7" s="48"/>
      <c r="G7" s="49" t="s">
        <v>20</v>
      </c>
      <c r="H7" s="50" t="s">
        <v>21</v>
      </c>
      <c r="I7" s="51" t="s">
        <v>22</v>
      </c>
      <c r="J7" s="52"/>
    </row>
    <row r="8" spans="1:10" s="43" customFormat="1" ht="24.75" customHeight="1" thickBot="1" x14ac:dyDescent="0.8">
      <c r="A8" s="53" t="s">
        <v>23</v>
      </c>
      <c r="B8" s="54" t="s">
        <v>24</v>
      </c>
      <c r="C8" s="54" t="s">
        <v>25</v>
      </c>
      <c r="D8" s="55" t="s">
        <v>26</v>
      </c>
      <c r="E8" s="54" t="s">
        <v>27</v>
      </c>
      <c r="F8" s="56" t="s">
        <v>28</v>
      </c>
      <c r="G8" s="57" t="s">
        <v>29</v>
      </c>
      <c r="H8" s="56" t="s">
        <v>30</v>
      </c>
      <c r="I8" s="58" t="s">
        <v>31</v>
      </c>
      <c r="J8" s="59"/>
    </row>
    <row r="9" spans="1:10" s="204" customFormat="1" ht="24.75" customHeight="1" thickTop="1" x14ac:dyDescent="0.75">
      <c r="A9" s="196" t="s">
        <v>90</v>
      </c>
      <c r="B9" s="13" t="s">
        <v>32</v>
      </c>
      <c r="C9" s="13" t="s">
        <v>33</v>
      </c>
      <c r="D9" s="197" t="s">
        <v>91</v>
      </c>
      <c r="E9" s="198">
        <v>71.3</v>
      </c>
      <c r="F9" s="199" t="s">
        <v>33</v>
      </c>
      <c r="G9" s="200">
        <f>E9*H4/1000</f>
        <v>39.215000000000003</v>
      </c>
      <c r="H9" s="201"/>
      <c r="I9" s="202" t="s">
        <v>92</v>
      </c>
      <c r="J9" s="203"/>
    </row>
    <row r="10" spans="1:10" s="204" customFormat="1" ht="24.75" customHeight="1" x14ac:dyDescent="0.75">
      <c r="A10" s="205"/>
      <c r="B10" s="78" t="s">
        <v>93</v>
      </c>
      <c r="C10" s="78"/>
      <c r="D10" s="206" t="s">
        <v>94</v>
      </c>
      <c r="E10" s="207">
        <v>62.5</v>
      </c>
      <c r="F10" s="207">
        <v>12.5</v>
      </c>
      <c r="G10" s="208">
        <f>E10*H4/1000</f>
        <v>34.375</v>
      </c>
      <c r="H10" s="209"/>
      <c r="I10" s="210" t="s">
        <v>95</v>
      </c>
      <c r="J10" s="203"/>
    </row>
    <row r="11" spans="1:10" s="204" customFormat="1" ht="24.75" customHeight="1" x14ac:dyDescent="0.75">
      <c r="A11" s="205"/>
      <c r="B11" s="78" t="s">
        <v>96</v>
      </c>
      <c r="C11" s="78"/>
      <c r="D11" s="206" t="s">
        <v>97</v>
      </c>
      <c r="E11" s="207">
        <v>69.099999999999994</v>
      </c>
      <c r="F11" s="207">
        <v>27.99</v>
      </c>
      <c r="G11" s="208">
        <f>E11*H4/1000</f>
        <v>38.005000000000003</v>
      </c>
      <c r="H11" s="209"/>
      <c r="I11" s="211" t="s">
        <v>98</v>
      </c>
      <c r="J11" s="203"/>
    </row>
    <row r="12" spans="1:10" s="204" customFormat="1" ht="24.75" customHeight="1" x14ac:dyDescent="0.75">
      <c r="A12" s="212"/>
      <c r="B12" s="213" t="s">
        <v>32</v>
      </c>
      <c r="C12" s="213"/>
      <c r="D12" s="214" t="s">
        <v>99</v>
      </c>
      <c r="E12" s="208">
        <f>SUM(E9:E11)</f>
        <v>202.9</v>
      </c>
      <c r="F12" s="208">
        <f>SUM(F10:F11)</f>
        <v>40.489999999999995</v>
      </c>
      <c r="G12" s="208">
        <f>SUM(G9:G11)</f>
        <v>111.595</v>
      </c>
      <c r="H12" s="209"/>
      <c r="I12" s="215" t="s">
        <v>100</v>
      </c>
      <c r="J12" s="203"/>
    </row>
    <row r="13" spans="1:10" s="204" customFormat="1" ht="24.75" customHeight="1" x14ac:dyDescent="0.75">
      <c r="A13" s="89" t="s">
        <v>46</v>
      </c>
      <c r="B13" s="90"/>
      <c r="C13" s="90"/>
      <c r="D13" s="91"/>
      <c r="E13" s="216"/>
      <c r="F13" s="91"/>
      <c r="G13" s="217"/>
      <c r="H13" s="71" t="s">
        <v>47</v>
      </c>
      <c r="I13" s="218" t="s">
        <v>101</v>
      </c>
      <c r="J13" s="95"/>
    </row>
    <row r="14" spans="1:10" s="204" customFormat="1" ht="24.75" customHeight="1" x14ac:dyDescent="0.75">
      <c r="A14" s="219" t="s">
        <v>48</v>
      </c>
      <c r="B14" s="220"/>
      <c r="C14" s="220"/>
      <c r="D14" s="221" t="s">
        <v>102</v>
      </c>
      <c r="E14" s="222"/>
      <c r="F14" s="222"/>
      <c r="G14" s="222"/>
      <c r="H14" s="223" t="s">
        <v>103</v>
      </c>
      <c r="J14" s="224"/>
    </row>
    <row r="15" spans="1:10" s="204" customFormat="1" ht="24.75" customHeight="1" thickBot="1" x14ac:dyDescent="0.8">
      <c r="A15" s="225" t="s">
        <v>104</v>
      </c>
      <c r="B15" s="226"/>
      <c r="C15" s="226"/>
      <c r="D15" s="227" t="s">
        <v>105</v>
      </c>
      <c r="E15" s="228"/>
      <c r="F15" s="228"/>
      <c r="G15" s="228"/>
      <c r="H15" s="229"/>
      <c r="I15" s="100"/>
      <c r="J15" s="103"/>
    </row>
    <row r="16" spans="1:10" s="31" customFormat="1" ht="24.75" customHeight="1" thickTop="1" thickBot="1" x14ac:dyDescent="0.8">
      <c r="A16" s="30" t="s">
        <v>106</v>
      </c>
      <c r="I16" s="230"/>
      <c r="J16" s="231"/>
    </row>
    <row r="17" spans="1:10" s="43" customFormat="1" ht="27" customHeight="1" thickTop="1" thickBot="1" x14ac:dyDescent="0.8">
      <c r="A17" s="34" t="s">
        <v>12</v>
      </c>
      <c r="B17" s="35"/>
      <c r="C17" s="36"/>
      <c r="D17" s="232"/>
      <c r="E17" s="233" t="s">
        <v>107</v>
      </c>
      <c r="F17" s="233"/>
      <c r="G17" s="233"/>
      <c r="H17" s="234"/>
      <c r="I17" s="41" t="s">
        <v>15</v>
      </c>
      <c r="J17" s="42"/>
    </row>
    <row r="18" spans="1:10" s="43" customFormat="1" ht="24.75" customHeight="1" thickTop="1" x14ac:dyDescent="0.75">
      <c r="A18" s="44" t="s">
        <v>16</v>
      </c>
      <c r="B18" s="45" t="s">
        <v>17</v>
      </c>
      <c r="C18" s="45" t="s">
        <v>17</v>
      </c>
      <c r="D18" s="46" t="s">
        <v>18</v>
      </c>
      <c r="E18" s="47" t="s">
        <v>19</v>
      </c>
      <c r="F18" s="48"/>
      <c r="G18" s="49" t="s">
        <v>20</v>
      </c>
      <c r="H18" s="50" t="s">
        <v>21</v>
      </c>
      <c r="I18" s="51" t="s">
        <v>22</v>
      </c>
      <c r="J18" s="52"/>
    </row>
    <row r="19" spans="1:10" s="43" customFormat="1" ht="24.75" customHeight="1" thickBot="1" x14ac:dyDescent="0.8">
      <c r="A19" s="53" t="s">
        <v>23</v>
      </c>
      <c r="B19" s="54" t="s">
        <v>24</v>
      </c>
      <c r="C19" s="54" t="s">
        <v>25</v>
      </c>
      <c r="D19" s="55" t="s">
        <v>26</v>
      </c>
      <c r="E19" s="54" t="s">
        <v>27</v>
      </c>
      <c r="F19" s="56" t="s">
        <v>28</v>
      </c>
      <c r="G19" s="57" t="s">
        <v>29</v>
      </c>
      <c r="H19" s="56" t="s">
        <v>30</v>
      </c>
      <c r="I19" s="58" t="s">
        <v>31</v>
      </c>
      <c r="J19" s="59"/>
    </row>
    <row r="20" spans="1:10" s="43" customFormat="1" ht="24.75" customHeight="1" thickTop="1" x14ac:dyDescent="0.75">
      <c r="A20" s="196" t="s">
        <v>108</v>
      </c>
      <c r="B20" s="71" t="s">
        <v>32</v>
      </c>
      <c r="C20" s="235" t="s">
        <v>33</v>
      </c>
      <c r="D20" s="197" t="s">
        <v>34</v>
      </c>
      <c r="E20" s="236">
        <v>86.65</v>
      </c>
      <c r="F20" s="237" t="s">
        <v>33</v>
      </c>
      <c r="G20" s="237">
        <f>E20*H4/1000</f>
        <v>47.657499999999999</v>
      </c>
      <c r="H20" s="238"/>
      <c r="I20" s="210" t="s">
        <v>109</v>
      </c>
      <c r="J20" s="239"/>
    </row>
    <row r="21" spans="1:10" s="43" customFormat="1" ht="24.75" customHeight="1" x14ac:dyDescent="0.75">
      <c r="A21" s="205"/>
      <c r="B21" s="78" t="s">
        <v>110</v>
      </c>
      <c r="C21" s="240"/>
      <c r="D21" s="241" t="s">
        <v>111</v>
      </c>
      <c r="E21" s="242">
        <v>0.09</v>
      </c>
      <c r="F21" s="243">
        <v>0.09</v>
      </c>
      <c r="G21" s="244">
        <f>E21*H4/1000</f>
        <v>4.9500000000000002E-2</v>
      </c>
      <c r="H21" s="245"/>
      <c r="I21" s="210" t="s">
        <v>112</v>
      </c>
      <c r="J21" s="239"/>
    </row>
    <row r="22" spans="1:10" s="43" customFormat="1" ht="24.75" customHeight="1" x14ac:dyDescent="0.75">
      <c r="A22" s="205"/>
      <c r="B22" s="78" t="s">
        <v>113</v>
      </c>
      <c r="C22" s="240"/>
      <c r="D22" s="241" t="s">
        <v>114</v>
      </c>
      <c r="E22" s="242">
        <v>7</v>
      </c>
      <c r="F22" s="243">
        <v>7</v>
      </c>
      <c r="G22" s="246">
        <f>E22*H4/1000</f>
        <v>3.85</v>
      </c>
      <c r="H22" s="245"/>
      <c r="I22" s="210" t="s">
        <v>115</v>
      </c>
      <c r="J22" s="239"/>
    </row>
    <row r="23" spans="1:10" s="43" customFormat="1" ht="24.75" customHeight="1" x14ac:dyDescent="0.75">
      <c r="A23" s="205"/>
      <c r="B23" s="78" t="s">
        <v>116</v>
      </c>
      <c r="C23" s="240"/>
      <c r="D23" s="241" t="s">
        <v>117</v>
      </c>
      <c r="E23" s="242">
        <v>6.4</v>
      </c>
      <c r="F23" s="243">
        <v>2.37</v>
      </c>
      <c r="G23" s="246">
        <f>E23*H4/1000</f>
        <v>3.52</v>
      </c>
      <c r="H23" s="245"/>
      <c r="I23" s="210" t="s">
        <v>118</v>
      </c>
      <c r="J23" s="239"/>
    </row>
    <row r="24" spans="1:10" s="43" customFormat="1" ht="24.75" customHeight="1" x14ac:dyDescent="0.75">
      <c r="A24" s="212"/>
      <c r="B24" s="247" t="s">
        <v>32</v>
      </c>
      <c r="C24" s="248"/>
      <c r="D24" s="249" t="s">
        <v>99</v>
      </c>
      <c r="E24" s="250">
        <f>SUM(E20:E23)</f>
        <v>100.14000000000001</v>
      </c>
      <c r="F24" s="251">
        <f>SUM(F21:F23)</f>
        <v>9.4600000000000009</v>
      </c>
      <c r="G24" s="252">
        <f>SUM(G20:G23)</f>
        <v>55.077000000000005</v>
      </c>
      <c r="H24" s="253"/>
      <c r="I24" s="210" t="s">
        <v>119</v>
      </c>
      <c r="J24" s="239"/>
    </row>
    <row r="25" spans="1:10" s="43" customFormat="1" ht="24.75" customHeight="1" x14ac:dyDescent="0.75">
      <c r="A25" s="89" t="s">
        <v>46</v>
      </c>
      <c r="B25" s="90"/>
      <c r="C25" s="90"/>
      <c r="D25" s="91"/>
      <c r="E25" s="92"/>
      <c r="F25" s="91"/>
      <c r="G25" s="217"/>
      <c r="H25" s="71" t="s">
        <v>47</v>
      </c>
      <c r="I25" s="94"/>
      <c r="J25" s="95"/>
    </row>
    <row r="26" spans="1:10" s="43" customFormat="1" ht="24.75" customHeight="1" x14ac:dyDescent="0.75">
      <c r="A26" s="219" t="s">
        <v>48</v>
      </c>
      <c r="B26" s="220"/>
      <c r="C26" s="220"/>
      <c r="D26" s="221" t="s">
        <v>102</v>
      </c>
      <c r="E26" s="222"/>
      <c r="F26" s="222"/>
      <c r="G26" s="222"/>
      <c r="H26" s="223" t="s">
        <v>103</v>
      </c>
      <c r="I26" s="204"/>
      <c r="J26" s="224"/>
    </row>
    <row r="27" spans="1:10" s="43" customFormat="1" ht="24.75" customHeight="1" thickBot="1" x14ac:dyDescent="0.8">
      <c r="A27" s="225" t="s">
        <v>104</v>
      </c>
      <c r="B27" s="226"/>
      <c r="C27" s="226"/>
      <c r="D27" s="227" t="s">
        <v>105</v>
      </c>
      <c r="E27" s="228"/>
      <c r="F27" s="228"/>
      <c r="G27" s="228"/>
      <c r="H27" s="229"/>
      <c r="I27" s="100"/>
      <c r="J27" s="103"/>
    </row>
    <row r="28" spans="1:10" s="31" customFormat="1" ht="24.75" customHeight="1" thickTop="1" thickBot="1" x14ac:dyDescent="0.8">
      <c r="A28" s="30" t="s">
        <v>120</v>
      </c>
      <c r="J28" s="33"/>
    </row>
    <row r="29" spans="1:10" s="43" customFormat="1" ht="24.75" customHeight="1" thickTop="1" x14ac:dyDescent="0.75">
      <c r="A29" s="107" t="s">
        <v>51</v>
      </c>
      <c r="B29" s="108" t="s">
        <v>52</v>
      </c>
      <c r="C29" s="45" t="s">
        <v>53</v>
      </c>
      <c r="D29" s="109" t="s">
        <v>54</v>
      </c>
      <c r="E29" s="110" t="s">
        <v>55</v>
      </c>
      <c r="F29" s="110"/>
      <c r="G29" s="111" t="s">
        <v>56</v>
      </c>
      <c r="H29" s="112"/>
      <c r="I29" s="112"/>
      <c r="J29" s="113"/>
    </row>
    <row r="30" spans="1:10" s="43" customFormat="1" ht="24.75" customHeight="1" thickBot="1" x14ac:dyDescent="0.8">
      <c r="A30" s="114" t="s">
        <v>23</v>
      </c>
      <c r="B30" s="115" t="s">
        <v>57</v>
      </c>
      <c r="C30" s="116" t="s">
        <v>58</v>
      </c>
      <c r="D30" s="117" t="s">
        <v>59</v>
      </c>
      <c r="E30" s="118" t="s">
        <v>60</v>
      </c>
      <c r="F30" s="118"/>
      <c r="G30" s="119"/>
      <c r="H30" s="120"/>
      <c r="I30" s="120"/>
      <c r="J30" s="121"/>
    </row>
    <row r="31" spans="1:10" s="43" customFormat="1" ht="27" customHeight="1" thickTop="1" x14ac:dyDescent="0.75">
      <c r="A31" s="122" t="s">
        <v>108</v>
      </c>
      <c r="B31" s="123" t="s">
        <v>62</v>
      </c>
      <c r="C31" s="254" t="s">
        <v>121</v>
      </c>
      <c r="D31" s="255"/>
      <c r="E31" s="126" t="s">
        <v>64</v>
      </c>
      <c r="F31" s="126"/>
      <c r="G31" s="127" t="s">
        <v>65</v>
      </c>
      <c r="I31" s="128"/>
      <c r="J31" s="129"/>
    </row>
    <row r="32" spans="1:10" s="43" customFormat="1" ht="27" customHeight="1" x14ac:dyDescent="0.75">
      <c r="A32" s="130"/>
      <c r="B32" s="131" t="s">
        <v>66</v>
      </c>
      <c r="C32" s="256" t="s">
        <v>122</v>
      </c>
      <c r="D32" s="257"/>
      <c r="E32" s="133" t="s">
        <v>64</v>
      </c>
      <c r="F32" s="133"/>
      <c r="G32" s="134" t="s">
        <v>68</v>
      </c>
      <c r="H32" s="135"/>
      <c r="I32" s="135"/>
      <c r="J32" s="136"/>
    </row>
    <row r="33" spans="1:10" s="43" customFormat="1" ht="27" customHeight="1" thickBot="1" x14ac:dyDescent="0.8">
      <c r="A33" s="137"/>
      <c r="B33" s="138" t="s">
        <v>69</v>
      </c>
      <c r="C33" s="258" t="s">
        <v>123</v>
      </c>
      <c r="D33" s="259"/>
      <c r="E33" s="118" t="s">
        <v>64</v>
      </c>
      <c r="F33" s="118"/>
      <c r="G33" s="140" t="s">
        <v>71</v>
      </c>
      <c r="H33" s="26"/>
      <c r="I33" s="141"/>
      <c r="J33" s="142"/>
    </row>
    <row r="34" spans="1:10" s="43" customFormat="1" ht="24.75" customHeight="1" thickTop="1" x14ac:dyDescent="0.75">
      <c r="A34" s="260" t="s">
        <v>124</v>
      </c>
      <c r="B34" s="261"/>
      <c r="C34" s="261"/>
      <c r="D34" s="262"/>
      <c r="E34" s="262"/>
      <c r="F34" s="262"/>
      <c r="G34" s="262"/>
      <c r="H34" s="262"/>
      <c r="I34" s="262"/>
      <c r="J34" s="263"/>
    </row>
    <row r="35" spans="1:10" s="43" customFormat="1" ht="24.75" customHeight="1" thickBot="1" x14ac:dyDescent="0.8">
      <c r="A35" s="30"/>
      <c r="B35" s="31"/>
      <c r="C35" s="31"/>
      <c r="J35" s="264"/>
    </row>
    <row r="36" spans="1:10" s="43" customFormat="1" ht="27" customHeight="1" x14ac:dyDescent="0.75">
      <c r="A36" s="150" t="s">
        <v>73</v>
      </c>
      <c r="B36" s="151"/>
      <c r="C36" s="151"/>
      <c r="D36" s="152"/>
      <c r="E36" s="153" t="s">
        <v>74</v>
      </c>
      <c r="F36" s="154" t="s">
        <v>75</v>
      </c>
      <c r="G36" s="154"/>
      <c r="H36" s="155"/>
      <c r="I36" s="154" t="s">
        <v>76</v>
      </c>
      <c r="J36" s="156"/>
    </row>
    <row r="37" spans="1:10" s="43" customFormat="1" ht="27" customHeight="1" thickBot="1" x14ac:dyDescent="0.8">
      <c r="A37" s="157"/>
      <c r="B37" s="158"/>
      <c r="C37" s="158"/>
      <c r="D37" s="159"/>
      <c r="E37" s="160" t="s">
        <v>77</v>
      </c>
      <c r="F37" s="161" t="s">
        <v>78</v>
      </c>
      <c r="G37" s="161"/>
      <c r="H37" s="162"/>
      <c r="I37" s="161" t="s">
        <v>76</v>
      </c>
      <c r="J37" s="163"/>
    </row>
    <row r="38" spans="1:10" s="43" customFormat="1" ht="30" customHeight="1" thickBot="1" x14ac:dyDescent="0.7">
      <c r="A38" s="165" t="s">
        <v>79</v>
      </c>
      <c r="B38" s="165"/>
      <c r="C38" s="165"/>
      <c r="D38" s="166"/>
      <c r="E38" s="166"/>
      <c r="F38" s="166"/>
      <c r="G38" s="166"/>
      <c r="H38" s="166"/>
      <c r="I38" s="167" t="s">
        <v>80</v>
      </c>
      <c r="J38" s="168"/>
    </row>
    <row r="39" spans="1:10" s="7" customFormat="1" ht="24.75" customHeight="1" thickBot="1" x14ac:dyDescent="0.8">
      <c r="A39" s="1" t="s">
        <v>0</v>
      </c>
      <c r="B39" s="2"/>
      <c r="C39" s="2"/>
      <c r="D39" s="265"/>
      <c r="E39" s="265"/>
      <c r="F39" s="265"/>
      <c r="G39" s="3"/>
      <c r="H39" s="169" t="s">
        <v>81</v>
      </c>
      <c r="I39" s="5"/>
      <c r="J39" s="266">
        <f ca="1">J1</f>
        <v>45162.580187268519</v>
      </c>
    </row>
    <row r="40" spans="1:10" s="11" customFormat="1" ht="24" customHeight="1" thickTop="1" x14ac:dyDescent="0.75">
      <c r="A40" s="267" t="s">
        <v>125</v>
      </c>
      <c r="B40" s="9"/>
      <c r="C40" s="268"/>
      <c r="D40" s="269" t="s">
        <v>126</v>
      </c>
      <c r="E40" s="9"/>
      <c r="F40" s="9"/>
      <c r="G40" s="270"/>
      <c r="H40" s="271"/>
      <c r="I40" s="272" t="s">
        <v>4</v>
      </c>
      <c r="J40" s="273" t="s">
        <v>5</v>
      </c>
    </row>
    <row r="41" spans="1:10" s="11" customFormat="1" ht="24" customHeight="1" x14ac:dyDescent="0.75">
      <c r="A41" s="274" t="s">
        <v>127</v>
      </c>
      <c r="B41" s="270"/>
      <c r="C41" s="270"/>
      <c r="D41" s="275" t="s">
        <v>86</v>
      </c>
      <c r="E41" s="16"/>
      <c r="F41" s="16"/>
      <c r="G41" s="16"/>
      <c r="H41" s="276" t="s">
        <v>128</v>
      </c>
      <c r="I41" s="19"/>
      <c r="J41" s="20">
        <f ca="1">J3</f>
        <v>45162.580187268519</v>
      </c>
    </row>
    <row r="42" spans="1:10" s="11" customFormat="1" ht="24" customHeight="1" thickBot="1" x14ac:dyDescent="0.8">
      <c r="A42" s="21" t="s">
        <v>8</v>
      </c>
      <c r="B42" s="22"/>
      <c r="C42" s="277" t="str">
        <f>C4</f>
        <v xml:space="preserve">    : 230710-01</v>
      </c>
      <c r="D42" s="278" t="s">
        <v>10</v>
      </c>
      <c r="E42" s="25"/>
      <c r="F42" s="26"/>
      <c r="G42" s="25"/>
      <c r="H42" s="279">
        <f>H4</f>
        <v>550</v>
      </c>
      <c r="I42" s="28"/>
      <c r="J42" s="29"/>
    </row>
    <row r="43" spans="1:10" s="31" customFormat="1" ht="24.75" customHeight="1" thickTop="1" thickBot="1" x14ac:dyDescent="0.8">
      <c r="A43" s="30" t="s">
        <v>129</v>
      </c>
      <c r="G43" s="32"/>
      <c r="J43" s="33"/>
    </row>
    <row r="44" spans="1:10" s="43" customFormat="1" ht="27" customHeight="1" thickTop="1" thickBot="1" x14ac:dyDescent="0.8">
      <c r="A44" s="34" t="s">
        <v>12</v>
      </c>
      <c r="B44" s="35"/>
      <c r="C44" s="36"/>
      <c r="D44" s="37" t="s">
        <v>13</v>
      </c>
      <c r="E44" s="37"/>
      <c r="F44" s="38"/>
      <c r="G44" s="39" t="s">
        <v>14</v>
      </c>
      <c r="H44" s="40"/>
      <c r="I44" s="41" t="s">
        <v>15</v>
      </c>
      <c r="J44" s="42"/>
    </row>
    <row r="45" spans="1:10" s="43" customFormat="1" ht="24.75" customHeight="1" thickTop="1" x14ac:dyDescent="0.75">
      <c r="A45" s="44" t="s">
        <v>16</v>
      </c>
      <c r="B45" s="45" t="s">
        <v>17</v>
      </c>
      <c r="C45" s="45" t="s">
        <v>17</v>
      </c>
      <c r="D45" s="45" t="s">
        <v>18</v>
      </c>
      <c r="E45" s="280" t="s">
        <v>19</v>
      </c>
      <c r="F45" s="281"/>
      <c r="G45" s="49" t="s">
        <v>20</v>
      </c>
      <c r="H45" s="50" t="s">
        <v>21</v>
      </c>
      <c r="I45" s="282" t="s">
        <v>22</v>
      </c>
      <c r="J45" s="283"/>
    </row>
    <row r="46" spans="1:10" s="43" customFormat="1" ht="24.75" customHeight="1" thickBot="1" x14ac:dyDescent="0.8">
      <c r="A46" s="53" t="s">
        <v>23</v>
      </c>
      <c r="B46" s="54" t="s">
        <v>24</v>
      </c>
      <c r="C46" s="54" t="s">
        <v>25</v>
      </c>
      <c r="D46" s="55" t="s">
        <v>26</v>
      </c>
      <c r="E46" s="54" t="s">
        <v>27</v>
      </c>
      <c r="F46" s="56" t="s">
        <v>28</v>
      </c>
      <c r="G46" s="57" t="s">
        <v>29</v>
      </c>
      <c r="H46" s="56" t="s">
        <v>30</v>
      </c>
      <c r="I46" s="284" t="s">
        <v>31</v>
      </c>
      <c r="J46" s="285"/>
    </row>
    <row r="47" spans="1:10" s="289" customFormat="1" ht="24.75" customHeight="1" thickTop="1" x14ac:dyDescent="0.75">
      <c r="A47" s="196" t="s">
        <v>130</v>
      </c>
      <c r="B47" s="109" t="s">
        <v>32</v>
      </c>
      <c r="C47" s="286" t="s">
        <v>33</v>
      </c>
      <c r="D47" s="241" t="s">
        <v>131</v>
      </c>
      <c r="E47" s="287">
        <v>202.9</v>
      </c>
      <c r="F47" s="246">
        <v>40.49</v>
      </c>
      <c r="G47" s="246">
        <f>G12</f>
        <v>111.595</v>
      </c>
      <c r="H47" s="288"/>
      <c r="I47" s="210" t="s">
        <v>132</v>
      </c>
      <c r="J47" s="203"/>
    </row>
    <row r="48" spans="1:10" s="289" customFormat="1" ht="24.75" customHeight="1" x14ac:dyDescent="0.75">
      <c r="A48" s="205"/>
      <c r="B48" s="290" t="s">
        <v>32</v>
      </c>
      <c r="C48" s="78" t="s">
        <v>33</v>
      </c>
      <c r="D48" s="291" t="s">
        <v>34</v>
      </c>
      <c r="E48" s="237">
        <v>696.96</v>
      </c>
      <c r="F48" s="237" t="s">
        <v>33</v>
      </c>
      <c r="G48" s="237">
        <f>E48*H42/1000</f>
        <v>383.32799999999997</v>
      </c>
      <c r="H48" s="292"/>
      <c r="I48" s="210" t="s">
        <v>133</v>
      </c>
      <c r="J48" s="203"/>
    </row>
    <row r="49" spans="1:10" s="289" customFormat="1" ht="24.75" customHeight="1" x14ac:dyDescent="0.75">
      <c r="A49" s="205"/>
      <c r="B49" s="290" t="s">
        <v>32</v>
      </c>
      <c r="C49" s="78" t="s">
        <v>33</v>
      </c>
      <c r="D49" s="72" t="s">
        <v>134</v>
      </c>
      <c r="E49" s="246">
        <v>100.14</v>
      </c>
      <c r="F49" s="246">
        <v>9.4600000000000009</v>
      </c>
      <c r="G49" s="246">
        <f>G24</f>
        <v>55.077000000000005</v>
      </c>
      <c r="H49" s="288"/>
      <c r="I49" s="210" t="s">
        <v>135</v>
      </c>
      <c r="J49" s="239"/>
    </row>
    <row r="50" spans="1:10" s="289" customFormat="1" ht="24.75" customHeight="1" x14ac:dyDescent="0.75">
      <c r="A50" s="205"/>
      <c r="B50" s="293" t="s">
        <v>32</v>
      </c>
      <c r="C50" s="213"/>
      <c r="D50" s="72" t="s">
        <v>99</v>
      </c>
      <c r="E50" s="294">
        <f>SUM(E47:E49)</f>
        <v>1000</v>
      </c>
      <c r="F50" s="295">
        <f>SUM(F47:F49)/10</f>
        <v>4.9950000000000001</v>
      </c>
      <c r="G50" s="296">
        <f>SUM(G47:G49)</f>
        <v>550</v>
      </c>
      <c r="H50" s="72"/>
      <c r="I50" s="210" t="s">
        <v>136</v>
      </c>
      <c r="J50" s="239"/>
    </row>
    <row r="51" spans="1:10" s="43" customFormat="1" ht="24.75" customHeight="1" x14ac:dyDescent="0.75">
      <c r="A51" s="297"/>
      <c r="B51" s="298"/>
      <c r="C51" s="299"/>
      <c r="D51" s="257"/>
      <c r="E51" s="300"/>
      <c r="F51" s="301"/>
      <c r="G51" s="301"/>
      <c r="H51" s="302"/>
      <c r="I51" s="211" t="s">
        <v>137</v>
      </c>
      <c r="J51" s="239"/>
    </row>
    <row r="52" spans="1:10" s="43" customFormat="1" ht="24.75" customHeight="1" x14ac:dyDescent="0.75">
      <c r="A52" s="89" t="s">
        <v>46</v>
      </c>
      <c r="B52" s="90"/>
      <c r="C52" s="90"/>
      <c r="D52" s="91"/>
      <c r="E52" s="92"/>
      <c r="F52" s="91"/>
      <c r="G52" s="217"/>
      <c r="H52" s="125" t="s">
        <v>47</v>
      </c>
      <c r="I52" s="94"/>
      <c r="J52" s="239"/>
    </row>
    <row r="53" spans="1:10" s="43" customFormat="1" ht="24.75" customHeight="1" x14ac:dyDescent="0.75">
      <c r="A53" s="219" t="s">
        <v>48</v>
      </c>
      <c r="B53" s="220"/>
      <c r="C53" s="220"/>
      <c r="D53" s="221" t="s">
        <v>102</v>
      </c>
      <c r="E53" s="222"/>
      <c r="F53" s="222"/>
      <c r="G53" s="222"/>
      <c r="H53" s="223" t="s">
        <v>103</v>
      </c>
      <c r="I53" s="204"/>
      <c r="J53" s="224"/>
    </row>
    <row r="54" spans="1:10" s="43" customFormat="1" ht="24.75" customHeight="1" thickBot="1" x14ac:dyDescent="0.8">
      <c r="A54" s="225" t="s">
        <v>104</v>
      </c>
      <c r="B54" s="226"/>
      <c r="C54" s="226"/>
      <c r="D54" s="227" t="s">
        <v>105</v>
      </c>
      <c r="E54" s="228"/>
      <c r="F54" s="228"/>
      <c r="G54" s="228"/>
      <c r="H54" s="229"/>
      <c r="I54" s="100"/>
      <c r="J54" s="103"/>
    </row>
    <row r="55" spans="1:10" s="31" customFormat="1" ht="24.75" customHeight="1" thickTop="1" thickBot="1" x14ac:dyDescent="0.8">
      <c r="A55" s="30" t="s">
        <v>138</v>
      </c>
      <c r="J55" s="33"/>
    </row>
    <row r="56" spans="1:10" s="43" customFormat="1" ht="24.75" customHeight="1" thickTop="1" x14ac:dyDescent="0.75">
      <c r="A56" s="107" t="s">
        <v>51</v>
      </c>
      <c r="B56" s="108" t="s">
        <v>52</v>
      </c>
      <c r="C56" s="45" t="s">
        <v>53</v>
      </c>
      <c r="D56" s="109" t="s">
        <v>54</v>
      </c>
      <c r="E56" s="110" t="s">
        <v>55</v>
      </c>
      <c r="F56" s="110"/>
      <c r="G56" s="111" t="s">
        <v>56</v>
      </c>
      <c r="H56" s="112"/>
      <c r="I56" s="112"/>
      <c r="J56" s="113"/>
    </row>
    <row r="57" spans="1:10" s="43" customFormat="1" ht="24.75" customHeight="1" thickBot="1" x14ac:dyDescent="0.8">
      <c r="A57" s="114" t="s">
        <v>23</v>
      </c>
      <c r="B57" s="115" t="s">
        <v>57</v>
      </c>
      <c r="C57" s="116" t="s">
        <v>58</v>
      </c>
      <c r="D57" s="117" t="s">
        <v>59</v>
      </c>
      <c r="E57" s="118" t="s">
        <v>60</v>
      </c>
      <c r="F57" s="118"/>
      <c r="G57" s="119"/>
      <c r="H57" s="120"/>
      <c r="I57" s="120"/>
      <c r="J57" s="121"/>
    </row>
    <row r="58" spans="1:10" s="43" customFormat="1" ht="24.75" customHeight="1" thickTop="1" x14ac:dyDescent="0.75">
      <c r="A58" s="122" t="s">
        <v>61</v>
      </c>
      <c r="B58" s="123" t="s">
        <v>62</v>
      </c>
      <c r="C58" s="303" t="s">
        <v>63</v>
      </c>
      <c r="D58" s="125"/>
      <c r="E58" s="126" t="s">
        <v>64</v>
      </c>
      <c r="F58" s="126"/>
      <c r="G58" s="127" t="s">
        <v>65</v>
      </c>
      <c r="I58" s="128"/>
      <c r="J58" s="129"/>
    </row>
    <row r="59" spans="1:10" s="43" customFormat="1" ht="24.75" customHeight="1" x14ac:dyDescent="0.75">
      <c r="A59" s="130"/>
      <c r="B59" s="131" t="s">
        <v>66</v>
      </c>
      <c r="C59" s="71" t="s">
        <v>139</v>
      </c>
      <c r="D59" s="71"/>
      <c r="E59" s="133" t="s">
        <v>64</v>
      </c>
      <c r="F59" s="133"/>
      <c r="G59" s="134" t="s">
        <v>68</v>
      </c>
      <c r="H59" s="135"/>
      <c r="I59" s="135"/>
      <c r="J59" s="136"/>
    </row>
    <row r="60" spans="1:10" s="43" customFormat="1" ht="24.75" customHeight="1" thickBot="1" x14ac:dyDescent="0.8">
      <c r="A60" s="137"/>
      <c r="B60" s="138" t="s">
        <v>69</v>
      </c>
      <c r="C60" s="258" t="s">
        <v>140</v>
      </c>
      <c r="D60" s="116"/>
      <c r="E60" s="118" t="s">
        <v>64</v>
      </c>
      <c r="F60" s="118"/>
      <c r="G60" s="140" t="s">
        <v>71</v>
      </c>
      <c r="H60" s="26"/>
      <c r="I60" s="141"/>
      <c r="J60" s="142"/>
    </row>
    <row r="61" spans="1:10" s="43" customFormat="1" ht="24.75" customHeight="1" thickTop="1" thickBot="1" x14ac:dyDescent="0.8">
      <c r="A61" s="30" t="s">
        <v>72</v>
      </c>
      <c r="B61" s="31"/>
      <c r="C61" s="31"/>
      <c r="J61" s="264"/>
    </row>
    <row r="62" spans="1:10" s="43" customFormat="1" ht="22.5" customHeight="1" thickTop="1" x14ac:dyDescent="0.75">
      <c r="A62" s="143"/>
      <c r="B62" s="144"/>
      <c r="C62" s="144"/>
      <c r="D62" s="144"/>
      <c r="E62" s="144"/>
      <c r="F62" s="144"/>
      <c r="G62" s="144"/>
      <c r="H62" s="144"/>
      <c r="I62" s="144"/>
      <c r="J62" s="145"/>
    </row>
    <row r="63" spans="1:10" s="43" customFormat="1" ht="22.5" customHeight="1" x14ac:dyDescent="0.75">
      <c r="A63" s="146"/>
      <c r="B63" s="147"/>
      <c r="C63" s="147"/>
      <c r="D63" s="147"/>
      <c r="E63" s="147"/>
      <c r="F63" s="147"/>
      <c r="G63" s="147"/>
      <c r="H63" s="147"/>
      <c r="I63" s="147"/>
      <c r="J63" s="148"/>
    </row>
    <row r="64" spans="1:10" s="43" customFormat="1" ht="22.5" customHeight="1" x14ac:dyDescent="0.75">
      <c r="A64" s="146"/>
      <c r="B64" s="147"/>
      <c r="C64" s="147"/>
      <c r="D64" s="147"/>
      <c r="E64" s="147"/>
      <c r="F64" s="147"/>
      <c r="G64" s="147"/>
      <c r="H64" s="147"/>
      <c r="I64" s="147"/>
      <c r="J64" s="148"/>
    </row>
    <row r="65" spans="1:10" s="43" customFormat="1" ht="22.5" customHeight="1" x14ac:dyDescent="0.75">
      <c r="A65" s="146"/>
      <c r="B65" s="147"/>
      <c r="C65" s="147"/>
      <c r="D65" s="147"/>
      <c r="E65" s="147"/>
      <c r="F65" s="147"/>
      <c r="G65" s="147"/>
      <c r="H65" s="147"/>
      <c r="I65" s="147"/>
      <c r="J65" s="148"/>
    </row>
    <row r="66" spans="1:10" s="43" customFormat="1" ht="22.5" customHeight="1" x14ac:dyDescent="0.75">
      <c r="A66" s="146"/>
      <c r="B66" s="147"/>
      <c r="C66" s="147"/>
      <c r="D66" s="147"/>
      <c r="E66" s="147"/>
      <c r="F66" s="147"/>
      <c r="G66" s="147"/>
      <c r="H66" s="147"/>
      <c r="I66" s="147"/>
      <c r="J66" s="148"/>
    </row>
    <row r="67" spans="1:10" s="43" customFormat="1" ht="22.5" customHeight="1" x14ac:dyDescent="0.75">
      <c r="A67" s="146"/>
      <c r="B67" s="147"/>
      <c r="C67" s="147"/>
      <c r="D67" s="147"/>
      <c r="E67" s="147"/>
      <c r="F67" s="147"/>
      <c r="G67" s="147"/>
      <c r="H67" s="147"/>
      <c r="I67" s="147"/>
      <c r="J67" s="148"/>
    </row>
    <row r="68" spans="1:10" s="43" customFormat="1" ht="22.5" customHeight="1" x14ac:dyDescent="0.75">
      <c r="A68" s="146"/>
      <c r="B68" s="147"/>
      <c r="C68" s="147"/>
      <c r="D68" s="147"/>
      <c r="E68" s="147"/>
      <c r="F68" s="147"/>
      <c r="G68" s="147"/>
      <c r="H68" s="147"/>
      <c r="I68" s="147"/>
      <c r="J68" s="148"/>
    </row>
    <row r="69" spans="1:10" s="43" customFormat="1" ht="22.5" customHeight="1" x14ac:dyDescent="0.75">
      <c r="A69" s="146"/>
      <c r="B69" s="147"/>
      <c r="C69" s="147"/>
      <c r="D69" s="147"/>
      <c r="E69" s="147"/>
      <c r="F69" s="147"/>
      <c r="G69" s="147"/>
      <c r="H69" s="147"/>
      <c r="I69" s="147"/>
      <c r="J69" s="148"/>
    </row>
    <row r="70" spans="1:10" s="43" customFormat="1" ht="22.5" customHeight="1" x14ac:dyDescent="0.75">
      <c r="A70" s="146"/>
      <c r="B70" s="147"/>
      <c r="C70" s="147"/>
      <c r="D70" s="147"/>
      <c r="E70" s="147"/>
      <c r="F70" s="147"/>
      <c r="G70" s="147"/>
      <c r="H70" s="147"/>
      <c r="I70" s="147"/>
      <c r="J70" s="148"/>
    </row>
    <row r="71" spans="1:10" s="43" customFormat="1" ht="22.5" customHeight="1" x14ac:dyDescent="0.75">
      <c r="A71" s="146"/>
      <c r="B71" s="147"/>
      <c r="C71" s="147"/>
      <c r="D71" s="147"/>
      <c r="E71" s="147"/>
      <c r="F71" s="147"/>
      <c r="G71" s="147"/>
      <c r="H71" s="147"/>
      <c r="I71" s="147"/>
      <c r="J71" s="148"/>
    </row>
    <row r="72" spans="1:10" s="43" customFormat="1" ht="22.5" customHeight="1" x14ac:dyDescent="0.75">
      <c r="A72" s="146"/>
      <c r="B72" s="147"/>
      <c r="C72" s="147"/>
      <c r="D72" s="147"/>
      <c r="E72" s="147"/>
      <c r="F72" s="147"/>
      <c r="G72" s="147"/>
      <c r="H72" s="147"/>
      <c r="I72" s="147"/>
      <c r="J72" s="148"/>
    </row>
    <row r="73" spans="1:10" s="43" customFormat="1" ht="22.5" customHeight="1" x14ac:dyDescent="0.75">
      <c r="A73" s="146"/>
      <c r="B73" s="147"/>
      <c r="C73" s="147"/>
      <c r="D73" s="147"/>
      <c r="E73" s="147"/>
      <c r="F73" s="147"/>
      <c r="G73" s="147"/>
      <c r="H73" s="147"/>
      <c r="I73" s="147"/>
      <c r="J73" s="148"/>
    </row>
    <row r="74" spans="1:10" s="43" customFormat="1" ht="22.5" customHeight="1" x14ac:dyDescent="0.75">
      <c r="A74" s="146"/>
      <c r="B74" s="147"/>
      <c r="C74" s="147"/>
      <c r="D74" s="147"/>
      <c r="E74" s="147"/>
      <c r="F74" s="147"/>
      <c r="G74" s="147"/>
      <c r="H74" s="147"/>
      <c r="I74" s="147"/>
      <c r="J74" s="148"/>
    </row>
    <row r="75" spans="1:10" s="43" customFormat="1" ht="22.5" customHeight="1" x14ac:dyDescent="0.75">
      <c r="A75" s="146"/>
      <c r="B75" s="147"/>
      <c r="C75" s="147"/>
      <c r="D75" s="147"/>
      <c r="E75" s="147"/>
      <c r="F75" s="147"/>
      <c r="G75" s="147"/>
      <c r="H75" s="147"/>
      <c r="I75" s="147"/>
      <c r="J75" s="148"/>
    </row>
    <row r="76" spans="1:10" s="43" customFormat="1" ht="22.5" customHeight="1" thickBot="1" x14ac:dyDescent="0.8">
      <c r="A76" s="149"/>
      <c r="B76" s="141"/>
      <c r="C76" s="141"/>
      <c r="D76" s="141"/>
      <c r="E76" s="141"/>
      <c r="F76" s="141"/>
      <c r="G76" s="141"/>
      <c r="H76" s="141"/>
      <c r="I76" s="141"/>
      <c r="J76" s="142"/>
    </row>
    <row r="77" spans="1:10" s="43" customFormat="1" ht="26.25" customHeight="1" thickTop="1" x14ac:dyDescent="0.75">
      <c r="A77" s="150" t="s">
        <v>73</v>
      </c>
      <c r="B77" s="151"/>
      <c r="C77" s="151"/>
      <c r="D77" s="152"/>
      <c r="E77" s="153" t="s">
        <v>74</v>
      </c>
      <c r="F77" s="154" t="s">
        <v>75</v>
      </c>
      <c r="G77" s="154"/>
      <c r="H77" s="155"/>
      <c r="I77" s="154" t="s">
        <v>76</v>
      </c>
      <c r="J77" s="156"/>
    </row>
    <row r="78" spans="1:10" s="43" customFormat="1" ht="26.25" customHeight="1" thickBot="1" x14ac:dyDescent="0.8">
      <c r="A78" s="157"/>
      <c r="B78" s="158"/>
      <c r="C78" s="158"/>
      <c r="D78" s="159"/>
      <c r="E78" s="160" t="s">
        <v>77</v>
      </c>
      <c r="F78" s="161" t="s">
        <v>78</v>
      </c>
      <c r="G78" s="161"/>
      <c r="H78" s="162"/>
      <c r="I78" s="161" t="s">
        <v>76</v>
      </c>
      <c r="J78" s="163"/>
    </row>
    <row r="79" spans="1:10" s="43" customFormat="1" ht="19.5" customHeight="1" thickBot="1" x14ac:dyDescent="0.7">
      <c r="A79" s="165" t="s">
        <v>79</v>
      </c>
      <c r="B79" s="165"/>
      <c r="C79" s="165"/>
      <c r="D79" s="166"/>
      <c r="E79" s="166"/>
      <c r="F79" s="166"/>
      <c r="G79" s="166"/>
      <c r="H79" s="166"/>
      <c r="I79" s="167" t="s">
        <v>80</v>
      </c>
      <c r="J79" s="168"/>
    </row>
  </sheetData>
  <protectedRanges>
    <protectedRange sqref="H4" name="Range2"/>
    <protectedRange sqref="C4" name="Range1"/>
  </protectedRanges>
  <mergeCells count="16">
    <mergeCell ref="G56:J57"/>
    <mergeCell ref="A58:A60"/>
    <mergeCell ref="A77:C78"/>
    <mergeCell ref="I79:J79"/>
    <mergeCell ref="A36:C37"/>
    <mergeCell ref="I38:J38"/>
    <mergeCell ref="J41:J42"/>
    <mergeCell ref="I45:J45"/>
    <mergeCell ref="I46:J46"/>
    <mergeCell ref="A47:A50"/>
    <mergeCell ref="J3:J4"/>
    <mergeCell ref="A9:A12"/>
    <mergeCell ref="E17:H17"/>
    <mergeCell ref="A20:A24"/>
    <mergeCell ref="G29:J30"/>
    <mergeCell ref="A31:A33"/>
  </mergeCells>
  <printOptions horizontalCentered="1"/>
  <pageMargins left="0.15748031496062992" right="0.15748031496062992" top="0.31496062992125984" bottom="0" header="0" footer="0"/>
  <pageSetup paperSize="9" scale="8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0A68-3DE5-44A6-B400-116E2ECD8F32}">
  <sheetPr>
    <tabColor indexed="14"/>
  </sheetPr>
  <dimension ref="A1:K38"/>
  <sheetViews>
    <sheetView zoomScaleNormal="90" zoomScaleSheetLayoutView="100" workbookViewId="0">
      <selection activeCell="O8" sqref="O8"/>
    </sheetView>
  </sheetViews>
  <sheetFormatPr defaultColWidth="9.09765625" defaultRowHeight="20" x14ac:dyDescent="0.75"/>
  <cols>
    <col min="1" max="2" width="10" style="164" customWidth="1"/>
    <col min="3" max="3" width="14" style="164" customWidth="1"/>
    <col min="4" max="4" width="17.3984375" style="164" customWidth="1"/>
    <col min="5" max="6" width="8.59765625" style="164" customWidth="1"/>
    <col min="7" max="7" width="12.8984375" style="164" customWidth="1"/>
    <col min="8" max="8" width="15" style="164" customWidth="1"/>
    <col min="9" max="9" width="13.59765625" style="164" customWidth="1"/>
    <col min="10" max="10" width="12.3984375" style="164" customWidth="1"/>
    <col min="11" max="11" width="3.69921875" style="164" customWidth="1"/>
    <col min="12" max="256" width="9.09765625" style="164"/>
    <col min="257" max="258" width="10" style="164" customWidth="1"/>
    <col min="259" max="259" width="14" style="164" customWidth="1"/>
    <col min="260" max="260" width="17.3984375" style="164" customWidth="1"/>
    <col min="261" max="262" width="8.59765625" style="164" customWidth="1"/>
    <col min="263" max="263" width="12.8984375" style="164" customWidth="1"/>
    <col min="264" max="264" width="15" style="164" customWidth="1"/>
    <col min="265" max="265" width="13.59765625" style="164" customWidth="1"/>
    <col min="266" max="266" width="12.3984375" style="164" customWidth="1"/>
    <col min="267" max="267" width="3.69921875" style="164" customWidth="1"/>
    <col min="268" max="512" width="9.09765625" style="164"/>
    <col min="513" max="514" width="10" style="164" customWidth="1"/>
    <col min="515" max="515" width="14" style="164" customWidth="1"/>
    <col min="516" max="516" width="17.3984375" style="164" customWidth="1"/>
    <col min="517" max="518" width="8.59765625" style="164" customWidth="1"/>
    <col min="519" max="519" width="12.8984375" style="164" customWidth="1"/>
    <col min="520" max="520" width="15" style="164" customWidth="1"/>
    <col min="521" max="521" width="13.59765625" style="164" customWidth="1"/>
    <col min="522" max="522" width="12.3984375" style="164" customWidth="1"/>
    <col min="523" max="523" width="3.69921875" style="164" customWidth="1"/>
    <col min="524" max="768" width="9.09765625" style="164"/>
    <col min="769" max="770" width="10" style="164" customWidth="1"/>
    <col min="771" max="771" width="14" style="164" customWidth="1"/>
    <col min="772" max="772" width="17.3984375" style="164" customWidth="1"/>
    <col min="773" max="774" width="8.59765625" style="164" customWidth="1"/>
    <col min="775" max="775" width="12.8984375" style="164" customWidth="1"/>
    <col min="776" max="776" width="15" style="164" customWidth="1"/>
    <col min="777" max="777" width="13.59765625" style="164" customWidth="1"/>
    <col min="778" max="778" width="12.3984375" style="164" customWidth="1"/>
    <col min="779" max="779" width="3.69921875" style="164" customWidth="1"/>
    <col min="780" max="1024" width="9.09765625" style="164"/>
    <col min="1025" max="1026" width="10" style="164" customWidth="1"/>
    <col min="1027" max="1027" width="14" style="164" customWidth="1"/>
    <col min="1028" max="1028" width="17.3984375" style="164" customWidth="1"/>
    <col min="1029" max="1030" width="8.59765625" style="164" customWidth="1"/>
    <col min="1031" max="1031" width="12.8984375" style="164" customWidth="1"/>
    <col min="1032" max="1032" width="15" style="164" customWidth="1"/>
    <col min="1033" max="1033" width="13.59765625" style="164" customWidth="1"/>
    <col min="1034" max="1034" width="12.3984375" style="164" customWidth="1"/>
    <col min="1035" max="1035" width="3.69921875" style="164" customWidth="1"/>
    <col min="1036" max="1280" width="9.09765625" style="164"/>
    <col min="1281" max="1282" width="10" style="164" customWidth="1"/>
    <col min="1283" max="1283" width="14" style="164" customWidth="1"/>
    <col min="1284" max="1284" width="17.3984375" style="164" customWidth="1"/>
    <col min="1285" max="1286" width="8.59765625" style="164" customWidth="1"/>
    <col min="1287" max="1287" width="12.8984375" style="164" customWidth="1"/>
    <col min="1288" max="1288" width="15" style="164" customWidth="1"/>
    <col min="1289" max="1289" width="13.59765625" style="164" customWidth="1"/>
    <col min="1290" max="1290" width="12.3984375" style="164" customWidth="1"/>
    <col min="1291" max="1291" width="3.69921875" style="164" customWidth="1"/>
    <col min="1292" max="1536" width="9.09765625" style="164"/>
    <col min="1537" max="1538" width="10" style="164" customWidth="1"/>
    <col min="1539" max="1539" width="14" style="164" customWidth="1"/>
    <col min="1540" max="1540" width="17.3984375" style="164" customWidth="1"/>
    <col min="1541" max="1542" width="8.59765625" style="164" customWidth="1"/>
    <col min="1543" max="1543" width="12.8984375" style="164" customWidth="1"/>
    <col min="1544" max="1544" width="15" style="164" customWidth="1"/>
    <col min="1545" max="1545" width="13.59765625" style="164" customWidth="1"/>
    <col min="1546" max="1546" width="12.3984375" style="164" customWidth="1"/>
    <col min="1547" max="1547" width="3.69921875" style="164" customWidth="1"/>
    <col min="1548" max="1792" width="9.09765625" style="164"/>
    <col min="1793" max="1794" width="10" style="164" customWidth="1"/>
    <col min="1795" max="1795" width="14" style="164" customWidth="1"/>
    <col min="1796" max="1796" width="17.3984375" style="164" customWidth="1"/>
    <col min="1797" max="1798" width="8.59765625" style="164" customWidth="1"/>
    <col min="1799" max="1799" width="12.8984375" style="164" customWidth="1"/>
    <col min="1800" max="1800" width="15" style="164" customWidth="1"/>
    <col min="1801" max="1801" width="13.59765625" style="164" customWidth="1"/>
    <col min="1802" max="1802" width="12.3984375" style="164" customWidth="1"/>
    <col min="1803" max="1803" width="3.69921875" style="164" customWidth="1"/>
    <col min="1804" max="2048" width="9.09765625" style="164"/>
    <col min="2049" max="2050" width="10" style="164" customWidth="1"/>
    <col min="2051" max="2051" width="14" style="164" customWidth="1"/>
    <col min="2052" max="2052" width="17.3984375" style="164" customWidth="1"/>
    <col min="2053" max="2054" width="8.59765625" style="164" customWidth="1"/>
    <col min="2055" max="2055" width="12.8984375" style="164" customWidth="1"/>
    <col min="2056" max="2056" width="15" style="164" customWidth="1"/>
    <col min="2057" max="2057" width="13.59765625" style="164" customWidth="1"/>
    <col min="2058" max="2058" width="12.3984375" style="164" customWidth="1"/>
    <col min="2059" max="2059" width="3.69921875" style="164" customWidth="1"/>
    <col min="2060" max="2304" width="9.09765625" style="164"/>
    <col min="2305" max="2306" width="10" style="164" customWidth="1"/>
    <col min="2307" max="2307" width="14" style="164" customWidth="1"/>
    <col min="2308" max="2308" width="17.3984375" style="164" customWidth="1"/>
    <col min="2309" max="2310" width="8.59765625" style="164" customWidth="1"/>
    <col min="2311" max="2311" width="12.8984375" style="164" customWidth="1"/>
    <col min="2312" max="2312" width="15" style="164" customWidth="1"/>
    <col min="2313" max="2313" width="13.59765625" style="164" customWidth="1"/>
    <col min="2314" max="2314" width="12.3984375" style="164" customWidth="1"/>
    <col min="2315" max="2315" width="3.69921875" style="164" customWidth="1"/>
    <col min="2316" max="2560" width="9.09765625" style="164"/>
    <col min="2561" max="2562" width="10" style="164" customWidth="1"/>
    <col min="2563" max="2563" width="14" style="164" customWidth="1"/>
    <col min="2564" max="2564" width="17.3984375" style="164" customWidth="1"/>
    <col min="2565" max="2566" width="8.59765625" style="164" customWidth="1"/>
    <col min="2567" max="2567" width="12.8984375" style="164" customWidth="1"/>
    <col min="2568" max="2568" width="15" style="164" customWidth="1"/>
    <col min="2569" max="2569" width="13.59765625" style="164" customWidth="1"/>
    <col min="2570" max="2570" width="12.3984375" style="164" customWidth="1"/>
    <col min="2571" max="2571" width="3.69921875" style="164" customWidth="1"/>
    <col min="2572" max="2816" width="9.09765625" style="164"/>
    <col min="2817" max="2818" width="10" style="164" customWidth="1"/>
    <col min="2819" max="2819" width="14" style="164" customWidth="1"/>
    <col min="2820" max="2820" width="17.3984375" style="164" customWidth="1"/>
    <col min="2821" max="2822" width="8.59765625" style="164" customWidth="1"/>
    <col min="2823" max="2823" width="12.8984375" style="164" customWidth="1"/>
    <col min="2824" max="2824" width="15" style="164" customWidth="1"/>
    <col min="2825" max="2825" width="13.59765625" style="164" customWidth="1"/>
    <col min="2826" max="2826" width="12.3984375" style="164" customWidth="1"/>
    <col min="2827" max="2827" width="3.69921875" style="164" customWidth="1"/>
    <col min="2828" max="3072" width="9.09765625" style="164"/>
    <col min="3073" max="3074" width="10" style="164" customWidth="1"/>
    <col min="3075" max="3075" width="14" style="164" customWidth="1"/>
    <col min="3076" max="3076" width="17.3984375" style="164" customWidth="1"/>
    <col min="3077" max="3078" width="8.59765625" style="164" customWidth="1"/>
    <col min="3079" max="3079" width="12.8984375" style="164" customWidth="1"/>
    <col min="3080" max="3080" width="15" style="164" customWidth="1"/>
    <col min="3081" max="3081" width="13.59765625" style="164" customWidth="1"/>
    <col min="3082" max="3082" width="12.3984375" style="164" customWidth="1"/>
    <col min="3083" max="3083" width="3.69921875" style="164" customWidth="1"/>
    <col min="3084" max="3328" width="9.09765625" style="164"/>
    <col min="3329" max="3330" width="10" style="164" customWidth="1"/>
    <col min="3331" max="3331" width="14" style="164" customWidth="1"/>
    <col min="3332" max="3332" width="17.3984375" style="164" customWidth="1"/>
    <col min="3333" max="3334" width="8.59765625" style="164" customWidth="1"/>
    <col min="3335" max="3335" width="12.8984375" style="164" customWidth="1"/>
    <col min="3336" max="3336" width="15" style="164" customWidth="1"/>
    <col min="3337" max="3337" width="13.59765625" style="164" customWidth="1"/>
    <col min="3338" max="3338" width="12.3984375" style="164" customWidth="1"/>
    <col min="3339" max="3339" width="3.69921875" style="164" customWidth="1"/>
    <col min="3340" max="3584" width="9.09765625" style="164"/>
    <col min="3585" max="3586" width="10" style="164" customWidth="1"/>
    <col min="3587" max="3587" width="14" style="164" customWidth="1"/>
    <col min="3588" max="3588" width="17.3984375" style="164" customWidth="1"/>
    <col min="3589" max="3590" width="8.59765625" style="164" customWidth="1"/>
    <col min="3591" max="3591" width="12.8984375" style="164" customWidth="1"/>
    <col min="3592" max="3592" width="15" style="164" customWidth="1"/>
    <col min="3593" max="3593" width="13.59765625" style="164" customWidth="1"/>
    <col min="3594" max="3594" width="12.3984375" style="164" customWidth="1"/>
    <col min="3595" max="3595" width="3.69921875" style="164" customWidth="1"/>
    <col min="3596" max="3840" width="9.09765625" style="164"/>
    <col min="3841" max="3842" width="10" style="164" customWidth="1"/>
    <col min="3843" max="3843" width="14" style="164" customWidth="1"/>
    <col min="3844" max="3844" width="17.3984375" style="164" customWidth="1"/>
    <col min="3845" max="3846" width="8.59765625" style="164" customWidth="1"/>
    <col min="3847" max="3847" width="12.8984375" style="164" customWidth="1"/>
    <col min="3848" max="3848" width="15" style="164" customWidth="1"/>
    <col min="3849" max="3849" width="13.59765625" style="164" customWidth="1"/>
    <col min="3850" max="3850" width="12.3984375" style="164" customWidth="1"/>
    <col min="3851" max="3851" width="3.69921875" style="164" customWidth="1"/>
    <col min="3852" max="4096" width="9.09765625" style="164"/>
    <col min="4097" max="4098" width="10" style="164" customWidth="1"/>
    <col min="4099" max="4099" width="14" style="164" customWidth="1"/>
    <col min="4100" max="4100" width="17.3984375" style="164" customWidth="1"/>
    <col min="4101" max="4102" width="8.59765625" style="164" customWidth="1"/>
    <col min="4103" max="4103" width="12.8984375" style="164" customWidth="1"/>
    <col min="4104" max="4104" width="15" style="164" customWidth="1"/>
    <col min="4105" max="4105" width="13.59765625" style="164" customWidth="1"/>
    <col min="4106" max="4106" width="12.3984375" style="164" customWidth="1"/>
    <col min="4107" max="4107" width="3.69921875" style="164" customWidth="1"/>
    <col min="4108" max="4352" width="9.09765625" style="164"/>
    <col min="4353" max="4354" width="10" style="164" customWidth="1"/>
    <col min="4355" max="4355" width="14" style="164" customWidth="1"/>
    <col min="4356" max="4356" width="17.3984375" style="164" customWidth="1"/>
    <col min="4357" max="4358" width="8.59765625" style="164" customWidth="1"/>
    <col min="4359" max="4359" width="12.8984375" style="164" customWidth="1"/>
    <col min="4360" max="4360" width="15" style="164" customWidth="1"/>
    <col min="4361" max="4361" width="13.59765625" style="164" customWidth="1"/>
    <col min="4362" max="4362" width="12.3984375" style="164" customWidth="1"/>
    <col min="4363" max="4363" width="3.69921875" style="164" customWidth="1"/>
    <col min="4364" max="4608" width="9.09765625" style="164"/>
    <col min="4609" max="4610" width="10" style="164" customWidth="1"/>
    <col min="4611" max="4611" width="14" style="164" customWidth="1"/>
    <col min="4612" max="4612" width="17.3984375" style="164" customWidth="1"/>
    <col min="4613" max="4614" width="8.59765625" style="164" customWidth="1"/>
    <col min="4615" max="4615" width="12.8984375" style="164" customWidth="1"/>
    <col min="4616" max="4616" width="15" style="164" customWidth="1"/>
    <col min="4617" max="4617" width="13.59765625" style="164" customWidth="1"/>
    <col min="4618" max="4618" width="12.3984375" style="164" customWidth="1"/>
    <col min="4619" max="4619" width="3.69921875" style="164" customWidth="1"/>
    <col min="4620" max="4864" width="9.09765625" style="164"/>
    <col min="4865" max="4866" width="10" style="164" customWidth="1"/>
    <col min="4867" max="4867" width="14" style="164" customWidth="1"/>
    <col min="4868" max="4868" width="17.3984375" style="164" customWidth="1"/>
    <col min="4869" max="4870" width="8.59765625" style="164" customWidth="1"/>
    <col min="4871" max="4871" width="12.8984375" style="164" customWidth="1"/>
    <col min="4872" max="4872" width="15" style="164" customWidth="1"/>
    <col min="4873" max="4873" width="13.59765625" style="164" customWidth="1"/>
    <col min="4874" max="4874" width="12.3984375" style="164" customWidth="1"/>
    <col min="4875" max="4875" width="3.69921875" style="164" customWidth="1"/>
    <col min="4876" max="5120" width="9.09765625" style="164"/>
    <col min="5121" max="5122" width="10" style="164" customWidth="1"/>
    <col min="5123" max="5123" width="14" style="164" customWidth="1"/>
    <col min="5124" max="5124" width="17.3984375" style="164" customWidth="1"/>
    <col min="5125" max="5126" width="8.59765625" style="164" customWidth="1"/>
    <col min="5127" max="5127" width="12.8984375" style="164" customWidth="1"/>
    <col min="5128" max="5128" width="15" style="164" customWidth="1"/>
    <col min="5129" max="5129" width="13.59765625" style="164" customWidth="1"/>
    <col min="5130" max="5130" width="12.3984375" style="164" customWidth="1"/>
    <col min="5131" max="5131" width="3.69921875" style="164" customWidth="1"/>
    <col min="5132" max="5376" width="9.09765625" style="164"/>
    <col min="5377" max="5378" width="10" style="164" customWidth="1"/>
    <col min="5379" max="5379" width="14" style="164" customWidth="1"/>
    <col min="5380" max="5380" width="17.3984375" style="164" customWidth="1"/>
    <col min="5381" max="5382" width="8.59765625" style="164" customWidth="1"/>
    <col min="5383" max="5383" width="12.8984375" style="164" customWidth="1"/>
    <col min="5384" max="5384" width="15" style="164" customWidth="1"/>
    <col min="5385" max="5385" width="13.59765625" style="164" customWidth="1"/>
    <col min="5386" max="5386" width="12.3984375" style="164" customWidth="1"/>
    <col min="5387" max="5387" width="3.69921875" style="164" customWidth="1"/>
    <col min="5388" max="5632" width="9.09765625" style="164"/>
    <col min="5633" max="5634" width="10" style="164" customWidth="1"/>
    <col min="5635" max="5635" width="14" style="164" customWidth="1"/>
    <col min="5636" max="5636" width="17.3984375" style="164" customWidth="1"/>
    <col min="5637" max="5638" width="8.59765625" style="164" customWidth="1"/>
    <col min="5639" max="5639" width="12.8984375" style="164" customWidth="1"/>
    <col min="5640" max="5640" width="15" style="164" customWidth="1"/>
    <col min="5641" max="5641" width="13.59765625" style="164" customWidth="1"/>
    <col min="5642" max="5642" width="12.3984375" style="164" customWidth="1"/>
    <col min="5643" max="5643" width="3.69921875" style="164" customWidth="1"/>
    <col min="5644" max="5888" width="9.09765625" style="164"/>
    <col min="5889" max="5890" width="10" style="164" customWidth="1"/>
    <col min="5891" max="5891" width="14" style="164" customWidth="1"/>
    <col min="5892" max="5892" width="17.3984375" style="164" customWidth="1"/>
    <col min="5893" max="5894" width="8.59765625" style="164" customWidth="1"/>
    <col min="5895" max="5895" width="12.8984375" style="164" customWidth="1"/>
    <col min="5896" max="5896" width="15" style="164" customWidth="1"/>
    <col min="5897" max="5897" width="13.59765625" style="164" customWidth="1"/>
    <col min="5898" max="5898" width="12.3984375" style="164" customWidth="1"/>
    <col min="5899" max="5899" width="3.69921875" style="164" customWidth="1"/>
    <col min="5900" max="6144" width="9.09765625" style="164"/>
    <col min="6145" max="6146" width="10" style="164" customWidth="1"/>
    <col min="6147" max="6147" width="14" style="164" customWidth="1"/>
    <col min="6148" max="6148" width="17.3984375" style="164" customWidth="1"/>
    <col min="6149" max="6150" width="8.59765625" style="164" customWidth="1"/>
    <col min="6151" max="6151" width="12.8984375" style="164" customWidth="1"/>
    <col min="6152" max="6152" width="15" style="164" customWidth="1"/>
    <col min="6153" max="6153" width="13.59765625" style="164" customWidth="1"/>
    <col min="6154" max="6154" width="12.3984375" style="164" customWidth="1"/>
    <col min="6155" max="6155" width="3.69921875" style="164" customWidth="1"/>
    <col min="6156" max="6400" width="9.09765625" style="164"/>
    <col min="6401" max="6402" width="10" style="164" customWidth="1"/>
    <col min="6403" max="6403" width="14" style="164" customWidth="1"/>
    <col min="6404" max="6404" width="17.3984375" style="164" customWidth="1"/>
    <col min="6405" max="6406" width="8.59765625" style="164" customWidth="1"/>
    <col min="6407" max="6407" width="12.8984375" style="164" customWidth="1"/>
    <col min="6408" max="6408" width="15" style="164" customWidth="1"/>
    <col min="6409" max="6409" width="13.59765625" style="164" customWidth="1"/>
    <col min="6410" max="6410" width="12.3984375" style="164" customWidth="1"/>
    <col min="6411" max="6411" width="3.69921875" style="164" customWidth="1"/>
    <col min="6412" max="6656" width="9.09765625" style="164"/>
    <col min="6657" max="6658" width="10" style="164" customWidth="1"/>
    <col min="6659" max="6659" width="14" style="164" customWidth="1"/>
    <col min="6660" max="6660" width="17.3984375" style="164" customWidth="1"/>
    <col min="6661" max="6662" width="8.59765625" style="164" customWidth="1"/>
    <col min="6663" max="6663" width="12.8984375" style="164" customWidth="1"/>
    <col min="6664" max="6664" width="15" style="164" customWidth="1"/>
    <col min="6665" max="6665" width="13.59765625" style="164" customWidth="1"/>
    <col min="6666" max="6666" width="12.3984375" style="164" customWidth="1"/>
    <col min="6667" max="6667" width="3.69921875" style="164" customWidth="1"/>
    <col min="6668" max="6912" width="9.09765625" style="164"/>
    <col min="6913" max="6914" width="10" style="164" customWidth="1"/>
    <col min="6915" max="6915" width="14" style="164" customWidth="1"/>
    <col min="6916" max="6916" width="17.3984375" style="164" customWidth="1"/>
    <col min="6917" max="6918" width="8.59765625" style="164" customWidth="1"/>
    <col min="6919" max="6919" width="12.8984375" style="164" customWidth="1"/>
    <col min="6920" max="6920" width="15" style="164" customWidth="1"/>
    <col min="6921" max="6921" width="13.59765625" style="164" customWidth="1"/>
    <col min="6922" max="6922" width="12.3984375" style="164" customWidth="1"/>
    <col min="6923" max="6923" width="3.69921875" style="164" customWidth="1"/>
    <col min="6924" max="7168" width="9.09765625" style="164"/>
    <col min="7169" max="7170" width="10" style="164" customWidth="1"/>
    <col min="7171" max="7171" width="14" style="164" customWidth="1"/>
    <col min="7172" max="7172" width="17.3984375" style="164" customWidth="1"/>
    <col min="7173" max="7174" width="8.59765625" style="164" customWidth="1"/>
    <col min="7175" max="7175" width="12.8984375" style="164" customWidth="1"/>
    <col min="7176" max="7176" width="15" style="164" customWidth="1"/>
    <col min="7177" max="7177" width="13.59765625" style="164" customWidth="1"/>
    <col min="7178" max="7178" width="12.3984375" style="164" customWidth="1"/>
    <col min="7179" max="7179" width="3.69921875" style="164" customWidth="1"/>
    <col min="7180" max="7424" width="9.09765625" style="164"/>
    <col min="7425" max="7426" width="10" style="164" customWidth="1"/>
    <col min="7427" max="7427" width="14" style="164" customWidth="1"/>
    <col min="7428" max="7428" width="17.3984375" style="164" customWidth="1"/>
    <col min="7429" max="7430" width="8.59765625" style="164" customWidth="1"/>
    <col min="7431" max="7431" width="12.8984375" style="164" customWidth="1"/>
    <col min="7432" max="7432" width="15" style="164" customWidth="1"/>
    <col min="7433" max="7433" width="13.59765625" style="164" customWidth="1"/>
    <col min="7434" max="7434" width="12.3984375" style="164" customWidth="1"/>
    <col min="7435" max="7435" width="3.69921875" style="164" customWidth="1"/>
    <col min="7436" max="7680" width="9.09765625" style="164"/>
    <col min="7681" max="7682" width="10" style="164" customWidth="1"/>
    <col min="7683" max="7683" width="14" style="164" customWidth="1"/>
    <col min="7684" max="7684" width="17.3984375" style="164" customWidth="1"/>
    <col min="7685" max="7686" width="8.59765625" style="164" customWidth="1"/>
    <col min="7687" max="7687" width="12.8984375" style="164" customWidth="1"/>
    <col min="7688" max="7688" width="15" style="164" customWidth="1"/>
    <col min="7689" max="7689" width="13.59765625" style="164" customWidth="1"/>
    <col min="7690" max="7690" width="12.3984375" style="164" customWidth="1"/>
    <col min="7691" max="7691" width="3.69921875" style="164" customWidth="1"/>
    <col min="7692" max="7936" width="9.09765625" style="164"/>
    <col min="7937" max="7938" width="10" style="164" customWidth="1"/>
    <col min="7939" max="7939" width="14" style="164" customWidth="1"/>
    <col min="7940" max="7940" width="17.3984375" style="164" customWidth="1"/>
    <col min="7941" max="7942" width="8.59765625" style="164" customWidth="1"/>
    <col min="7943" max="7943" width="12.8984375" style="164" customWidth="1"/>
    <col min="7944" max="7944" width="15" style="164" customWidth="1"/>
    <col min="7945" max="7945" width="13.59765625" style="164" customWidth="1"/>
    <col min="7946" max="7946" width="12.3984375" style="164" customWidth="1"/>
    <col min="7947" max="7947" width="3.69921875" style="164" customWidth="1"/>
    <col min="7948" max="8192" width="9.09765625" style="164"/>
    <col min="8193" max="8194" width="10" style="164" customWidth="1"/>
    <col min="8195" max="8195" width="14" style="164" customWidth="1"/>
    <col min="8196" max="8196" width="17.3984375" style="164" customWidth="1"/>
    <col min="8197" max="8198" width="8.59765625" style="164" customWidth="1"/>
    <col min="8199" max="8199" width="12.8984375" style="164" customWidth="1"/>
    <col min="8200" max="8200" width="15" style="164" customWidth="1"/>
    <col min="8201" max="8201" width="13.59765625" style="164" customWidth="1"/>
    <col min="8202" max="8202" width="12.3984375" style="164" customWidth="1"/>
    <col min="8203" max="8203" width="3.69921875" style="164" customWidth="1"/>
    <col min="8204" max="8448" width="9.09765625" style="164"/>
    <col min="8449" max="8450" width="10" style="164" customWidth="1"/>
    <col min="8451" max="8451" width="14" style="164" customWidth="1"/>
    <col min="8452" max="8452" width="17.3984375" style="164" customWidth="1"/>
    <col min="8453" max="8454" width="8.59765625" style="164" customWidth="1"/>
    <col min="8455" max="8455" width="12.8984375" style="164" customWidth="1"/>
    <col min="8456" max="8456" width="15" style="164" customWidth="1"/>
    <col min="8457" max="8457" width="13.59765625" style="164" customWidth="1"/>
    <col min="8458" max="8458" width="12.3984375" style="164" customWidth="1"/>
    <col min="8459" max="8459" width="3.69921875" style="164" customWidth="1"/>
    <col min="8460" max="8704" width="9.09765625" style="164"/>
    <col min="8705" max="8706" width="10" style="164" customWidth="1"/>
    <col min="8707" max="8707" width="14" style="164" customWidth="1"/>
    <col min="8708" max="8708" width="17.3984375" style="164" customWidth="1"/>
    <col min="8709" max="8710" width="8.59765625" style="164" customWidth="1"/>
    <col min="8711" max="8711" width="12.8984375" style="164" customWidth="1"/>
    <col min="8712" max="8712" width="15" style="164" customWidth="1"/>
    <col min="8713" max="8713" width="13.59765625" style="164" customWidth="1"/>
    <col min="8714" max="8714" width="12.3984375" style="164" customWidth="1"/>
    <col min="8715" max="8715" width="3.69921875" style="164" customWidth="1"/>
    <col min="8716" max="8960" width="9.09765625" style="164"/>
    <col min="8961" max="8962" width="10" style="164" customWidth="1"/>
    <col min="8963" max="8963" width="14" style="164" customWidth="1"/>
    <col min="8964" max="8964" width="17.3984375" style="164" customWidth="1"/>
    <col min="8965" max="8966" width="8.59765625" style="164" customWidth="1"/>
    <col min="8967" max="8967" width="12.8984375" style="164" customWidth="1"/>
    <col min="8968" max="8968" width="15" style="164" customWidth="1"/>
    <col min="8969" max="8969" width="13.59765625" style="164" customWidth="1"/>
    <col min="8970" max="8970" width="12.3984375" style="164" customWidth="1"/>
    <col min="8971" max="8971" width="3.69921875" style="164" customWidth="1"/>
    <col min="8972" max="9216" width="9.09765625" style="164"/>
    <col min="9217" max="9218" width="10" style="164" customWidth="1"/>
    <col min="9219" max="9219" width="14" style="164" customWidth="1"/>
    <col min="9220" max="9220" width="17.3984375" style="164" customWidth="1"/>
    <col min="9221" max="9222" width="8.59765625" style="164" customWidth="1"/>
    <col min="9223" max="9223" width="12.8984375" style="164" customWidth="1"/>
    <col min="9224" max="9224" width="15" style="164" customWidth="1"/>
    <col min="9225" max="9225" width="13.59765625" style="164" customWidth="1"/>
    <col min="9226" max="9226" width="12.3984375" style="164" customWidth="1"/>
    <col min="9227" max="9227" width="3.69921875" style="164" customWidth="1"/>
    <col min="9228" max="9472" width="9.09765625" style="164"/>
    <col min="9473" max="9474" width="10" style="164" customWidth="1"/>
    <col min="9475" max="9475" width="14" style="164" customWidth="1"/>
    <col min="9476" max="9476" width="17.3984375" style="164" customWidth="1"/>
    <col min="9477" max="9478" width="8.59765625" style="164" customWidth="1"/>
    <col min="9479" max="9479" width="12.8984375" style="164" customWidth="1"/>
    <col min="9480" max="9480" width="15" style="164" customWidth="1"/>
    <col min="9481" max="9481" width="13.59765625" style="164" customWidth="1"/>
    <col min="9482" max="9482" width="12.3984375" style="164" customWidth="1"/>
    <col min="9483" max="9483" width="3.69921875" style="164" customWidth="1"/>
    <col min="9484" max="9728" width="9.09765625" style="164"/>
    <col min="9729" max="9730" width="10" style="164" customWidth="1"/>
    <col min="9731" max="9731" width="14" style="164" customWidth="1"/>
    <col min="9732" max="9732" width="17.3984375" style="164" customWidth="1"/>
    <col min="9733" max="9734" width="8.59765625" style="164" customWidth="1"/>
    <col min="9735" max="9735" width="12.8984375" style="164" customWidth="1"/>
    <col min="9736" max="9736" width="15" style="164" customWidth="1"/>
    <col min="9737" max="9737" width="13.59765625" style="164" customWidth="1"/>
    <col min="9738" max="9738" width="12.3984375" style="164" customWidth="1"/>
    <col min="9739" max="9739" width="3.69921875" style="164" customWidth="1"/>
    <col min="9740" max="9984" width="9.09765625" style="164"/>
    <col min="9985" max="9986" width="10" style="164" customWidth="1"/>
    <col min="9987" max="9987" width="14" style="164" customWidth="1"/>
    <col min="9988" max="9988" width="17.3984375" style="164" customWidth="1"/>
    <col min="9989" max="9990" width="8.59765625" style="164" customWidth="1"/>
    <col min="9991" max="9991" width="12.8984375" style="164" customWidth="1"/>
    <col min="9992" max="9992" width="15" style="164" customWidth="1"/>
    <col min="9993" max="9993" width="13.59765625" style="164" customWidth="1"/>
    <col min="9994" max="9994" width="12.3984375" style="164" customWidth="1"/>
    <col min="9995" max="9995" width="3.69921875" style="164" customWidth="1"/>
    <col min="9996" max="10240" width="9.09765625" style="164"/>
    <col min="10241" max="10242" width="10" style="164" customWidth="1"/>
    <col min="10243" max="10243" width="14" style="164" customWidth="1"/>
    <col min="10244" max="10244" width="17.3984375" style="164" customWidth="1"/>
    <col min="10245" max="10246" width="8.59765625" style="164" customWidth="1"/>
    <col min="10247" max="10247" width="12.8984375" style="164" customWidth="1"/>
    <col min="10248" max="10248" width="15" style="164" customWidth="1"/>
    <col min="10249" max="10249" width="13.59765625" style="164" customWidth="1"/>
    <col min="10250" max="10250" width="12.3984375" style="164" customWidth="1"/>
    <col min="10251" max="10251" width="3.69921875" style="164" customWidth="1"/>
    <col min="10252" max="10496" width="9.09765625" style="164"/>
    <col min="10497" max="10498" width="10" style="164" customWidth="1"/>
    <col min="10499" max="10499" width="14" style="164" customWidth="1"/>
    <col min="10500" max="10500" width="17.3984375" style="164" customWidth="1"/>
    <col min="10501" max="10502" width="8.59765625" style="164" customWidth="1"/>
    <col min="10503" max="10503" width="12.8984375" style="164" customWidth="1"/>
    <col min="10504" max="10504" width="15" style="164" customWidth="1"/>
    <col min="10505" max="10505" width="13.59765625" style="164" customWidth="1"/>
    <col min="10506" max="10506" width="12.3984375" style="164" customWidth="1"/>
    <col min="10507" max="10507" width="3.69921875" style="164" customWidth="1"/>
    <col min="10508" max="10752" width="9.09765625" style="164"/>
    <col min="10753" max="10754" width="10" style="164" customWidth="1"/>
    <col min="10755" max="10755" width="14" style="164" customWidth="1"/>
    <col min="10756" max="10756" width="17.3984375" style="164" customWidth="1"/>
    <col min="10757" max="10758" width="8.59765625" style="164" customWidth="1"/>
    <col min="10759" max="10759" width="12.8984375" style="164" customWidth="1"/>
    <col min="10760" max="10760" width="15" style="164" customWidth="1"/>
    <col min="10761" max="10761" width="13.59765625" style="164" customWidth="1"/>
    <col min="10762" max="10762" width="12.3984375" style="164" customWidth="1"/>
    <col min="10763" max="10763" width="3.69921875" style="164" customWidth="1"/>
    <col min="10764" max="11008" width="9.09765625" style="164"/>
    <col min="11009" max="11010" width="10" style="164" customWidth="1"/>
    <col min="11011" max="11011" width="14" style="164" customWidth="1"/>
    <col min="11012" max="11012" width="17.3984375" style="164" customWidth="1"/>
    <col min="11013" max="11014" width="8.59765625" style="164" customWidth="1"/>
    <col min="11015" max="11015" width="12.8984375" style="164" customWidth="1"/>
    <col min="11016" max="11016" width="15" style="164" customWidth="1"/>
    <col min="11017" max="11017" width="13.59765625" style="164" customWidth="1"/>
    <col min="11018" max="11018" width="12.3984375" style="164" customWidth="1"/>
    <col min="11019" max="11019" width="3.69921875" style="164" customWidth="1"/>
    <col min="11020" max="11264" width="9.09765625" style="164"/>
    <col min="11265" max="11266" width="10" style="164" customWidth="1"/>
    <col min="11267" max="11267" width="14" style="164" customWidth="1"/>
    <col min="11268" max="11268" width="17.3984375" style="164" customWidth="1"/>
    <col min="11269" max="11270" width="8.59765625" style="164" customWidth="1"/>
    <col min="11271" max="11271" width="12.8984375" style="164" customWidth="1"/>
    <col min="11272" max="11272" width="15" style="164" customWidth="1"/>
    <col min="11273" max="11273" width="13.59765625" style="164" customWidth="1"/>
    <col min="11274" max="11274" width="12.3984375" style="164" customWidth="1"/>
    <col min="11275" max="11275" width="3.69921875" style="164" customWidth="1"/>
    <col min="11276" max="11520" width="9.09765625" style="164"/>
    <col min="11521" max="11522" width="10" style="164" customWidth="1"/>
    <col min="11523" max="11523" width="14" style="164" customWidth="1"/>
    <col min="11524" max="11524" width="17.3984375" style="164" customWidth="1"/>
    <col min="11525" max="11526" width="8.59765625" style="164" customWidth="1"/>
    <col min="11527" max="11527" width="12.8984375" style="164" customWidth="1"/>
    <col min="11528" max="11528" width="15" style="164" customWidth="1"/>
    <col min="11529" max="11529" width="13.59765625" style="164" customWidth="1"/>
    <col min="11530" max="11530" width="12.3984375" style="164" customWidth="1"/>
    <col min="11531" max="11531" width="3.69921875" style="164" customWidth="1"/>
    <col min="11532" max="11776" width="9.09765625" style="164"/>
    <col min="11777" max="11778" width="10" style="164" customWidth="1"/>
    <col min="11779" max="11779" width="14" style="164" customWidth="1"/>
    <col min="11780" max="11780" width="17.3984375" style="164" customWidth="1"/>
    <col min="11781" max="11782" width="8.59765625" style="164" customWidth="1"/>
    <col min="11783" max="11783" width="12.8984375" style="164" customWidth="1"/>
    <col min="11784" max="11784" width="15" style="164" customWidth="1"/>
    <col min="11785" max="11785" width="13.59765625" style="164" customWidth="1"/>
    <col min="11786" max="11786" width="12.3984375" style="164" customWidth="1"/>
    <col min="11787" max="11787" width="3.69921875" style="164" customWidth="1"/>
    <col min="11788" max="12032" width="9.09765625" style="164"/>
    <col min="12033" max="12034" width="10" style="164" customWidth="1"/>
    <col min="12035" max="12035" width="14" style="164" customWidth="1"/>
    <col min="12036" max="12036" width="17.3984375" style="164" customWidth="1"/>
    <col min="12037" max="12038" width="8.59765625" style="164" customWidth="1"/>
    <col min="12039" max="12039" width="12.8984375" style="164" customWidth="1"/>
    <col min="12040" max="12040" width="15" style="164" customWidth="1"/>
    <col min="12041" max="12041" width="13.59765625" style="164" customWidth="1"/>
    <col min="12042" max="12042" width="12.3984375" style="164" customWidth="1"/>
    <col min="12043" max="12043" width="3.69921875" style="164" customWidth="1"/>
    <col min="12044" max="12288" width="9.09765625" style="164"/>
    <col min="12289" max="12290" width="10" style="164" customWidth="1"/>
    <col min="12291" max="12291" width="14" style="164" customWidth="1"/>
    <col min="12292" max="12292" width="17.3984375" style="164" customWidth="1"/>
    <col min="12293" max="12294" width="8.59765625" style="164" customWidth="1"/>
    <col min="12295" max="12295" width="12.8984375" style="164" customWidth="1"/>
    <col min="12296" max="12296" width="15" style="164" customWidth="1"/>
    <col min="12297" max="12297" width="13.59765625" style="164" customWidth="1"/>
    <col min="12298" max="12298" width="12.3984375" style="164" customWidth="1"/>
    <col min="12299" max="12299" width="3.69921875" style="164" customWidth="1"/>
    <col min="12300" max="12544" width="9.09765625" style="164"/>
    <col min="12545" max="12546" width="10" style="164" customWidth="1"/>
    <col min="12547" max="12547" width="14" style="164" customWidth="1"/>
    <col min="12548" max="12548" width="17.3984375" style="164" customWidth="1"/>
    <col min="12549" max="12550" width="8.59765625" style="164" customWidth="1"/>
    <col min="12551" max="12551" width="12.8984375" style="164" customWidth="1"/>
    <col min="12552" max="12552" width="15" style="164" customWidth="1"/>
    <col min="12553" max="12553" width="13.59765625" style="164" customWidth="1"/>
    <col min="12554" max="12554" width="12.3984375" style="164" customWidth="1"/>
    <col min="12555" max="12555" width="3.69921875" style="164" customWidth="1"/>
    <col min="12556" max="12800" width="9.09765625" style="164"/>
    <col min="12801" max="12802" width="10" style="164" customWidth="1"/>
    <col min="12803" max="12803" width="14" style="164" customWidth="1"/>
    <col min="12804" max="12804" width="17.3984375" style="164" customWidth="1"/>
    <col min="12805" max="12806" width="8.59765625" style="164" customWidth="1"/>
    <col min="12807" max="12807" width="12.8984375" style="164" customWidth="1"/>
    <col min="12808" max="12808" width="15" style="164" customWidth="1"/>
    <col min="12809" max="12809" width="13.59765625" style="164" customWidth="1"/>
    <col min="12810" max="12810" width="12.3984375" style="164" customWidth="1"/>
    <col min="12811" max="12811" width="3.69921875" style="164" customWidth="1"/>
    <col min="12812" max="13056" width="9.09765625" style="164"/>
    <col min="13057" max="13058" width="10" style="164" customWidth="1"/>
    <col min="13059" max="13059" width="14" style="164" customWidth="1"/>
    <col min="13060" max="13060" width="17.3984375" style="164" customWidth="1"/>
    <col min="13061" max="13062" width="8.59765625" style="164" customWidth="1"/>
    <col min="13063" max="13063" width="12.8984375" style="164" customWidth="1"/>
    <col min="13064" max="13064" width="15" style="164" customWidth="1"/>
    <col min="13065" max="13065" width="13.59765625" style="164" customWidth="1"/>
    <col min="13066" max="13066" width="12.3984375" style="164" customWidth="1"/>
    <col min="13067" max="13067" width="3.69921875" style="164" customWidth="1"/>
    <col min="13068" max="13312" width="9.09765625" style="164"/>
    <col min="13313" max="13314" width="10" style="164" customWidth="1"/>
    <col min="13315" max="13315" width="14" style="164" customWidth="1"/>
    <col min="13316" max="13316" width="17.3984375" style="164" customWidth="1"/>
    <col min="13317" max="13318" width="8.59765625" style="164" customWidth="1"/>
    <col min="13319" max="13319" width="12.8984375" style="164" customWidth="1"/>
    <col min="13320" max="13320" width="15" style="164" customWidth="1"/>
    <col min="13321" max="13321" width="13.59765625" style="164" customWidth="1"/>
    <col min="13322" max="13322" width="12.3984375" style="164" customWidth="1"/>
    <col min="13323" max="13323" width="3.69921875" style="164" customWidth="1"/>
    <col min="13324" max="13568" width="9.09765625" style="164"/>
    <col min="13569" max="13570" width="10" style="164" customWidth="1"/>
    <col min="13571" max="13571" width="14" style="164" customWidth="1"/>
    <col min="13572" max="13572" width="17.3984375" style="164" customWidth="1"/>
    <col min="13573" max="13574" width="8.59765625" style="164" customWidth="1"/>
    <col min="13575" max="13575" width="12.8984375" style="164" customWidth="1"/>
    <col min="13576" max="13576" width="15" style="164" customWidth="1"/>
    <col min="13577" max="13577" width="13.59765625" style="164" customWidth="1"/>
    <col min="13578" max="13578" width="12.3984375" style="164" customWidth="1"/>
    <col min="13579" max="13579" width="3.69921875" style="164" customWidth="1"/>
    <col min="13580" max="13824" width="9.09765625" style="164"/>
    <col min="13825" max="13826" width="10" style="164" customWidth="1"/>
    <col min="13827" max="13827" width="14" style="164" customWidth="1"/>
    <col min="13828" max="13828" width="17.3984375" style="164" customWidth="1"/>
    <col min="13829" max="13830" width="8.59765625" style="164" customWidth="1"/>
    <col min="13831" max="13831" width="12.8984375" style="164" customWidth="1"/>
    <col min="13832" max="13832" width="15" style="164" customWidth="1"/>
    <col min="13833" max="13833" width="13.59765625" style="164" customWidth="1"/>
    <col min="13834" max="13834" width="12.3984375" style="164" customWidth="1"/>
    <col min="13835" max="13835" width="3.69921875" style="164" customWidth="1"/>
    <col min="13836" max="14080" width="9.09765625" style="164"/>
    <col min="14081" max="14082" width="10" style="164" customWidth="1"/>
    <col min="14083" max="14083" width="14" style="164" customWidth="1"/>
    <col min="14084" max="14084" width="17.3984375" style="164" customWidth="1"/>
    <col min="14085" max="14086" width="8.59765625" style="164" customWidth="1"/>
    <col min="14087" max="14087" width="12.8984375" style="164" customWidth="1"/>
    <col min="14088" max="14088" width="15" style="164" customWidth="1"/>
    <col min="14089" max="14089" width="13.59765625" style="164" customWidth="1"/>
    <col min="14090" max="14090" width="12.3984375" style="164" customWidth="1"/>
    <col min="14091" max="14091" width="3.69921875" style="164" customWidth="1"/>
    <col min="14092" max="14336" width="9.09765625" style="164"/>
    <col min="14337" max="14338" width="10" style="164" customWidth="1"/>
    <col min="14339" max="14339" width="14" style="164" customWidth="1"/>
    <col min="14340" max="14340" width="17.3984375" style="164" customWidth="1"/>
    <col min="14341" max="14342" width="8.59765625" style="164" customWidth="1"/>
    <col min="14343" max="14343" width="12.8984375" style="164" customWidth="1"/>
    <col min="14344" max="14344" width="15" style="164" customWidth="1"/>
    <col min="14345" max="14345" width="13.59765625" style="164" customWidth="1"/>
    <col min="14346" max="14346" width="12.3984375" style="164" customWidth="1"/>
    <col min="14347" max="14347" width="3.69921875" style="164" customWidth="1"/>
    <col min="14348" max="14592" width="9.09765625" style="164"/>
    <col min="14593" max="14594" width="10" style="164" customWidth="1"/>
    <col min="14595" max="14595" width="14" style="164" customWidth="1"/>
    <col min="14596" max="14596" width="17.3984375" style="164" customWidth="1"/>
    <col min="14597" max="14598" width="8.59765625" style="164" customWidth="1"/>
    <col min="14599" max="14599" width="12.8984375" style="164" customWidth="1"/>
    <col min="14600" max="14600" width="15" style="164" customWidth="1"/>
    <col min="14601" max="14601" width="13.59765625" style="164" customWidth="1"/>
    <col min="14602" max="14602" width="12.3984375" style="164" customWidth="1"/>
    <col min="14603" max="14603" width="3.69921875" style="164" customWidth="1"/>
    <col min="14604" max="14848" width="9.09765625" style="164"/>
    <col min="14849" max="14850" width="10" style="164" customWidth="1"/>
    <col min="14851" max="14851" width="14" style="164" customWidth="1"/>
    <col min="14852" max="14852" width="17.3984375" style="164" customWidth="1"/>
    <col min="14853" max="14854" width="8.59765625" style="164" customWidth="1"/>
    <col min="14855" max="14855" width="12.8984375" style="164" customWidth="1"/>
    <col min="14856" max="14856" width="15" style="164" customWidth="1"/>
    <col min="14857" max="14857" width="13.59765625" style="164" customWidth="1"/>
    <col min="14858" max="14858" width="12.3984375" style="164" customWidth="1"/>
    <col min="14859" max="14859" width="3.69921875" style="164" customWidth="1"/>
    <col min="14860" max="15104" width="9.09765625" style="164"/>
    <col min="15105" max="15106" width="10" style="164" customWidth="1"/>
    <col min="15107" max="15107" width="14" style="164" customWidth="1"/>
    <col min="15108" max="15108" width="17.3984375" style="164" customWidth="1"/>
    <col min="15109" max="15110" width="8.59765625" style="164" customWidth="1"/>
    <col min="15111" max="15111" width="12.8984375" style="164" customWidth="1"/>
    <col min="15112" max="15112" width="15" style="164" customWidth="1"/>
    <col min="15113" max="15113" width="13.59765625" style="164" customWidth="1"/>
    <col min="15114" max="15114" width="12.3984375" style="164" customWidth="1"/>
    <col min="15115" max="15115" width="3.69921875" style="164" customWidth="1"/>
    <col min="15116" max="15360" width="9.09765625" style="164"/>
    <col min="15361" max="15362" width="10" style="164" customWidth="1"/>
    <col min="15363" max="15363" width="14" style="164" customWidth="1"/>
    <col min="15364" max="15364" width="17.3984375" style="164" customWidth="1"/>
    <col min="15365" max="15366" width="8.59765625" style="164" customWidth="1"/>
    <col min="15367" max="15367" width="12.8984375" style="164" customWidth="1"/>
    <col min="15368" max="15368" width="15" style="164" customWidth="1"/>
    <col min="15369" max="15369" width="13.59765625" style="164" customWidth="1"/>
    <col min="15370" max="15370" width="12.3984375" style="164" customWidth="1"/>
    <col min="15371" max="15371" width="3.69921875" style="164" customWidth="1"/>
    <col min="15372" max="15616" width="9.09765625" style="164"/>
    <col min="15617" max="15618" width="10" style="164" customWidth="1"/>
    <col min="15619" max="15619" width="14" style="164" customWidth="1"/>
    <col min="15620" max="15620" width="17.3984375" style="164" customWidth="1"/>
    <col min="15621" max="15622" width="8.59765625" style="164" customWidth="1"/>
    <col min="15623" max="15623" width="12.8984375" style="164" customWidth="1"/>
    <col min="15624" max="15624" width="15" style="164" customWidth="1"/>
    <col min="15625" max="15625" width="13.59765625" style="164" customWidth="1"/>
    <col min="15626" max="15626" width="12.3984375" style="164" customWidth="1"/>
    <col min="15627" max="15627" width="3.69921875" style="164" customWidth="1"/>
    <col min="15628" max="15872" width="9.09765625" style="164"/>
    <col min="15873" max="15874" width="10" style="164" customWidth="1"/>
    <col min="15875" max="15875" width="14" style="164" customWidth="1"/>
    <col min="15876" max="15876" width="17.3984375" style="164" customWidth="1"/>
    <col min="15877" max="15878" width="8.59765625" style="164" customWidth="1"/>
    <col min="15879" max="15879" width="12.8984375" style="164" customWidth="1"/>
    <col min="15880" max="15880" width="15" style="164" customWidth="1"/>
    <col min="15881" max="15881" width="13.59765625" style="164" customWidth="1"/>
    <col min="15882" max="15882" width="12.3984375" style="164" customWidth="1"/>
    <col min="15883" max="15883" width="3.69921875" style="164" customWidth="1"/>
    <col min="15884" max="16128" width="9.09765625" style="164"/>
    <col min="16129" max="16130" width="10" style="164" customWidth="1"/>
    <col min="16131" max="16131" width="14" style="164" customWidth="1"/>
    <col min="16132" max="16132" width="17.3984375" style="164" customWidth="1"/>
    <col min="16133" max="16134" width="8.59765625" style="164" customWidth="1"/>
    <col min="16135" max="16135" width="12.8984375" style="164" customWidth="1"/>
    <col min="16136" max="16136" width="15" style="164" customWidth="1"/>
    <col min="16137" max="16137" width="13.59765625" style="164" customWidth="1"/>
    <col min="16138" max="16138" width="12.3984375" style="164" customWidth="1"/>
    <col min="16139" max="16139" width="3.69921875" style="164" customWidth="1"/>
    <col min="16140" max="16384" width="9.09765625" style="164"/>
  </cols>
  <sheetData>
    <row r="1" spans="1:11" s="7" customFormat="1" ht="24.75" customHeight="1" thickBot="1" x14ac:dyDescent="0.8">
      <c r="A1" s="1" t="s">
        <v>0</v>
      </c>
      <c r="B1" s="2"/>
      <c r="C1" s="2"/>
      <c r="D1" s="3"/>
      <c r="E1" s="3"/>
      <c r="F1" s="3"/>
      <c r="G1" s="3"/>
      <c r="H1" s="4" t="s">
        <v>1</v>
      </c>
      <c r="I1" s="5"/>
      <c r="J1" s="6">
        <f ca="1">NOW()</f>
        <v>45162.580187268519</v>
      </c>
    </row>
    <row r="2" spans="1:11" s="11" customFormat="1" ht="24.75" customHeight="1" thickTop="1" x14ac:dyDescent="0.75">
      <c r="A2" s="8" t="s">
        <v>2</v>
      </c>
      <c r="B2" s="9"/>
      <c r="C2" s="9"/>
      <c r="D2" s="10" t="s">
        <v>3</v>
      </c>
      <c r="E2" s="9"/>
      <c r="F2" s="9"/>
      <c r="H2" s="12"/>
      <c r="I2" s="13" t="s">
        <v>4</v>
      </c>
      <c r="J2" s="14" t="s">
        <v>5</v>
      </c>
    </row>
    <row r="3" spans="1:11" s="11" customFormat="1" ht="24.75" customHeight="1" x14ac:dyDescent="0.75">
      <c r="A3" s="15" t="s">
        <v>6</v>
      </c>
      <c r="B3" s="16"/>
      <c r="C3" s="16"/>
      <c r="D3" s="17" t="s">
        <v>7</v>
      </c>
      <c r="E3" s="16"/>
      <c r="F3" s="16"/>
      <c r="G3" s="16"/>
      <c r="H3" s="18"/>
      <c r="I3" s="19"/>
      <c r="J3" s="20">
        <v>45061</v>
      </c>
    </row>
    <row r="4" spans="1:11" s="11" customFormat="1" ht="24.75" customHeight="1" thickBot="1" x14ac:dyDescent="0.8">
      <c r="A4" s="21" t="s">
        <v>8</v>
      </c>
      <c r="B4" s="22"/>
      <c r="C4" s="23" t="s">
        <v>9</v>
      </c>
      <c r="D4" s="24" t="s">
        <v>10</v>
      </c>
      <c r="E4" s="25"/>
      <c r="F4" s="26"/>
      <c r="G4" s="25"/>
      <c r="H4" s="27">
        <v>650</v>
      </c>
      <c r="I4" s="28"/>
      <c r="J4" s="29"/>
    </row>
    <row r="5" spans="1:11" s="31" customFormat="1" ht="28.5" customHeight="1" thickTop="1" thickBot="1" x14ac:dyDescent="0.8">
      <c r="A5" s="30" t="s">
        <v>11</v>
      </c>
      <c r="G5" s="32"/>
      <c r="J5" s="33"/>
    </row>
    <row r="6" spans="1:11" s="43" customFormat="1" ht="27" customHeight="1" thickTop="1" thickBot="1" x14ac:dyDescent="0.8">
      <c r="A6" s="34" t="s">
        <v>12</v>
      </c>
      <c r="B6" s="35"/>
      <c r="C6" s="36"/>
      <c r="D6" s="37" t="s">
        <v>13</v>
      </c>
      <c r="E6" s="37"/>
      <c r="F6" s="38"/>
      <c r="G6" s="39" t="s">
        <v>14</v>
      </c>
      <c r="H6" s="40"/>
      <c r="I6" s="41" t="s">
        <v>15</v>
      </c>
      <c r="J6" s="42"/>
    </row>
    <row r="7" spans="1:11" s="43" customFormat="1" ht="24.75" customHeight="1" thickTop="1" x14ac:dyDescent="0.75">
      <c r="A7" s="44" t="s">
        <v>16</v>
      </c>
      <c r="B7" s="45" t="s">
        <v>17</v>
      </c>
      <c r="C7" s="45" t="s">
        <v>17</v>
      </c>
      <c r="D7" s="46" t="s">
        <v>18</v>
      </c>
      <c r="E7" s="47" t="s">
        <v>19</v>
      </c>
      <c r="F7" s="48"/>
      <c r="G7" s="49" t="s">
        <v>20</v>
      </c>
      <c r="H7" s="50" t="s">
        <v>21</v>
      </c>
      <c r="I7" s="51" t="s">
        <v>22</v>
      </c>
      <c r="J7" s="52"/>
    </row>
    <row r="8" spans="1:11" s="43" customFormat="1" ht="24.75" customHeight="1" thickBot="1" x14ac:dyDescent="0.8">
      <c r="A8" s="53" t="s">
        <v>23</v>
      </c>
      <c r="B8" s="54" t="s">
        <v>24</v>
      </c>
      <c r="C8" s="54" t="s">
        <v>25</v>
      </c>
      <c r="D8" s="55" t="s">
        <v>26</v>
      </c>
      <c r="E8" s="54" t="s">
        <v>27</v>
      </c>
      <c r="F8" s="56" t="s">
        <v>28</v>
      </c>
      <c r="G8" s="57" t="s">
        <v>29</v>
      </c>
      <c r="H8" s="56" t="s">
        <v>30</v>
      </c>
      <c r="I8" s="58" t="s">
        <v>31</v>
      </c>
      <c r="J8" s="59"/>
    </row>
    <row r="9" spans="1:11" s="69" customFormat="1" ht="27" customHeight="1" thickTop="1" x14ac:dyDescent="0.75">
      <c r="A9" s="60"/>
      <c r="B9" s="61" t="s">
        <v>32</v>
      </c>
      <c r="C9" s="61" t="s">
        <v>33</v>
      </c>
      <c r="D9" s="62" t="s">
        <v>34</v>
      </c>
      <c r="E9" s="63">
        <v>987.12</v>
      </c>
      <c r="F9" s="64" t="s">
        <v>33</v>
      </c>
      <c r="G9" s="65">
        <f>E9*H4/1000</f>
        <v>641.62800000000004</v>
      </c>
      <c r="H9" s="66"/>
      <c r="I9" s="67" t="s">
        <v>35</v>
      </c>
      <c r="J9" s="68"/>
    </row>
    <row r="10" spans="1:11" s="69" customFormat="1" ht="27" customHeight="1" x14ac:dyDescent="0.75">
      <c r="A10" s="70"/>
      <c r="B10" s="71">
        <v>23</v>
      </c>
      <c r="C10" s="71"/>
      <c r="D10" s="72" t="s">
        <v>36</v>
      </c>
      <c r="E10" s="73">
        <v>0.05</v>
      </c>
      <c r="F10" s="73">
        <v>0.05</v>
      </c>
      <c r="G10" s="74">
        <f>E10*H4/1000</f>
        <v>3.2500000000000001E-2</v>
      </c>
      <c r="H10" s="75"/>
      <c r="I10" s="67" t="s">
        <v>37</v>
      </c>
      <c r="J10" s="68"/>
      <c r="K10" s="76"/>
    </row>
    <row r="11" spans="1:11" s="69" customFormat="1" ht="27" customHeight="1" x14ac:dyDescent="0.75">
      <c r="A11" s="77" t="s">
        <v>38</v>
      </c>
      <c r="B11" s="78" t="s">
        <v>39</v>
      </c>
      <c r="C11" s="78"/>
      <c r="D11" s="79" t="s">
        <v>40</v>
      </c>
      <c r="E11" s="73">
        <v>0.33</v>
      </c>
      <c r="F11" s="73">
        <v>0.25</v>
      </c>
      <c r="G11" s="80">
        <f>E11*H4/1000</f>
        <v>0.2145</v>
      </c>
      <c r="H11" s="75"/>
      <c r="I11" s="67" t="s">
        <v>41</v>
      </c>
      <c r="J11" s="68"/>
      <c r="K11" s="81"/>
    </row>
    <row r="12" spans="1:11" s="69" customFormat="1" ht="27" customHeight="1" x14ac:dyDescent="0.75">
      <c r="A12" s="77"/>
      <c r="B12" s="78" t="s">
        <v>42</v>
      </c>
      <c r="C12" s="78"/>
      <c r="D12" s="72" t="s">
        <v>43</v>
      </c>
      <c r="E12" s="73">
        <v>12.5</v>
      </c>
      <c r="F12" s="73">
        <v>12.5</v>
      </c>
      <c r="G12" s="80">
        <f>E12*H4/1000</f>
        <v>8.125</v>
      </c>
      <c r="H12" s="75"/>
      <c r="I12" s="67" t="s">
        <v>44</v>
      </c>
      <c r="J12" s="68"/>
      <c r="K12" s="76"/>
    </row>
    <row r="13" spans="1:11" s="69" customFormat="1" ht="27" customHeight="1" x14ac:dyDescent="0.75">
      <c r="A13" s="82"/>
      <c r="B13" s="83" t="s">
        <v>32</v>
      </c>
      <c r="C13" s="83"/>
      <c r="D13" s="84" t="s">
        <v>45</v>
      </c>
      <c r="E13" s="85">
        <f>SUM(E9:E12)</f>
        <v>1000</v>
      </c>
      <c r="F13" s="86">
        <f>SUM(F9:F12)</f>
        <v>12.8</v>
      </c>
      <c r="G13" s="87">
        <f>SUM(G9:G12)</f>
        <v>650.00000000000011</v>
      </c>
      <c r="H13" s="75"/>
      <c r="I13" s="88"/>
      <c r="J13" s="68"/>
    </row>
    <row r="14" spans="1:11" s="69" customFormat="1" ht="27" customHeight="1" x14ac:dyDescent="0.75">
      <c r="A14" s="89" t="s">
        <v>46</v>
      </c>
      <c r="B14" s="90"/>
      <c r="C14" s="90"/>
      <c r="D14" s="91"/>
      <c r="E14" s="92"/>
      <c r="F14" s="91"/>
      <c r="G14" s="93"/>
      <c r="H14" s="71" t="s">
        <v>47</v>
      </c>
      <c r="I14" s="94"/>
      <c r="J14" s="95"/>
    </row>
    <row r="15" spans="1:11" s="69" customFormat="1" ht="27" customHeight="1" thickBot="1" x14ac:dyDescent="0.8">
      <c r="A15" s="96" t="s">
        <v>48</v>
      </c>
      <c r="B15" s="97"/>
      <c r="C15" s="98" t="s">
        <v>33</v>
      </c>
      <c r="D15" s="99" t="s">
        <v>49</v>
      </c>
      <c r="E15" s="99"/>
      <c r="F15" s="98" t="s">
        <v>33</v>
      </c>
      <c r="G15" s="100"/>
      <c r="H15" s="101" t="s">
        <v>14</v>
      </c>
      <c r="I15" s="102" t="s">
        <v>33</v>
      </c>
      <c r="J15" s="103"/>
    </row>
    <row r="16" spans="1:11" s="31" customFormat="1" ht="30" customHeight="1" thickTop="1" thickBot="1" x14ac:dyDescent="0.8">
      <c r="A16" s="104" t="s">
        <v>50</v>
      </c>
      <c r="B16" s="105"/>
      <c r="C16" s="105"/>
      <c r="D16" s="105"/>
      <c r="E16" s="105"/>
      <c r="F16" s="105"/>
      <c r="G16" s="105"/>
      <c r="H16" s="105"/>
      <c r="I16" s="105"/>
      <c r="J16" s="106"/>
    </row>
    <row r="17" spans="1:10" s="43" customFormat="1" ht="24.75" customHeight="1" thickTop="1" x14ac:dyDescent="0.75">
      <c r="A17" s="107" t="s">
        <v>51</v>
      </c>
      <c r="B17" s="108" t="s">
        <v>52</v>
      </c>
      <c r="C17" s="45" t="s">
        <v>53</v>
      </c>
      <c r="D17" s="109" t="s">
        <v>54</v>
      </c>
      <c r="E17" s="110" t="s">
        <v>55</v>
      </c>
      <c r="F17" s="110"/>
      <c r="G17" s="111" t="s">
        <v>56</v>
      </c>
      <c r="H17" s="112"/>
      <c r="I17" s="112"/>
      <c r="J17" s="113"/>
    </row>
    <row r="18" spans="1:10" s="43" customFormat="1" ht="24.75" customHeight="1" thickBot="1" x14ac:dyDescent="0.8">
      <c r="A18" s="114" t="s">
        <v>23</v>
      </c>
      <c r="B18" s="115" t="s">
        <v>57</v>
      </c>
      <c r="C18" s="116" t="s">
        <v>58</v>
      </c>
      <c r="D18" s="117" t="s">
        <v>59</v>
      </c>
      <c r="E18" s="118" t="s">
        <v>60</v>
      </c>
      <c r="F18" s="118"/>
      <c r="G18" s="119"/>
      <c r="H18" s="120"/>
      <c r="I18" s="120"/>
      <c r="J18" s="121"/>
    </row>
    <row r="19" spans="1:10" s="43" customFormat="1" ht="27" customHeight="1" thickTop="1" x14ac:dyDescent="0.75">
      <c r="A19" s="122" t="s">
        <v>61</v>
      </c>
      <c r="B19" s="123" t="s">
        <v>62</v>
      </c>
      <c r="C19" s="124" t="s">
        <v>63</v>
      </c>
      <c r="D19" s="125"/>
      <c r="E19" s="126" t="s">
        <v>64</v>
      </c>
      <c r="F19" s="126"/>
      <c r="G19" s="127" t="s">
        <v>65</v>
      </c>
      <c r="I19" s="128"/>
      <c r="J19" s="129"/>
    </row>
    <row r="20" spans="1:10" s="43" customFormat="1" ht="27" customHeight="1" x14ac:dyDescent="0.75">
      <c r="A20" s="130"/>
      <c r="B20" s="131" t="s">
        <v>66</v>
      </c>
      <c r="C20" s="132" t="s">
        <v>67</v>
      </c>
      <c r="D20" s="71"/>
      <c r="E20" s="133" t="s">
        <v>64</v>
      </c>
      <c r="F20" s="133"/>
      <c r="G20" s="134" t="s">
        <v>68</v>
      </c>
      <c r="H20" s="135"/>
      <c r="I20" s="135"/>
      <c r="J20" s="136"/>
    </row>
    <row r="21" spans="1:10" s="43" customFormat="1" ht="27" customHeight="1" thickBot="1" x14ac:dyDescent="0.8">
      <c r="A21" s="137"/>
      <c r="B21" s="138" t="s">
        <v>69</v>
      </c>
      <c r="C21" s="139" t="s">
        <v>70</v>
      </c>
      <c r="D21" s="116"/>
      <c r="E21" s="118" t="s">
        <v>64</v>
      </c>
      <c r="F21" s="118"/>
      <c r="G21" s="140" t="s">
        <v>71</v>
      </c>
      <c r="H21" s="26"/>
      <c r="I21" s="141"/>
      <c r="J21" s="142"/>
    </row>
    <row r="22" spans="1:10" s="43" customFormat="1" ht="24.75" customHeight="1" thickTop="1" thickBot="1" x14ac:dyDescent="0.8">
      <c r="A22" s="30" t="s">
        <v>72</v>
      </c>
      <c r="B22" s="31"/>
      <c r="C22" s="31"/>
      <c r="J22" s="142"/>
    </row>
    <row r="23" spans="1:10" s="43" customFormat="1" ht="22.5" customHeight="1" thickTop="1" x14ac:dyDescent="0.75">
      <c r="A23" s="143"/>
      <c r="B23" s="144"/>
      <c r="C23" s="144"/>
      <c r="D23" s="144"/>
      <c r="E23" s="144"/>
      <c r="F23" s="144"/>
      <c r="G23" s="144"/>
      <c r="H23" s="144"/>
      <c r="I23" s="144"/>
      <c r="J23" s="145"/>
    </row>
    <row r="24" spans="1:10" s="43" customFormat="1" ht="22.5" customHeight="1" x14ac:dyDescent="0.75">
      <c r="A24" s="146"/>
      <c r="B24" s="147"/>
      <c r="C24" s="147"/>
      <c r="D24" s="147"/>
      <c r="E24" s="147"/>
      <c r="F24" s="147"/>
      <c r="G24" s="147"/>
      <c r="H24" s="147"/>
      <c r="I24" s="147"/>
      <c r="J24" s="148"/>
    </row>
    <row r="25" spans="1:10" s="43" customFormat="1" ht="22.5" customHeight="1" x14ac:dyDescent="0.75">
      <c r="A25" s="146"/>
      <c r="B25" s="147"/>
      <c r="C25" s="147"/>
      <c r="D25" s="147"/>
      <c r="E25" s="147"/>
      <c r="F25" s="147"/>
      <c r="G25" s="147"/>
      <c r="H25" s="147"/>
      <c r="I25" s="147"/>
      <c r="J25" s="148"/>
    </row>
    <row r="26" spans="1:10" s="43" customFormat="1" ht="22.5" customHeight="1" x14ac:dyDescent="0.75">
      <c r="A26" s="146"/>
      <c r="B26" s="147"/>
      <c r="C26" s="147"/>
      <c r="D26" s="147"/>
      <c r="E26" s="147"/>
      <c r="F26" s="147"/>
      <c r="G26" s="147"/>
      <c r="H26" s="147"/>
      <c r="I26" s="147"/>
      <c r="J26" s="148"/>
    </row>
    <row r="27" spans="1:10" s="43" customFormat="1" ht="22.5" customHeight="1" x14ac:dyDescent="0.75">
      <c r="A27" s="146"/>
      <c r="B27" s="147"/>
      <c r="C27" s="147"/>
      <c r="D27" s="147"/>
      <c r="E27" s="147"/>
      <c r="F27" s="147"/>
      <c r="G27" s="147"/>
      <c r="H27" s="147"/>
      <c r="I27" s="147"/>
      <c r="J27" s="148"/>
    </row>
    <row r="28" spans="1:10" s="43" customFormat="1" ht="22.5" customHeight="1" x14ac:dyDescent="0.75">
      <c r="A28" s="146"/>
      <c r="B28" s="147"/>
      <c r="C28" s="147"/>
      <c r="D28" s="147"/>
      <c r="E28" s="147"/>
      <c r="F28" s="147"/>
      <c r="G28" s="147"/>
      <c r="H28" s="147"/>
      <c r="I28" s="147"/>
      <c r="J28" s="148"/>
    </row>
    <row r="29" spans="1:10" s="43" customFormat="1" ht="22.5" customHeight="1" x14ac:dyDescent="0.75">
      <c r="A29" s="146"/>
      <c r="B29" s="147"/>
      <c r="C29" s="147"/>
      <c r="D29" s="147"/>
      <c r="E29" s="147"/>
      <c r="F29" s="147"/>
      <c r="G29" s="147"/>
      <c r="H29" s="147"/>
      <c r="I29" s="147"/>
      <c r="J29" s="148"/>
    </row>
    <row r="30" spans="1:10" s="43" customFormat="1" ht="22.5" customHeight="1" x14ac:dyDescent="0.75">
      <c r="A30" s="146"/>
      <c r="B30" s="147"/>
      <c r="C30" s="147"/>
      <c r="D30" s="147"/>
      <c r="E30" s="147"/>
      <c r="F30" s="147"/>
      <c r="G30" s="147"/>
      <c r="H30" s="147"/>
      <c r="I30" s="147"/>
      <c r="J30" s="148"/>
    </row>
    <row r="31" spans="1:10" s="43" customFormat="1" ht="22.5" customHeight="1" x14ac:dyDescent="0.75">
      <c r="A31" s="146"/>
      <c r="B31" s="147"/>
      <c r="C31" s="147"/>
      <c r="D31" s="147"/>
      <c r="E31" s="147"/>
      <c r="F31" s="147"/>
      <c r="G31" s="147"/>
      <c r="H31" s="147"/>
      <c r="I31" s="147"/>
      <c r="J31" s="148"/>
    </row>
    <row r="32" spans="1:10" s="43" customFormat="1" ht="22.5" customHeight="1" x14ac:dyDescent="0.75">
      <c r="A32" s="146"/>
      <c r="B32" s="147"/>
      <c r="C32" s="147"/>
      <c r="D32" s="147"/>
      <c r="E32" s="147"/>
      <c r="F32" s="147"/>
      <c r="G32" s="147"/>
      <c r="H32" s="147"/>
      <c r="I32" s="147"/>
      <c r="J32" s="148"/>
    </row>
    <row r="33" spans="1:10" s="43" customFormat="1" ht="22.5" customHeight="1" x14ac:dyDescent="0.75">
      <c r="A33" s="146"/>
      <c r="B33" s="147"/>
      <c r="C33" s="147"/>
      <c r="D33" s="147"/>
      <c r="E33" s="147"/>
      <c r="F33" s="147"/>
      <c r="G33" s="147"/>
      <c r="H33" s="147"/>
      <c r="I33" s="147"/>
      <c r="J33" s="148"/>
    </row>
    <row r="34" spans="1:10" s="43" customFormat="1" ht="24.75" customHeight="1" x14ac:dyDescent="0.75">
      <c r="A34" s="146"/>
      <c r="B34" s="147"/>
      <c r="C34" s="147"/>
      <c r="D34" s="147"/>
      <c r="E34" s="147"/>
      <c r="F34" s="147"/>
      <c r="G34" s="147"/>
      <c r="H34" s="147"/>
      <c r="I34" s="147"/>
      <c r="J34" s="148"/>
    </row>
    <row r="35" spans="1:10" s="43" customFormat="1" ht="24.75" customHeight="1" thickBot="1" x14ac:dyDescent="0.8">
      <c r="A35" s="149"/>
      <c r="B35" s="141"/>
      <c r="C35" s="141"/>
      <c r="D35" s="141"/>
      <c r="E35" s="141"/>
      <c r="F35" s="141"/>
      <c r="G35" s="141"/>
      <c r="H35" s="141"/>
      <c r="I35" s="141"/>
      <c r="J35" s="142"/>
    </row>
    <row r="36" spans="1:10" s="43" customFormat="1" ht="24" customHeight="1" thickTop="1" x14ac:dyDescent="0.75">
      <c r="A36" s="150" t="s">
        <v>73</v>
      </c>
      <c r="B36" s="151"/>
      <c r="C36" s="151"/>
      <c r="D36" s="152"/>
      <c r="E36" s="153" t="s">
        <v>74</v>
      </c>
      <c r="F36" s="154" t="s">
        <v>75</v>
      </c>
      <c r="G36" s="154"/>
      <c r="H36" s="155"/>
      <c r="I36" s="154" t="s">
        <v>76</v>
      </c>
      <c r="J36" s="156"/>
    </row>
    <row r="37" spans="1:10" ht="24" customHeight="1" thickBot="1" x14ac:dyDescent="0.8">
      <c r="A37" s="157"/>
      <c r="B37" s="158"/>
      <c r="C37" s="158"/>
      <c r="D37" s="159"/>
      <c r="E37" s="160" t="s">
        <v>77</v>
      </c>
      <c r="F37" s="161" t="s">
        <v>78</v>
      </c>
      <c r="G37" s="161"/>
      <c r="H37" s="162"/>
      <c r="I37" s="161" t="s">
        <v>76</v>
      </c>
      <c r="J37" s="163"/>
    </row>
    <row r="38" spans="1:10" ht="21" thickBot="1" x14ac:dyDescent="0.7">
      <c r="A38" s="165" t="s">
        <v>79</v>
      </c>
      <c r="B38" s="165"/>
      <c r="C38" s="165"/>
      <c r="D38" s="166"/>
      <c r="E38" s="166"/>
      <c r="F38" s="166"/>
      <c r="G38" s="166"/>
      <c r="H38" s="166"/>
      <c r="I38" s="167" t="s">
        <v>80</v>
      </c>
      <c r="J38" s="168"/>
    </row>
  </sheetData>
  <protectedRanges>
    <protectedRange sqref="H4" name="Range2"/>
    <protectedRange sqref="C4" name="Range1"/>
  </protectedRanges>
  <mergeCells count="5">
    <mergeCell ref="J3:J4"/>
    <mergeCell ref="G17:J18"/>
    <mergeCell ref="A19:A21"/>
    <mergeCell ref="A36:C37"/>
    <mergeCell ref="I38:J38"/>
  </mergeCells>
  <printOptions horizontalCentered="1" verticalCentered="1"/>
  <pageMargins left="0" right="0" top="0.23622047244094491" bottom="0.31496062992125984" header="0.19685039370078741" footer="0"/>
  <pageSetup paperSize="9" scale="90" orientation="portrait" r:id="rId1"/>
  <headerFooter alignWithMargins="0"/>
  <drawing r:id="rId2"/>
</worksheet>
</file>

<file path=docMetadata/LabelInfo.xml><?xml version="1.0" encoding="utf-8"?>
<clbl:labelList xmlns:clbl="http://schemas.microsoft.com/office/2020/mipLabelMetadata">
  <clbl:label id="{808e8e4e-335e-475c-a857-3d2d1a28a81f}" enabled="0" method="" siteId="{808e8e4e-335e-475c-a857-3d2d1a28a8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PX-03(5%) P1671 T</vt:lpstr>
      <vt:lpstr>KT-02(1.3%) P1671T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Mongkollert, Paiboon/TTT(TH)/Buay (M3 Cord SM)</cp:lastModifiedBy>
  <dcterms:created xsi:type="dcterms:W3CDTF">2023-08-24T06:40:36Z</dcterms:created>
  <dcterms:modified xsi:type="dcterms:W3CDTF">2023-08-24T06:55:55Z</dcterms:modified>
</cp:coreProperties>
</file>