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EsteLibro"/>
  <mc:AlternateContent xmlns:mc="http://schemas.openxmlformats.org/markup-compatibility/2006">
    <mc:Choice Requires="x15">
      <x15ac:absPath xmlns:x15ac="http://schemas.microsoft.com/office/spreadsheetml/2010/11/ac" url="/Users/santiago/Dropbox/UCLM/Docencia/2021-2022/2022-01-30-3ro-TA-Aspectos_Profesionales_de_la_Informatica/Tema 3 - Gestion del Tempo en Proyectos/ejercicios/"/>
    </mc:Choice>
  </mc:AlternateContent>
  <xr:revisionPtr revIDLastSave="0" documentId="13_ncr:1_{0E153461-D447-7946-B9E0-ED30FDD907CC}" xr6:coauthVersionLast="47" xr6:coauthVersionMax="47" xr10:uidLastSave="{00000000-0000-0000-0000-000000000000}"/>
  <bookViews>
    <workbookView xWindow="17920" yWindow="500" windowWidth="17920" windowHeight="20280" xr2:uid="{00000000-000D-0000-FFFF-FFFF00000000}"/>
  </bookViews>
  <sheets>
    <sheet name="3.1" sheetId="7" r:id="rId1"/>
  </sheets>
  <definedNames>
    <definedName name="anscount" hidden="1">1</definedName>
    <definedName name="_xlnm.Print_Area" localSheetId="0">'3.1'!$A$1:$P$37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7" l="1"/>
  <c r="V3" i="7"/>
  <c r="O23" i="7"/>
  <c r="M23" i="7"/>
  <c r="O6" i="7"/>
  <c r="M13" i="7"/>
  <c r="M4" i="7"/>
  <c r="M3" i="7"/>
  <c r="L3" i="7"/>
  <c r="G9" i="7"/>
  <c r="G3" i="7"/>
  <c r="G15" i="7"/>
  <c r="G14" i="7"/>
  <c r="G13" i="7"/>
  <c r="G12" i="7"/>
  <c r="G11" i="7"/>
  <c r="G10" i="7"/>
  <c r="G8" i="7"/>
  <c r="G7" i="7"/>
  <c r="G6" i="7"/>
  <c r="G5" i="7"/>
  <c r="G4" i="7"/>
  <c r="Y3" i="7"/>
  <c r="M5" i="7"/>
  <c r="L5" i="7"/>
  <c r="M12" i="7"/>
  <c r="M11" i="7"/>
  <c r="M10" i="7"/>
  <c r="M9" i="7"/>
  <c r="M7" i="7"/>
  <c r="M6" i="7"/>
  <c r="M14" i="7"/>
  <c r="L11" i="7"/>
  <c r="L4" i="7"/>
  <c r="L6" i="7"/>
  <c r="L7" i="7"/>
  <c r="L8" i="7"/>
  <c r="L9" i="7"/>
  <c r="L10" i="7"/>
  <c r="L12" i="7"/>
  <c r="L13" i="7"/>
  <c r="L14" i="7"/>
  <c r="L15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  <c r="Y8" i="7"/>
  <c r="X8" i="7"/>
  <c r="Y7" i="7"/>
  <c r="X7" i="7"/>
  <c r="Y6" i="7"/>
  <c r="X6" i="7"/>
  <c r="Y5" i="7"/>
  <c r="X5" i="7"/>
  <c r="Y4" i="7"/>
  <c r="X4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X3" i="7"/>
  <c r="O8" i="7" l="1"/>
  <c r="O15" i="7"/>
  <c r="O14" i="7" l="1"/>
  <c r="O7" i="7"/>
  <c r="O13" i="7" l="1"/>
  <c r="O12" i="7"/>
  <c r="O5" i="7"/>
  <c r="O10" i="7" l="1"/>
  <c r="O11" i="7"/>
  <c r="O4" i="7"/>
  <c r="O9" i="7" l="1"/>
  <c r="O3" i="7"/>
</calcChain>
</file>

<file path=xl/sharedStrings.xml><?xml version="1.0" encoding="utf-8"?>
<sst xmlns="http://schemas.openxmlformats.org/spreadsheetml/2006/main" count="67" uniqueCount="41">
  <si>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</si>
  <si>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</si>
  <si>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</si>
  <si>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</si>
  <si>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</si>
  <si>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</si>
  <si>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</si>
  <si>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</si>
  <si>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</si>
  <si>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</si>
  <si>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K</t>
  </si>
  <si>
    <t>L</t>
  </si>
  <si>
    <t>M</t>
  </si>
  <si>
    <t>Total</t>
  </si>
  <si>
    <t>Actividad</t>
  </si>
  <si>
    <t>Precedentes</t>
  </si>
  <si>
    <t>-</t>
  </si>
  <si>
    <t>B, H</t>
  </si>
  <si>
    <t>J, K</t>
  </si>
  <si>
    <t xml:space="preserve">Tiempos </t>
  </si>
  <si>
    <t>Holguras</t>
  </si>
  <si>
    <t>PERT</t>
  </si>
  <si>
    <t>Libre</t>
  </si>
  <si>
    <t>Crítica</t>
  </si>
  <si>
    <t>Duración Total del Proyecto:</t>
  </si>
  <si>
    <t>ES</t>
  </si>
  <si>
    <t>EF</t>
  </si>
  <si>
    <t>LS</t>
  </si>
  <si>
    <t>LF</t>
  </si>
  <si>
    <t>Tiempo Early</t>
  </si>
  <si>
    <t>Tiempos Late</t>
  </si>
  <si>
    <t>más temprana</t>
  </si>
  <si>
    <t>más tardía</t>
  </si>
  <si>
    <t>Fecha de Inicio del Proyecto:</t>
  </si>
  <si>
    <t>Fechas de Comienzo</t>
  </si>
  <si>
    <t>Fechas de Finalización</t>
  </si>
  <si>
    <t>PROBLEMA 3.1</t>
  </si>
  <si>
    <r>
      <t xml:space="preserve">Caminos Críticos: </t>
    </r>
    <r>
      <rPr>
        <sz val="10"/>
        <rFont val="Arial"/>
        <family val="2"/>
      </rPr>
      <t>C1: D, I, J, L, M</t>
    </r>
  </si>
  <si>
    <t>Optimista</t>
  </si>
  <si>
    <t>Más probable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</si>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</sst>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4" fontId="0" fillId="0" borderId="0" xfId="0" applyNumberFormat="1"/>
    <xf numFmtId="1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23</xdr:row>
          <xdr:rowOff>127000</xdr:rowOff>
        </xdr:from>
        <xdr:to>
          <xdr:col>19</xdr:col>
          <xdr:colOff>262467</xdr:colOff>
          <xdr:row>51</xdr:row>
          <xdr:rowOff>50800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23"/>
  <sheetViews>
    <sheetView showGridLines="0" tabSelected="1" topLeftCell="D1" zoomScaleNormal="100" workbookViewId="0">
      <selection activeCell="E4" sqref="E4"/>
    </sheetView>
  </sheetViews>
  <sheetFormatPr baseColWidth="10" defaultRowHeight="13" x14ac:dyDescent="0.15"/>
  <cols>
    <col min="1" max="1" width="4.6640625" customWidth="1"/>
    <col min="2" max="2" width="8.6640625" customWidth="1"/>
    <col min="3" max="6" width="10.6640625" customWidth="1"/>
    <col min="7" max="13" width="9.6640625" style="1" customWidth="1"/>
    <col min="14" max="14" width="0.83203125" style="1" customWidth="1"/>
    <col min="15" max="15" width="8.6640625" customWidth="1"/>
    <col min="16" max="16" width="5.6640625" customWidth="1"/>
    <col min="20" max="20" width="6.6640625" customWidth="1"/>
    <col min="22" max="22" width="12.1640625" customWidth="1"/>
    <col min="23" max="23" width="11.83203125" customWidth="1"/>
    <col min="24" max="24" width="12.1640625" customWidth="1"/>
  </cols>
  <sheetData>
    <row r="1" spans="2:25" ht="14" thickBot="1" x14ac:dyDescent="0.2">
      <c r="B1" s="12" t="s">
        <v>36</v>
      </c>
      <c r="C1" s="4"/>
      <c r="D1" s="21" t="s">
        <v>19</v>
      </c>
      <c r="E1" s="22"/>
      <c r="F1" s="22"/>
      <c r="G1" s="23"/>
      <c r="H1" s="24" t="s">
        <v>29</v>
      </c>
      <c r="I1" s="24"/>
      <c r="J1" s="24" t="s">
        <v>30</v>
      </c>
      <c r="K1" s="25"/>
      <c r="L1" s="21" t="s">
        <v>20</v>
      </c>
      <c r="M1" s="22"/>
      <c r="N1" s="23"/>
      <c r="R1" t="s">
        <v>33</v>
      </c>
      <c r="U1" s="17">
        <v>37408</v>
      </c>
      <c r="V1" s="20" t="s">
        <v>34</v>
      </c>
      <c r="W1" s="20"/>
      <c r="X1" s="20" t="s">
        <v>35</v>
      </c>
      <c r="Y1" s="20"/>
    </row>
    <row r="2" spans="2:25" ht="16" thickBot="1" x14ac:dyDescent="0.2">
      <c r="B2" s="5" t="s">
        <v>14</v>
      </c>
      <c r="C2" s="5" t="s">
        <v>15</v>
      </c>
      <c r="D2" s="5" t="s">
        <v>38</v>
      </c>
      <c r="E2" s="5" t="s">
        <v>39</v>
      </c>
      <c r="F2" s="5" t="s">
        <v>40</v>
      </c>
      <c r="G2" s="19" t="s">
        <v>21</v>
      </c>
      <c r="H2" s="13" t="s">
        <v>25</v>
      </c>
      <c r="I2" s="13" t="s">
        <v>26</v>
      </c>
      <c r="J2" s="13" t="s">
        <v>27</v>
      </c>
      <c r="K2" s="15" t="s">
        <v>28</v>
      </c>
      <c r="L2" s="3" t="s">
        <v>13</v>
      </c>
      <c r="M2" s="5" t="s">
        <v>22</v>
      </c>
      <c r="N2" s="5"/>
      <c r="O2" s="5" t="s">
        <v>23</v>
      </c>
      <c r="U2" s="5" t="s">
        <v>14</v>
      </c>
      <c r="V2" s="5" t="s">
        <v>31</v>
      </c>
      <c r="W2" s="5" t="s">
        <v>32</v>
      </c>
      <c r="X2" s="5" t="s">
        <v>31</v>
      </c>
      <c r="Y2" s="5" t="s">
        <v>32</v>
      </c>
    </row>
    <row r="3" spans="2:25" ht="15" thickBot="1" x14ac:dyDescent="0.2">
      <c r="B3" s="5" t="s">
        <v>9</v>
      </c>
      <c r="C3" s="5" t="s">
        <v>16</v>
      </c>
      <c r="D3" s="5">
        <v>1</v>
      </c>
      <c r="E3" s="5">
        <v>2</v>
      </c>
      <c r="F3" s="5">
        <v>3</v>
      </c>
      <c r="G3" s="5">
        <f>(D3+4*E3+F3)/6</f>
        <v>2</v>
      </c>
      <c r="H3" s="14">
        <v>0</v>
      </c>
      <c r="I3" s="14">
        <v>2</v>
      </c>
      <c r="J3" s="14">
        <v>11</v>
      </c>
      <c r="K3" s="14">
        <v>13</v>
      </c>
      <c r="L3" s="7">
        <f>J3-H3</f>
        <v>11</v>
      </c>
      <c r="M3" s="7">
        <f>MIN(H4)-I3</f>
        <v>0</v>
      </c>
      <c r="N3" s="8"/>
      <c r="O3" s="6" t="str">
        <f t="shared" ref="O3:O15" si="0">+IF(L3=0,"SI","")</f>
        <v/>
      </c>
      <c r="U3" s="5" t="s">
        <v>9</v>
      </c>
      <c r="V3" s="18">
        <f>$U$1+H3*7</f>
        <v>37408</v>
      </c>
      <c r="W3" s="18">
        <f>$U$1+J3*7</f>
        <v>37485</v>
      </c>
      <c r="X3" s="18">
        <f>$U$1+I3*7-1</f>
        <v>37421</v>
      </c>
      <c r="Y3" s="18">
        <f>$U$1+K3*7-1</f>
        <v>37498</v>
      </c>
    </row>
    <row r="4" spans="2:25" ht="15" thickBot="1" x14ac:dyDescent="0.2">
      <c r="B4" s="5" t="s">
        <v>0</v>
      </c>
      <c r="C4" s="5" t="s">
        <v>9</v>
      </c>
      <c r="D4" s="5">
        <v>2</v>
      </c>
      <c r="E4" s="5">
        <v>4</v>
      </c>
      <c r="F4" s="5">
        <v>6</v>
      </c>
      <c r="G4" s="5">
        <f t="shared" ref="G4:G15" si="1">(D4+4*E4+F4)/6</f>
        <v>4</v>
      </c>
      <c r="H4" s="14">
        <v>2</v>
      </c>
      <c r="I4" s="14">
        <v>6</v>
      </c>
      <c r="J4" s="14">
        <v>13</v>
      </c>
      <c r="K4" s="14">
        <v>17</v>
      </c>
      <c r="L4" s="7">
        <f t="shared" ref="L3:L15" si="2">J4-H4</f>
        <v>11</v>
      </c>
      <c r="M4" s="7">
        <f>MIN(H5)-I4</f>
        <v>4</v>
      </c>
      <c r="N4" s="8"/>
      <c r="O4" s="6" t="str">
        <f t="shared" si="0"/>
        <v/>
      </c>
      <c r="U4" s="5" t="s">
        <v>0</v>
      </c>
      <c r="V4" s="18">
        <f t="shared" ref="V4:V15" si="3">$U$1+H4*7</f>
        <v>37422</v>
      </c>
      <c r="W4" s="18">
        <f t="shared" ref="W4:W15" si="4">$U$1+J4*7</f>
        <v>37499</v>
      </c>
      <c r="X4" s="18">
        <f t="shared" ref="X4:X15" si="5">$U$1+I4*7-1</f>
        <v>37449</v>
      </c>
      <c r="Y4" s="18">
        <f t="shared" ref="Y4:Y15" si="6">$U$1+K4*7-1</f>
        <v>37526</v>
      </c>
    </row>
    <row r="5" spans="2:25" ht="15" thickBot="1" x14ac:dyDescent="0.2">
      <c r="B5" s="5" t="s">
        <v>1</v>
      </c>
      <c r="C5" s="5" t="s">
        <v>17</v>
      </c>
      <c r="D5" s="5">
        <v>0</v>
      </c>
      <c r="E5" s="5">
        <v>1</v>
      </c>
      <c r="F5" s="5">
        <v>2</v>
      </c>
      <c r="G5" s="5">
        <f t="shared" si="1"/>
        <v>1</v>
      </c>
      <c r="H5" s="14">
        <v>10</v>
      </c>
      <c r="I5" s="14">
        <v>11</v>
      </c>
      <c r="J5" s="14">
        <v>17</v>
      </c>
      <c r="K5" s="14">
        <v>18</v>
      </c>
      <c r="L5" s="7">
        <f t="shared" si="2"/>
        <v>7</v>
      </c>
      <c r="M5" s="7">
        <f>MIN(H15)-I5</f>
        <v>7</v>
      </c>
      <c r="N5" s="8"/>
      <c r="O5" s="6" t="str">
        <f t="shared" si="0"/>
        <v/>
      </c>
      <c r="U5" s="5" t="s">
        <v>1</v>
      </c>
      <c r="V5" s="18">
        <f t="shared" si="3"/>
        <v>37478</v>
      </c>
      <c r="W5" s="18">
        <f t="shared" si="4"/>
        <v>37527</v>
      </c>
      <c r="X5" s="18">
        <f t="shared" si="5"/>
        <v>37484</v>
      </c>
      <c r="Y5" s="18">
        <f t="shared" si="6"/>
        <v>37533</v>
      </c>
    </row>
    <row r="6" spans="2:25" ht="15" thickBot="1" x14ac:dyDescent="0.2">
      <c r="B6" s="16" t="s">
        <v>2</v>
      </c>
      <c r="C6" s="5" t="s">
        <v>16</v>
      </c>
      <c r="D6" s="5">
        <v>3</v>
      </c>
      <c r="E6" s="5">
        <v>6</v>
      </c>
      <c r="F6" s="5">
        <v>9</v>
      </c>
      <c r="G6" s="5">
        <f t="shared" si="1"/>
        <v>6</v>
      </c>
      <c r="H6" s="14">
        <v>0</v>
      </c>
      <c r="I6" s="14">
        <v>6</v>
      </c>
      <c r="J6" s="14">
        <v>0</v>
      </c>
      <c r="K6" s="14">
        <v>6</v>
      </c>
      <c r="L6" s="7">
        <f t="shared" si="2"/>
        <v>0</v>
      </c>
      <c r="M6" s="7">
        <f>MIN(H9,H13,H11)-I6</f>
        <v>0</v>
      </c>
      <c r="N6" s="8"/>
      <c r="O6" s="6" t="str">
        <f>+IF(L6=0,"SI","")</f>
        <v>SI</v>
      </c>
      <c r="U6" s="5" t="s">
        <v>2</v>
      </c>
      <c r="V6" s="18">
        <f t="shared" si="3"/>
        <v>37408</v>
      </c>
      <c r="W6" s="18">
        <f t="shared" si="4"/>
        <v>37408</v>
      </c>
      <c r="X6" s="18">
        <f t="shared" si="5"/>
        <v>37449</v>
      </c>
      <c r="Y6" s="18">
        <f t="shared" si="6"/>
        <v>37449</v>
      </c>
    </row>
    <row r="7" spans="2:25" ht="15" thickBot="1" x14ac:dyDescent="0.2">
      <c r="B7" s="5" t="s">
        <v>3</v>
      </c>
      <c r="C7" s="5" t="s">
        <v>5</v>
      </c>
      <c r="D7" s="5">
        <v>2</v>
      </c>
      <c r="E7" s="5">
        <v>3</v>
      </c>
      <c r="F7" s="5">
        <v>4</v>
      </c>
      <c r="G7" s="5">
        <f t="shared" si="1"/>
        <v>3</v>
      </c>
      <c r="H7" s="14">
        <v>8</v>
      </c>
      <c r="I7" s="14">
        <v>11</v>
      </c>
      <c r="J7" s="14">
        <v>12</v>
      </c>
      <c r="K7" s="14">
        <v>15</v>
      </c>
      <c r="L7" s="7">
        <f t="shared" si="2"/>
        <v>4</v>
      </c>
      <c r="M7" s="7">
        <f>MIN(H8)-I7</f>
        <v>0</v>
      </c>
      <c r="N7" s="8"/>
      <c r="O7" s="6" t="str">
        <f t="shared" si="0"/>
        <v/>
      </c>
      <c r="U7" s="5" t="s">
        <v>3</v>
      </c>
      <c r="V7" s="18">
        <f t="shared" si="3"/>
        <v>37464</v>
      </c>
      <c r="W7" s="18">
        <f t="shared" si="4"/>
        <v>37492</v>
      </c>
      <c r="X7" s="18">
        <f t="shared" si="5"/>
        <v>37484</v>
      </c>
      <c r="Y7" s="18">
        <f t="shared" si="6"/>
        <v>37512</v>
      </c>
    </row>
    <row r="8" spans="2:25" ht="15" thickBot="1" x14ac:dyDescent="0.2">
      <c r="B8" s="5" t="s">
        <v>4</v>
      </c>
      <c r="C8" s="5" t="s">
        <v>3</v>
      </c>
      <c r="D8" s="5">
        <v>3</v>
      </c>
      <c r="E8" s="5">
        <v>5</v>
      </c>
      <c r="F8" s="5">
        <v>7</v>
      </c>
      <c r="G8" s="5">
        <f t="shared" si="1"/>
        <v>5</v>
      </c>
      <c r="H8" s="14">
        <v>11</v>
      </c>
      <c r="I8" s="14">
        <v>16</v>
      </c>
      <c r="J8" s="14">
        <v>15</v>
      </c>
      <c r="K8" s="14">
        <v>20</v>
      </c>
      <c r="L8" s="7">
        <f t="shared" si="2"/>
        <v>4</v>
      </c>
      <c r="M8" s="7">
        <v>0</v>
      </c>
      <c r="N8" s="8"/>
      <c r="O8" s="6" t="str">
        <f t="shared" si="0"/>
        <v/>
      </c>
      <c r="U8" s="5" t="s">
        <v>4</v>
      </c>
      <c r="V8" s="18">
        <f t="shared" si="3"/>
        <v>37485</v>
      </c>
      <c r="W8" s="18">
        <f t="shared" si="4"/>
        <v>37513</v>
      </c>
      <c r="X8" s="18">
        <f t="shared" si="5"/>
        <v>37519</v>
      </c>
      <c r="Y8" s="18">
        <f t="shared" si="6"/>
        <v>37547</v>
      </c>
    </row>
    <row r="9" spans="2:25" ht="15" thickBot="1" x14ac:dyDescent="0.2">
      <c r="B9" s="5" t="s">
        <v>5</v>
      </c>
      <c r="C9" s="5" t="s">
        <v>2</v>
      </c>
      <c r="D9" s="5">
        <v>1</v>
      </c>
      <c r="E9" s="5">
        <v>2</v>
      </c>
      <c r="F9" s="5">
        <v>3</v>
      </c>
      <c r="G9" s="5">
        <f>(D9+4*E9+F9)/6</f>
        <v>2</v>
      </c>
      <c r="H9" s="14">
        <v>6</v>
      </c>
      <c r="I9" s="14">
        <v>8</v>
      </c>
      <c r="J9" s="14">
        <v>10</v>
      </c>
      <c r="K9" s="14">
        <v>12</v>
      </c>
      <c r="L9" s="7">
        <f t="shared" si="2"/>
        <v>4</v>
      </c>
      <c r="M9" s="7">
        <f>MIN(H10,H7)-I9</f>
        <v>0</v>
      </c>
      <c r="N9" s="8"/>
      <c r="O9" s="6" t="str">
        <f t="shared" si="0"/>
        <v/>
      </c>
      <c r="U9" s="5" t="s">
        <v>5</v>
      </c>
      <c r="V9" s="18">
        <f t="shared" si="3"/>
        <v>37450</v>
      </c>
      <c r="W9" s="18">
        <f t="shared" si="4"/>
        <v>37478</v>
      </c>
      <c r="X9" s="18">
        <f t="shared" si="5"/>
        <v>37463</v>
      </c>
      <c r="Y9" s="18">
        <f t="shared" si="6"/>
        <v>37491</v>
      </c>
    </row>
    <row r="10" spans="2:25" ht="15" thickBot="1" x14ac:dyDescent="0.2">
      <c r="B10" s="5" t="s">
        <v>6</v>
      </c>
      <c r="C10" s="5" t="s">
        <v>5</v>
      </c>
      <c r="D10" s="5">
        <v>1</v>
      </c>
      <c r="E10" s="5">
        <v>2</v>
      </c>
      <c r="F10" s="5">
        <v>3</v>
      </c>
      <c r="G10" s="5">
        <f t="shared" si="1"/>
        <v>2</v>
      </c>
      <c r="H10" s="14">
        <v>8</v>
      </c>
      <c r="I10" s="14">
        <v>10</v>
      </c>
      <c r="J10" s="14">
        <v>15</v>
      </c>
      <c r="K10" s="14">
        <v>17</v>
      </c>
      <c r="L10" s="7">
        <f t="shared" si="2"/>
        <v>7</v>
      </c>
      <c r="M10" s="7">
        <f>MIN(H5)-I10</f>
        <v>0</v>
      </c>
      <c r="N10" s="8"/>
      <c r="O10" s="6" t="str">
        <f t="shared" si="0"/>
        <v/>
      </c>
      <c r="U10" s="5" t="s">
        <v>6</v>
      </c>
      <c r="V10" s="18">
        <f t="shared" si="3"/>
        <v>37464</v>
      </c>
      <c r="W10" s="18">
        <f t="shared" si="4"/>
        <v>37513</v>
      </c>
      <c r="X10" s="18">
        <f t="shared" si="5"/>
        <v>37477</v>
      </c>
      <c r="Y10" s="18">
        <f t="shared" si="6"/>
        <v>37526</v>
      </c>
    </row>
    <row r="11" spans="2:25" ht="15" thickBot="1" x14ac:dyDescent="0.2">
      <c r="B11" s="16" t="s">
        <v>7</v>
      </c>
      <c r="C11" s="5" t="s">
        <v>2</v>
      </c>
      <c r="D11" s="5">
        <v>1</v>
      </c>
      <c r="E11" s="5">
        <v>3</v>
      </c>
      <c r="F11" s="5">
        <v>5</v>
      </c>
      <c r="G11" s="5">
        <f t="shared" si="1"/>
        <v>3</v>
      </c>
      <c r="H11" s="14">
        <v>6</v>
      </c>
      <c r="I11" s="14">
        <v>9</v>
      </c>
      <c r="J11" s="14">
        <v>6</v>
      </c>
      <c r="K11" s="14">
        <v>9</v>
      </c>
      <c r="L11" s="7">
        <f t="shared" si="2"/>
        <v>0</v>
      </c>
      <c r="M11" s="7">
        <f>MIN(H12)-I11</f>
        <v>0</v>
      </c>
      <c r="N11" s="8"/>
      <c r="O11" s="6" t="str">
        <f t="shared" si="0"/>
        <v>SI</v>
      </c>
      <c r="U11" s="5" t="s">
        <v>7</v>
      </c>
      <c r="V11" s="18">
        <f t="shared" si="3"/>
        <v>37450</v>
      </c>
      <c r="W11" s="18">
        <f t="shared" si="4"/>
        <v>37450</v>
      </c>
      <c r="X11" s="18">
        <f t="shared" si="5"/>
        <v>37470</v>
      </c>
      <c r="Y11" s="18">
        <f t="shared" si="6"/>
        <v>37470</v>
      </c>
    </row>
    <row r="12" spans="2:25" ht="15" thickBot="1" x14ac:dyDescent="0.2">
      <c r="B12" s="16" t="s">
        <v>8</v>
      </c>
      <c r="C12" s="5" t="s">
        <v>7</v>
      </c>
      <c r="D12" s="5">
        <v>3</v>
      </c>
      <c r="E12" s="5">
        <v>4</v>
      </c>
      <c r="F12" s="5">
        <v>5</v>
      </c>
      <c r="G12" s="5">
        <f t="shared" si="1"/>
        <v>4</v>
      </c>
      <c r="H12" s="14">
        <v>9</v>
      </c>
      <c r="I12" s="14">
        <v>13</v>
      </c>
      <c r="J12" s="14">
        <v>9</v>
      </c>
      <c r="K12" s="14">
        <v>13</v>
      </c>
      <c r="L12" s="7">
        <f t="shared" si="2"/>
        <v>0</v>
      </c>
      <c r="M12" s="7">
        <f>MIN(H14)-I12</f>
        <v>0</v>
      </c>
      <c r="N12" s="8"/>
      <c r="O12" s="6" t="str">
        <f t="shared" si="0"/>
        <v>SI</v>
      </c>
      <c r="U12" s="5" t="s">
        <v>8</v>
      </c>
      <c r="V12" s="18">
        <f t="shared" si="3"/>
        <v>37471</v>
      </c>
      <c r="W12" s="18">
        <f t="shared" si="4"/>
        <v>37471</v>
      </c>
      <c r="X12" s="18">
        <f t="shared" si="5"/>
        <v>37498</v>
      </c>
      <c r="Y12" s="18">
        <f t="shared" si="6"/>
        <v>37498</v>
      </c>
    </row>
    <row r="13" spans="2:25" ht="15" thickBot="1" x14ac:dyDescent="0.2">
      <c r="B13" s="5" t="s">
        <v>10</v>
      </c>
      <c r="C13" s="5" t="s">
        <v>2</v>
      </c>
      <c r="D13" s="5">
        <v>2</v>
      </c>
      <c r="E13" s="5">
        <v>3</v>
      </c>
      <c r="F13" s="5">
        <v>4</v>
      </c>
      <c r="G13" s="5">
        <f t="shared" si="1"/>
        <v>3</v>
      </c>
      <c r="H13" s="14">
        <v>6</v>
      </c>
      <c r="I13" s="14">
        <v>9</v>
      </c>
      <c r="J13" s="14">
        <v>10</v>
      </c>
      <c r="K13" s="14">
        <v>13</v>
      </c>
      <c r="L13" s="7">
        <f t="shared" si="2"/>
        <v>4</v>
      </c>
      <c r="M13" s="7">
        <f>MIN(H14)-I13</f>
        <v>4</v>
      </c>
      <c r="N13" s="8"/>
      <c r="O13" s="6" t="str">
        <f t="shared" si="0"/>
        <v/>
      </c>
      <c r="U13" s="5" t="s">
        <v>10</v>
      </c>
      <c r="V13" s="18">
        <f t="shared" si="3"/>
        <v>37450</v>
      </c>
      <c r="W13" s="18">
        <f t="shared" si="4"/>
        <v>37478</v>
      </c>
      <c r="X13" s="18">
        <f t="shared" si="5"/>
        <v>37470</v>
      </c>
      <c r="Y13" s="18">
        <f t="shared" si="6"/>
        <v>37498</v>
      </c>
    </row>
    <row r="14" spans="2:25" ht="15" thickBot="1" x14ac:dyDescent="0.2">
      <c r="B14" s="16" t="s">
        <v>11</v>
      </c>
      <c r="C14" s="5" t="s">
        <v>18</v>
      </c>
      <c r="D14" s="5">
        <v>3</v>
      </c>
      <c r="E14" s="5">
        <v>5</v>
      </c>
      <c r="F14" s="5">
        <v>7</v>
      </c>
      <c r="G14" s="5">
        <f t="shared" si="1"/>
        <v>5</v>
      </c>
      <c r="H14" s="14">
        <v>13</v>
      </c>
      <c r="I14" s="14">
        <v>18</v>
      </c>
      <c r="J14" s="14">
        <v>13</v>
      </c>
      <c r="K14" s="14">
        <v>18</v>
      </c>
      <c r="L14" s="7">
        <f t="shared" si="2"/>
        <v>0</v>
      </c>
      <c r="M14" s="7">
        <f>MIN(H15)-I14</f>
        <v>0</v>
      </c>
      <c r="N14" s="8"/>
      <c r="O14" s="6" t="str">
        <f t="shared" si="0"/>
        <v>SI</v>
      </c>
      <c r="U14" s="5" t="s">
        <v>11</v>
      </c>
      <c r="V14" s="18">
        <f t="shared" si="3"/>
        <v>37499</v>
      </c>
      <c r="W14" s="18">
        <f t="shared" si="4"/>
        <v>37499</v>
      </c>
      <c r="X14" s="18">
        <f t="shared" si="5"/>
        <v>37533</v>
      </c>
      <c r="Y14" s="18">
        <f t="shared" si="6"/>
        <v>37533</v>
      </c>
    </row>
    <row r="15" spans="2:25" ht="15" thickBot="1" x14ac:dyDescent="0.2">
      <c r="B15" s="16" t="s">
        <v>12</v>
      </c>
      <c r="C15" s="5" t="s">
        <v>11</v>
      </c>
      <c r="D15" s="5">
        <v>1</v>
      </c>
      <c r="E15" s="5">
        <v>2</v>
      </c>
      <c r="F15" s="5">
        <v>3</v>
      </c>
      <c r="G15" s="5">
        <f t="shared" si="1"/>
        <v>2</v>
      </c>
      <c r="H15" s="14">
        <v>18</v>
      </c>
      <c r="I15" s="14">
        <v>20</v>
      </c>
      <c r="J15" s="14">
        <v>18</v>
      </c>
      <c r="K15" s="14">
        <v>20</v>
      </c>
      <c r="L15" s="7">
        <f t="shared" si="2"/>
        <v>0</v>
      </c>
      <c r="M15" s="7">
        <v>0</v>
      </c>
      <c r="N15" s="8"/>
      <c r="O15" s="6" t="str">
        <f t="shared" si="0"/>
        <v>SI</v>
      </c>
      <c r="U15" s="5" t="s">
        <v>12</v>
      </c>
      <c r="V15" s="18">
        <f t="shared" si="3"/>
        <v>37534</v>
      </c>
      <c r="W15" s="18">
        <f t="shared" si="4"/>
        <v>37534</v>
      </c>
      <c r="X15" s="18">
        <f t="shared" si="5"/>
        <v>37547</v>
      </c>
      <c r="Y15" s="18">
        <f t="shared" si="6"/>
        <v>37547</v>
      </c>
    </row>
    <row r="16" spans="2:25" ht="15" thickBot="1" x14ac:dyDescent="0.2">
      <c r="B16" s="5"/>
      <c r="C16" s="5"/>
      <c r="D16" s="5"/>
      <c r="E16" s="5"/>
      <c r="F16" s="5"/>
      <c r="G16" s="5"/>
      <c r="H16" s="14"/>
      <c r="I16" s="14"/>
      <c r="J16" s="14"/>
      <c r="K16" s="14"/>
      <c r="L16" s="9"/>
      <c r="M16" s="9"/>
      <c r="N16" s="10"/>
      <c r="O16" s="11"/>
    </row>
    <row r="18" spans="2:15" x14ac:dyDescent="0.15">
      <c r="B18" s="2" t="s">
        <v>37</v>
      </c>
    </row>
    <row r="22" spans="2:15" x14ac:dyDescent="0.15">
      <c r="M22" s="2" t="s">
        <v>24</v>
      </c>
    </row>
    <row r="23" spans="2:15" x14ac:dyDescent="0.15">
      <c r="M23">
        <f>+G6+G11+G12+G14+G15</f>
        <v>20</v>
      </c>
      <c r="O23">
        <f>K15</f>
        <v>20</v>
      </c>
    </row>
  </sheetData>
  <mergeCells count="6">
    <mergeCell ref="D1:G1"/>
    <mergeCell ref="X1:Y1"/>
    <mergeCell ref="L1:N1"/>
    <mergeCell ref="H1:I1"/>
    <mergeCell ref="J1:K1"/>
    <mergeCell ref="V1:W1"/>
  </mergeCells>
  <phoneticPr fontId="0" type="noConversion"/>
  <printOptions horizontalCentered="1"/>
  <pageMargins left="0.59055118110236227" right="0.59055118110236227" top="0.98425196850393704" bottom="0.78740157480314965" header="0.59055118110236227" footer="0.59055118110236227"/>
  <pageSetup paperSize="9" orientation="landscape" r:id="rId1"/>
  <headerFooter alignWithMargins="0">
    <oddHeader>&amp;CPGSI - Ejercicios Tema 6</oddHeader>
    <oddFooter>&amp;CUCLM-ESI  pg. &amp;P   (&amp;A)</oddFooter>
  </headerFooter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>
              <from>
                <xdr:col>1</xdr:col>
                <xdr:colOff>76200</xdr:colOff>
                <xdr:row>23</xdr:row>
                <xdr:rowOff>127000</xdr:rowOff>
              </from>
              <to>
                <xdr:col>19</xdr:col>
                <xdr:colOff>254000</xdr:colOff>
                <xdr:row>51</xdr:row>
                <xdr:rowOff>50800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3.1</vt:lpstr>
      <vt:lpstr>'3.1'!Print_Area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2002-04-10T12:24:31Z</cp:lastPrinted>
  <dcterms:created xsi:type="dcterms:W3CDTF">1996-11-27T10:00:04Z</dcterms:created>
  <dcterms:modified xsi:type="dcterms:W3CDTF">2022-03-16T11:52:40Z</dcterms:modified>
  <cp:category/>
</cp:coreProperties>
</file>