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xr:revisionPtr revIDLastSave="0" documentId="13_ncr:1_{B394CB02-0F22-42AE-BE2D-9516EEA03D85}" xr6:coauthVersionLast="47" xr6:coauthVersionMax="47" xr10:uidLastSave="{00000000-0000-0000-0000-000000000000}"/>
  <bookViews>
    <workbookView xWindow="5295" yWindow="-16320" windowWidth="29040" windowHeight="15720" tabRatio="862" xr2:uid="{00000000-000D-0000-FFFF-FFFF00000000}"/>
  </bookViews>
  <sheets>
    <sheet name="Table of Contents" sheetId="15" r:id="rId1"/>
    <sheet name="ABS Issuance" sheetId="7" r:id="rId2"/>
    <sheet name="ABS Trading Volume - $" sheetId="16" r:id="rId3"/>
    <sheet name="ABS Trading Volume - #" sheetId="17" r:id="rId4"/>
    <sheet name="Fact Book - $" sheetId="24" r:id="rId5"/>
    <sheet name="Fact Book - #" sheetId="25" r:id="rId6"/>
    <sheet name="abs trading bkup" sheetId="23" state="hidden" r:id="rId7"/>
    <sheet name="ABS Outstanding" sheetId="1" r:id="rId8"/>
    <sheet name="ABS Outstanding - Addendum" sheetId="10" r:id="rId9"/>
    <sheet name="USD CDO CLO Outstanding" sheetId="14" r:id="rId10"/>
  </sheets>
  <definedNames>
    <definedName name="_xlnm.Print_Area" localSheetId="1">'ABS Issuance'!$A$11:$H$26</definedName>
    <definedName name="_xlnm.Print_Area" localSheetId="7">'ABS Outstanding'!$A$13:$I$53</definedName>
    <definedName name="_xlnm.Print_Area" localSheetId="8">'ABS Outstanding - Addendum'!$A$9:$R$49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1" i="24" l="1"/>
  <c r="AZ11" i="24"/>
  <c r="BA11" i="24"/>
  <c r="BB11" i="24"/>
  <c r="BC11" i="24"/>
  <c r="BD11" i="24"/>
  <c r="BE11" i="24"/>
  <c r="BF11" i="24"/>
  <c r="BH11" i="24"/>
  <c r="BI11" i="24"/>
  <c r="BJ11" i="24"/>
  <c r="BK11" i="24"/>
  <c r="BM11" i="24"/>
  <c r="BN11" i="24"/>
  <c r="BM12" i="24"/>
  <c r="AY12" i="24"/>
  <c r="AZ12" i="24"/>
  <c r="BA12" i="24"/>
  <c r="BB12" i="24"/>
  <c r="BC12" i="24"/>
  <c r="BD12" i="24"/>
  <c r="BE12" i="24"/>
  <c r="BF12" i="24"/>
  <c r="BH12" i="24"/>
  <c r="BI12" i="24"/>
  <c r="BJ12" i="24"/>
  <c r="BK12" i="24"/>
  <c r="BN12" i="24"/>
  <c r="BM13" i="24"/>
  <c r="BJ13" i="24"/>
  <c r="AY13" i="24"/>
  <c r="AZ13" i="24"/>
  <c r="BA13" i="24"/>
  <c r="BB13" i="24"/>
  <c r="BC13" i="24"/>
  <c r="BD13" i="24"/>
  <c r="BF13" i="24"/>
  <c r="BH13" i="24"/>
  <c r="BI13" i="24"/>
  <c r="BK13" i="24"/>
  <c r="BN13" i="24"/>
  <c r="BM14" i="24"/>
  <c r="BN14" i="24"/>
  <c r="AY14" i="24"/>
  <c r="AZ14" i="24"/>
  <c r="BA14" i="24"/>
  <c r="BB14" i="24"/>
  <c r="BC14" i="24"/>
  <c r="BD14" i="24"/>
  <c r="BE14" i="24"/>
  <c r="BF14" i="24"/>
  <c r="BH14" i="24"/>
  <c r="BI14" i="24"/>
  <c r="BK14" i="24"/>
  <c r="BM15" i="24"/>
  <c r="BJ15" i="24"/>
  <c r="AY15" i="24"/>
  <c r="AZ15" i="24"/>
  <c r="BA15" i="24"/>
  <c r="BB15" i="24"/>
  <c r="BC15" i="24"/>
  <c r="BD15" i="24"/>
  <c r="BF15" i="24"/>
  <c r="BH15" i="24"/>
  <c r="BI15" i="24"/>
  <c r="BK15" i="24"/>
  <c r="BN15" i="24"/>
  <c r="BN16" i="24"/>
  <c r="AY16" i="24"/>
  <c r="AZ16" i="24"/>
  <c r="BA16" i="24"/>
  <c r="BB16" i="24"/>
  <c r="BC16" i="24"/>
  <c r="BD16" i="24"/>
  <c r="BF16" i="24"/>
  <c r="BH16" i="24"/>
  <c r="BI16" i="24"/>
  <c r="BK16" i="24"/>
  <c r="BM17" i="24"/>
  <c r="BJ17" i="24"/>
  <c r="AY17" i="24"/>
  <c r="AZ17" i="24"/>
  <c r="BA17" i="24"/>
  <c r="BB17" i="24"/>
  <c r="BC17" i="24"/>
  <c r="BD17" i="24"/>
  <c r="BF17" i="24"/>
  <c r="BH17" i="24"/>
  <c r="BI17" i="24"/>
  <c r="BK17" i="24"/>
  <c r="BN17" i="24"/>
  <c r="BN18" i="24"/>
  <c r="AY18" i="24"/>
  <c r="AZ18" i="24"/>
  <c r="BA18" i="24"/>
  <c r="BB18" i="24"/>
  <c r="BC18" i="24"/>
  <c r="BD18" i="24"/>
  <c r="BE18" i="24"/>
  <c r="BF18" i="24"/>
  <c r="BH18" i="24"/>
  <c r="BI18" i="24"/>
  <c r="BK18" i="24"/>
  <c r="BM19" i="24"/>
  <c r="BJ20" i="24"/>
  <c r="AY19" i="24"/>
  <c r="AZ19" i="24"/>
  <c r="BA19" i="24"/>
  <c r="BB19" i="24"/>
  <c r="BC19" i="24"/>
  <c r="BD19" i="24"/>
  <c r="BF19" i="24"/>
  <c r="BH19" i="24"/>
  <c r="BI19" i="24"/>
  <c r="BK19" i="24"/>
  <c r="BN19" i="24"/>
  <c r="BN20" i="24"/>
  <c r="AY20" i="24"/>
  <c r="AZ20" i="24"/>
  <c r="BA20" i="24"/>
  <c r="BB20" i="24"/>
  <c r="BC20" i="24"/>
  <c r="BD20" i="24"/>
  <c r="BF20" i="24"/>
  <c r="BH20" i="24"/>
  <c r="BI20" i="24"/>
  <c r="BK20" i="24"/>
  <c r="P68" i="17"/>
  <c r="Q68" i="17"/>
  <c r="R68" i="17"/>
  <c r="S68" i="17"/>
  <c r="T68" i="17"/>
  <c r="U68" i="17"/>
  <c r="P68" i="16"/>
  <c r="Q68" i="16"/>
  <c r="R68" i="16"/>
  <c r="S68" i="16"/>
  <c r="T68" i="16"/>
  <c r="U68" i="16"/>
  <c r="BM20" i="24" l="1"/>
  <c r="BM16" i="24"/>
  <c r="BM18" i="24"/>
  <c r="BJ16" i="24"/>
  <c r="BJ19" i="24"/>
  <c r="BE17" i="24"/>
  <c r="BE13" i="24"/>
  <c r="BE20" i="24"/>
  <c r="BJ18" i="24"/>
  <c r="BE16" i="24"/>
  <c r="BJ14" i="24"/>
  <c r="BE19" i="24"/>
  <c r="BE15" i="24"/>
  <c r="P67" i="17"/>
  <c r="Q67" i="17"/>
  <c r="R67" i="17"/>
  <c r="S67" i="17"/>
  <c r="T67" i="17"/>
  <c r="U67" i="17"/>
  <c r="P67" i="16"/>
  <c r="Q67" i="16"/>
  <c r="R67" i="16"/>
  <c r="S67" i="16"/>
  <c r="T67" i="16"/>
  <c r="U67" i="16"/>
  <c r="AY30" i="24" l="1"/>
  <c r="AZ30" i="24"/>
  <c r="BA30" i="24"/>
  <c r="BB30" i="24"/>
  <c r="BC30" i="24"/>
  <c r="BD30" i="24"/>
  <c r="BF30" i="24"/>
  <c r="BH30" i="24"/>
  <c r="BI30" i="24"/>
  <c r="BK30" i="24"/>
  <c r="BP30" i="24"/>
  <c r="BQ30" i="24"/>
  <c r="BR30" i="24"/>
  <c r="BS30" i="24"/>
  <c r="BT30" i="24"/>
  <c r="BU30" i="24"/>
  <c r="BW30" i="24"/>
  <c r="BY30" i="24"/>
  <c r="BZ30" i="24"/>
  <c r="CB30" i="24"/>
  <c r="CA31" i="24"/>
  <c r="AY31" i="24"/>
  <c r="AZ31" i="24"/>
  <c r="BA31" i="24"/>
  <c r="BB31" i="24"/>
  <c r="BC31" i="24"/>
  <c r="BD31" i="24"/>
  <c r="BF31" i="24"/>
  <c r="BH31" i="24"/>
  <c r="BI31" i="24"/>
  <c r="BK31" i="24"/>
  <c r="BP31" i="24"/>
  <c r="BQ31" i="24"/>
  <c r="BR31" i="24"/>
  <c r="BS31" i="24"/>
  <c r="BT31" i="24"/>
  <c r="BU31" i="24"/>
  <c r="BW31" i="24"/>
  <c r="BY31" i="24"/>
  <c r="BZ31" i="24"/>
  <c r="CB31" i="24"/>
  <c r="CE31" i="24"/>
  <c r="BY31" i="25"/>
  <c r="AY31" i="25"/>
  <c r="BP24" i="25"/>
  <c r="BH27" i="25"/>
  <c r="BK26" i="25"/>
  <c r="BI26" i="25"/>
  <c r="BH26" i="25"/>
  <c r="BF26" i="25"/>
  <c r="BD26" i="25"/>
  <c r="BC26" i="25"/>
  <c r="BB26" i="25"/>
  <c r="BA26" i="25"/>
  <c r="AZ26" i="25"/>
  <c r="AY26" i="25"/>
  <c r="AY28" i="25"/>
  <c r="AZ28" i="25"/>
  <c r="BA28" i="25"/>
  <c r="BB28" i="25"/>
  <c r="BC28" i="25"/>
  <c r="BD28" i="25"/>
  <c r="BF28" i="25"/>
  <c r="BH28" i="25"/>
  <c r="BI28" i="25"/>
  <c r="BK28" i="25"/>
  <c r="BP28" i="25"/>
  <c r="BQ28" i="25"/>
  <c r="BR28" i="25"/>
  <c r="BS28" i="25"/>
  <c r="BT28" i="25"/>
  <c r="BU28" i="25"/>
  <c r="BW28" i="25"/>
  <c r="BY28" i="25"/>
  <c r="BZ28" i="25"/>
  <c r="CB28" i="25"/>
  <c r="AY29" i="25"/>
  <c r="AZ29" i="25"/>
  <c r="BA29" i="25"/>
  <c r="BB29" i="25"/>
  <c r="BC29" i="25"/>
  <c r="BD29" i="25"/>
  <c r="BF29" i="25"/>
  <c r="BH29" i="25"/>
  <c r="BI29" i="25"/>
  <c r="BK29" i="25"/>
  <c r="BP29" i="25"/>
  <c r="BQ29" i="25"/>
  <c r="BR29" i="25"/>
  <c r="BS29" i="25"/>
  <c r="BT29" i="25"/>
  <c r="BU29" i="25"/>
  <c r="BW29" i="25"/>
  <c r="BY29" i="25"/>
  <c r="BZ29" i="25"/>
  <c r="CB29" i="25"/>
  <c r="AY30" i="25"/>
  <c r="AZ30" i="25"/>
  <c r="BA30" i="25"/>
  <c r="BB30" i="25"/>
  <c r="BC30" i="25"/>
  <c r="BD30" i="25"/>
  <c r="BF30" i="25"/>
  <c r="BH30" i="25"/>
  <c r="BI30" i="25"/>
  <c r="BK30" i="25"/>
  <c r="BP30" i="25"/>
  <c r="BQ30" i="25"/>
  <c r="BR30" i="25"/>
  <c r="BS30" i="25"/>
  <c r="BT30" i="25"/>
  <c r="BU30" i="25"/>
  <c r="BW30" i="25"/>
  <c r="BY30" i="25"/>
  <c r="BZ30" i="25"/>
  <c r="CB30" i="25"/>
  <c r="AZ31" i="25"/>
  <c r="BA31" i="25"/>
  <c r="BB31" i="25"/>
  <c r="BC31" i="25"/>
  <c r="BD31" i="25"/>
  <c r="BF31" i="25"/>
  <c r="BH31" i="25"/>
  <c r="BI31" i="25"/>
  <c r="BK31" i="25"/>
  <c r="BP31" i="25"/>
  <c r="BQ31" i="25"/>
  <c r="BR31" i="25"/>
  <c r="BS31" i="25"/>
  <c r="BT31" i="25"/>
  <c r="BU31" i="25"/>
  <c r="BW31" i="25"/>
  <c r="BZ31" i="25"/>
  <c r="CB31" i="25"/>
  <c r="AY27" i="25"/>
  <c r="CD31" i="24" l="1"/>
  <c r="BV31" i="24"/>
  <c r="CA30" i="24" l="1"/>
  <c r="BJ31" i="24"/>
  <c r="BJ30" i="24"/>
  <c r="AY21" i="24"/>
  <c r="AZ21" i="24"/>
  <c r="BA21" i="24"/>
  <c r="BB21" i="24"/>
  <c r="BC21" i="24"/>
  <c r="BD21" i="24"/>
  <c r="BF21" i="24"/>
  <c r="BH21" i="24"/>
  <c r="BI21" i="24"/>
  <c r="BK21" i="24"/>
  <c r="BE30" i="24"/>
  <c r="BE31" i="24"/>
  <c r="BV30" i="24"/>
  <c r="AY21" i="25"/>
  <c r="AZ21" i="25"/>
  <c r="BA21" i="25"/>
  <c r="BB21" i="25"/>
  <c r="BC21" i="25"/>
  <c r="BD21" i="25"/>
  <c r="BF21" i="25"/>
  <c r="BH21" i="25"/>
  <c r="BI21" i="25"/>
  <c r="BK21" i="25"/>
  <c r="BJ26" i="25"/>
  <c r="BJ31" i="25"/>
  <c r="BE26" i="25"/>
  <c r="BE31" i="25"/>
  <c r="BV29" i="25" l="1"/>
  <c r="BE29" i="25"/>
  <c r="CA30" i="25"/>
  <c r="BJ30" i="25"/>
  <c r="CA31" i="25"/>
  <c r="BE28" i="25"/>
  <c r="BV28" i="25"/>
  <c r="BJ29" i="25"/>
  <c r="CA29" i="25"/>
  <c r="CA28" i="25"/>
  <c r="BJ28" i="25"/>
  <c r="CE31" i="25"/>
  <c r="CE30" i="25"/>
  <c r="BE30" i="25"/>
  <c r="BV30" i="25"/>
  <c r="BV31" i="25"/>
  <c r="CE29" i="25"/>
  <c r="BN21" i="25"/>
  <c r="BJ21" i="24"/>
  <c r="BE21" i="24"/>
  <c r="AY23" i="25"/>
  <c r="AZ23" i="25"/>
  <c r="BA23" i="25"/>
  <c r="BB23" i="25"/>
  <c r="BC23" i="25"/>
  <c r="BD23" i="25"/>
  <c r="BF23" i="25"/>
  <c r="BH23" i="25"/>
  <c r="BI23" i="25"/>
  <c r="BK23" i="25"/>
  <c r="AY24" i="25"/>
  <c r="AZ24" i="25"/>
  <c r="BA24" i="25"/>
  <c r="BB24" i="25"/>
  <c r="BC24" i="25"/>
  <c r="BD24" i="25"/>
  <c r="BF24" i="25"/>
  <c r="BH24" i="25"/>
  <c r="BI24" i="25"/>
  <c r="BK24" i="25"/>
  <c r="BQ24" i="25"/>
  <c r="BR24" i="25"/>
  <c r="BS24" i="25"/>
  <c r="BT24" i="25"/>
  <c r="BU24" i="25"/>
  <c r="BW24" i="25"/>
  <c r="BY24" i="25"/>
  <c r="BZ24" i="25"/>
  <c r="CB24" i="25"/>
  <c r="AY25" i="25"/>
  <c r="AZ25" i="25"/>
  <c r="BA25" i="25"/>
  <c r="BB25" i="25"/>
  <c r="BC25" i="25"/>
  <c r="BD25" i="25"/>
  <c r="BF25" i="25"/>
  <c r="BH25" i="25"/>
  <c r="BI25" i="25"/>
  <c r="BK25" i="25"/>
  <c r="BP25" i="25"/>
  <c r="BQ25" i="25"/>
  <c r="BR25" i="25"/>
  <c r="BS25" i="25"/>
  <c r="BT25" i="25"/>
  <c r="BU25" i="25"/>
  <c r="BW25" i="25"/>
  <c r="BY25" i="25"/>
  <c r="BZ25" i="25"/>
  <c r="CB25" i="25"/>
  <c r="BP26" i="25"/>
  <c r="BQ26" i="25"/>
  <c r="BR26" i="25"/>
  <c r="BS26" i="25"/>
  <c r="BT26" i="25"/>
  <c r="BU26" i="25"/>
  <c r="BV26" i="25"/>
  <c r="BW26" i="25"/>
  <c r="BY26" i="25"/>
  <c r="BZ26" i="25"/>
  <c r="CA26" i="25"/>
  <c r="CB26" i="25"/>
  <c r="AZ27" i="25"/>
  <c r="BA27" i="25"/>
  <c r="BB27" i="25"/>
  <c r="BC27" i="25"/>
  <c r="BD27" i="25"/>
  <c r="BF27" i="25"/>
  <c r="BI27" i="25"/>
  <c r="BK27" i="25"/>
  <c r="BP27" i="25"/>
  <c r="BQ27" i="25"/>
  <c r="BR27" i="25"/>
  <c r="BS27" i="25"/>
  <c r="BT27" i="25"/>
  <c r="BU27" i="25"/>
  <c r="BV27" i="25"/>
  <c r="BW27" i="25"/>
  <c r="BY27" i="25"/>
  <c r="BZ27" i="25"/>
  <c r="CA27" i="25"/>
  <c r="CB27" i="25"/>
  <c r="BJ23" i="25"/>
  <c r="BN23" i="25"/>
  <c r="BE24" i="25"/>
  <c r="BN24" i="25"/>
  <c r="BN29" i="25"/>
  <c r="BM26" i="25"/>
  <c r="BN26" i="25"/>
  <c r="BM31" i="25"/>
  <c r="BN31" i="25"/>
  <c r="BY23" i="24"/>
  <c r="BZ23" i="24"/>
  <c r="CB23" i="24"/>
  <c r="BY24" i="24"/>
  <c r="BZ24" i="24"/>
  <c r="CA24" i="24"/>
  <c r="CB24" i="24"/>
  <c r="BY25" i="24"/>
  <c r="BZ25" i="24"/>
  <c r="CA25" i="24"/>
  <c r="CB25" i="24"/>
  <c r="BY26" i="24"/>
  <c r="BZ26" i="24"/>
  <c r="CA26" i="24"/>
  <c r="CB26" i="24"/>
  <c r="BY27" i="24"/>
  <c r="BZ27" i="24"/>
  <c r="CA27" i="24"/>
  <c r="CB27" i="24"/>
  <c r="BY28" i="24"/>
  <c r="BZ28" i="24"/>
  <c r="CA28" i="24"/>
  <c r="CB28" i="24"/>
  <c r="BY29" i="24"/>
  <c r="BZ29" i="24"/>
  <c r="CA29" i="24"/>
  <c r="CB29" i="24"/>
  <c r="BP23" i="24"/>
  <c r="BQ23" i="24"/>
  <c r="BR23" i="24"/>
  <c r="BS23" i="24"/>
  <c r="BT23" i="24"/>
  <c r="BU23" i="24"/>
  <c r="BW23" i="24"/>
  <c r="BP24" i="24"/>
  <c r="BQ24" i="24"/>
  <c r="BR24" i="24"/>
  <c r="BS24" i="24"/>
  <c r="BT24" i="24"/>
  <c r="BU24" i="24"/>
  <c r="BW24" i="24"/>
  <c r="BP25" i="24"/>
  <c r="BQ25" i="24"/>
  <c r="BR25" i="24"/>
  <c r="BS25" i="24"/>
  <c r="BT25" i="24"/>
  <c r="BU25" i="24"/>
  <c r="BW25" i="24"/>
  <c r="BP26" i="24"/>
  <c r="BQ26" i="24"/>
  <c r="BR26" i="24"/>
  <c r="BS26" i="24"/>
  <c r="BT26" i="24"/>
  <c r="BU26" i="24"/>
  <c r="BW26" i="24"/>
  <c r="BP27" i="24"/>
  <c r="BQ27" i="24"/>
  <c r="BR27" i="24"/>
  <c r="BS27" i="24"/>
  <c r="BT27" i="24"/>
  <c r="BU27" i="24"/>
  <c r="BW27" i="24"/>
  <c r="BP28" i="24"/>
  <c r="BQ28" i="24"/>
  <c r="BR28" i="24"/>
  <c r="BS28" i="24"/>
  <c r="BT28" i="24"/>
  <c r="BU28" i="24"/>
  <c r="BW28" i="24"/>
  <c r="BP29" i="24"/>
  <c r="BQ29" i="24"/>
  <c r="BR29" i="24"/>
  <c r="BS29" i="24"/>
  <c r="BT29" i="24"/>
  <c r="BU29" i="24"/>
  <c r="BW29" i="24"/>
  <c r="BK29" i="24"/>
  <c r="BJ29" i="24"/>
  <c r="BI29" i="24"/>
  <c r="BH29" i="24"/>
  <c r="BK28" i="24"/>
  <c r="BJ28" i="24"/>
  <c r="BI28" i="24"/>
  <c r="BH28" i="24"/>
  <c r="BK27" i="24"/>
  <c r="BJ27" i="24"/>
  <c r="BI27" i="24"/>
  <c r="BH27" i="24"/>
  <c r="BK26" i="24"/>
  <c r="BI26" i="24"/>
  <c r="BH26" i="24"/>
  <c r="BK25" i="24"/>
  <c r="BI25" i="24"/>
  <c r="BH25" i="24"/>
  <c r="AZ25" i="24"/>
  <c r="BA25" i="24"/>
  <c r="BB25" i="24"/>
  <c r="BC25" i="24"/>
  <c r="BD25" i="24"/>
  <c r="BF25" i="24"/>
  <c r="AZ26" i="24"/>
  <c r="BA26" i="24"/>
  <c r="BB26" i="24"/>
  <c r="BC26" i="24"/>
  <c r="BD26" i="24"/>
  <c r="BF26" i="24"/>
  <c r="AZ27" i="24"/>
  <c r="BA27" i="24"/>
  <c r="BB27" i="24"/>
  <c r="BC27" i="24"/>
  <c r="BD27" i="24"/>
  <c r="BF27" i="24"/>
  <c r="AZ28" i="24"/>
  <c r="BA28" i="24"/>
  <c r="BB28" i="24"/>
  <c r="BC28" i="24"/>
  <c r="BD28" i="24"/>
  <c r="BF28" i="24"/>
  <c r="AZ29" i="24"/>
  <c r="BA29" i="24"/>
  <c r="BB29" i="24"/>
  <c r="BC29" i="24"/>
  <c r="BD29" i="24"/>
  <c r="BF29" i="24"/>
  <c r="AY26" i="24"/>
  <c r="AY27" i="24"/>
  <c r="AY28" i="24"/>
  <c r="AY29" i="24"/>
  <c r="AY25" i="24"/>
  <c r="AY24" i="24"/>
  <c r="CD30" i="24"/>
  <c r="CE30" i="24"/>
  <c r="BV23" i="24"/>
  <c r="BE29" i="24"/>
  <c r="BV29" i="24"/>
  <c r="K49" i="7"/>
  <c r="O49" i="7"/>
  <c r="M49" i="7"/>
  <c r="L49" i="7"/>
  <c r="J49" i="7"/>
  <c r="W49" i="7"/>
  <c r="V49" i="7"/>
  <c r="U49" i="7"/>
  <c r="T49" i="7"/>
  <c r="R49" i="7"/>
  <c r="N49" i="7"/>
  <c r="BN28" i="25" l="1"/>
  <c r="CE28" i="25"/>
  <c r="BN30" i="25"/>
  <c r="CD29" i="25"/>
  <c r="BM29" i="25"/>
  <c r="CD28" i="25"/>
  <c r="CD30" i="25"/>
  <c r="BM30" i="25"/>
  <c r="CD31" i="25"/>
  <c r="CD27" i="25"/>
  <c r="BE28" i="24"/>
  <c r="BE27" i="24"/>
  <c r="CE25" i="25"/>
  <c r="CA24" i="25"/>
  <c r="BM27" i="25"/>
  <c r="BV24" i="24"/>
  <c r="BE26" i="24"/>
  <c r="BV26" i="24"/>
  <c r="BV25" i="24"/>
  <c r="BV27" i="24"/>
  <c r="BM25" i="25"/>
  <c r="BJ25" i="25"/>
  <c r="BV24" i="25"/>
  <c r="BV28" i="24"/>
  <c r="CE24" i="25"/>
  <c r="BM28" i="25"/>
  <c r="BJ27" i="25"/>
  <c r="BE25" i="25"/>
  <c r="CE27" i="25"/>
  <c r="CA25" i="25"/>
  <c r="CE26" i="25"/>
  <c r="CD26" i="25"/>
  <c r="BE23" i="25"/>
  <c r="BN27" i="25"/>
  <c r="BN25" i="25"/>
  <c r="BE27" i="25"/>
  <c r="BJ24" i="25"/>
  <c r="BV25" i="25"/>
  <c r="S49" i="7"/>
  <c r="X49" i="7"/>
  <c r="E10" i="15"/>
  <c r="E8" i="15"/>
  <c r="BM23" i="25" l="1"/>
  <c r="CD25" i="25"/>
  <c r="CE29" i="24"/>
  <c r="BM24" i="25"/>
  <c r="CD29" i="24"/>
  <c r="CD24" i="25"/>
  <c r="P49" i="7"/>
  <c r="P46" i="17"/>
  <c r="Q46" i="17"/>
  <c r="R46" i="17"/>
  <c r="S46" i="17"/>
  <c r="T46" i="17"/>
  <c r="U46" i="17"/>
  <c r="J46" i="17"/>
  <c r="K46" i="17"/>
  <c r="L46" i="17"/>
  <c r="M46" i="17"/>
  <c r="N46" i="17"/>
  <c r="I46" i="17"/>
  <c r="K46" i="16"/>
  <c r="P46" i="16"/>
  <c r="Q46" i="16"/>
  <c r="R46" i="16"/>
  <c r="S46" i="16"/>
  <c r="T46" i="16"/>
  <c r="U46" i="16"/>
  <c r="J46" i="16"/>
  <c r="L46" i="16"/>
  <c r="M46" i="16"/>
  <c r="N46" i="16"/>
  <c r="I46" i="16"/>
  <c r="I32" i="17"/>
  <c r="J32" i="17"/>
  <c r="K32" i="17"/>
  <c r="L32" i="17"/>
  <c r="M32" i="17"/>
  <c r="N32" i="17"/>
  <c r="P32" i="17"/>
  <c r="Q32" i="17"/>
  <c r="R32" i="17"/>
  <c r="S32" i="17"/>
  <c r="T32" i="17"/>
  <c r="U32" i="17"/>
  <c r="P45" i="17"/>
  <c r="Q45" i="17"/>
  <c r="R45" i="17"/>
  <c r="S45" i="17"/>
  <c r="T45" i="17"/>
  <c r="U45" i="17"/>
  <c r="P45" i="16"/>
  <c r="Q45" i="16"/>
  <c r="R45" i="16"/>
  <c r="S45" i="16"/>
  <c r="T45" i="16"/>
  <c r="U45" i="16"/>
  <c r="I32" i="16"/>
  <c r="J32" i="16"/>
  <c r="K32" i="16"/>
  <c r="L32" i="16"/>
  <c r="M32" i="16"/>
  <c r="N32" i="16"/>
  <c r="P32" i="16"/>
  <c r="Q32" i="16"/>
  <c r="R32" i="16"/>
  <c r="S32" i="16"/>
  <c r="T32" i="16"/>
  <c r="U32" i="16"/>
  <c r="J35" i="7" l="1"/>
  <c r="K35" i="7"/>
  <c r="L35" i="7"/>
  <c r="M35" i="7"/>
  <c r="N35" i="7"/>
  <c r="O35" i="7"/>
  <c r="P35" i="7"/>
  <c r="R35" i="7"/>
  <c r="S35" i="7"/>
  <c r="T35" i="7"/>
  <c r="U35" i="7"/>
  <c r="V35" i="7"/>
  <c r="W35" i="7"/>
  <c r="X35" i="7"/>
  <c r="R48" i="7"/>
  <c r="S48" i="7"/>
  <c r="T48" i="7"/>
  <c r="U48" i="7"/>
  <c r="V48" i="7"/>
  <c r="W48" i="7"/>
  <c r="X48" i="7"/>
  <c r="P44" i="17" l="1"/>
  <c r="Q44" i="17"/>
  <c r="R44" i="17"/>
  <c r="S44" i="17"/>
  <c r="T44" i="17"/>
  <c r="U44" i="17"/>
  <c r="P44" i="16"/>
  <c r="Q44" i="16"/>
  <c r="R44" i="16"/>
  <c r="S44" i="16"/>
  <c r="T44" i="16"/>
  <c r="U44" i="16"/>
  <c r="R47" i="7" l="1"/>
  <c r="S47" i="7"/>
  <c r="T47" i="7"/>
  <c r="U47" i="7"/>
  <c r="V47" i="7"/>
  <c r="W47" i="7"/>
  <c r="X47" i="7"/>
  <c r="P43" i="17"/>
  <c r="Q43" i="17"/>
  <c r="R43" i="17"/>
  <c r="S43" i="17"/>
  <c r="T43" i="17"/>
  <c r="U43" i="17"/>
  <c r="P43" i="16"/>
  <c r="Q43" i="16"/>
  <c r="R43" i="16"/>
  <c r="S43" i="16"/>
  <c r="T43" i="16"/>
  <c r="U43" i="16"/>
  <c r="R46" i="7"/>
  <c r="S46" i="7"/>
  <c r="T46" i="7"/>
  <c r="U46" i="7"/>
  <c r="V46" i="7"/>
  <c r="W46" i="7"/>
  <c r="X46" i="7"/>
  <c r="BM31" i="24"/>
  <c r="BN31" i="24"/>
  <c r="P42" i="17"/>
  <c r="Q42" i="17"/>
  <c r="R42" i="17"/>
  <c r="S42" i="17"/>
  <c r="T42" i="17"/>
  <c r="U42" i="17"/>
  <c r="I31" i="17"/>
  <c r="J31" i="17"/>
  <c r="K31" i="17"/>
  <c r="L31" i="17"/>
  <c r="M31" i="17"/>
  <c r="N31" i="17"/>
  <c r="P31" i="17"/>
  <c r="Q31" i="17"/>
  <c r="R31" i="17"/>
  <c r="S31" i="17"/>
  <c r="T31" i="17"/>
  <c r="U31" i="17"/>
  <c r="I31" i="16"/>
  <c r="J31" i="16"/>
  <c r="K31" i="16"/>
  <c r="L31" i="16"/>
  <c r="M31" i="16"/>
  <c r="N31" i="16"/>
  <c r="P31" i="16"/>
  <c r="Q31" i="16"/>
  <c r="R31" i="16"/>
  <c r="S31" i="16"/>
  <c r="T31" i="16"/>
  <c r="U31" i="16"/>
  <c r="P42" i="16"/>
  <c r="Q42" i="16"/>
  <c r="R42" i="16"/>
  <c r="S42" i="16"/>
  <c r="T42" i="16"/>
  <c r="U42" i="16"/>
  <c r="CE28" i="24" l="1"/>
  <c r="CD28" i="24"/>
  <c r="J34" i="7"/>
  <c r="K34" i="7"/>
  <c r="L34" i="7"/>
  <c r="M34" i="7"/>
  <c r="N34" i="7"/>
  <c r="O34" i="7"/>
  <c r="P34" i="7"/>
  <c r="R34" i="7"/>
  <c r="S34" i="7"/>
  <c r="T34" i="7"/>
  <c r="U34" i="7"/>
  <c r="V34" i="7"/>
  <c r="W34" i="7"/>
  <c r="X34" i="7"/>
  <c r="R45" i="7"/>
  <c r="S45" i="7"/>
  <c r="T45" i="7"/>
  <c r="U45" i="7"/>
  <c r="V45" i="7"/>
  <c r="W45" i="7"/>
  <c r="X45" i="7"/>
  <c r="P41" i="17" l="1"/>
  <c r="Q41" i="17"/>
  <c r="R41" i="17"/>
  <c r="S41" i="17"/>
  <c r="T41" i="17"/>
  <c r="U41" i="17"/>
  <c r="P41" i="16"/>
  <c r="Q41" i="16"/>
  <c r="R41" i="16"/>
  <c r="S41" i="16"/>
  <c r="T41" i="16"/>
  <c r="U41" i="16"/>
  <c r="R44" i="7"/>
  <c r="S44" i="7"/>
  <c r="T44" i="7"/>
  <c r="U44" i="7"/>
  <c r="V44" i="7"/>
  <c r="W44" i="7"/>
  <c r="X44" i="7"/>
  <c r="BM30" i="24"/>
  <c r="BN30" i="24"/>
  <c r="BN21" i="24"/>
  <c r="BM21" i="24"/>
  <c r="AY20" i="25"/>
  <c r="AZ20" i="25"/>
  <c r="BA20" i="25"/>
  <c r="BB20" i="25"/>
  <c r="BC20" i="25"/>
  <c r="BD20" i="25"/>
  <c r="BF20" i="25"/>
  <c r="BH20" i="25"/>
  <c r="BI20" i="25"/>
  <c r="BK20" i="25"/>
  <c r="BJ21" i="25"/>
  <c r="BE21" i="25" l="1"/>
  <c r="BM21" i="25"/>
  <c r="CE27" i="24"/>
  <c r="CD27" i="24"/>
  <c r="BN20" i="25"/>
  <c r="P40" i="17"/>
  <c r="Q40" i="17"/>
  <c r="R40" i="17"/>
  <c r="S40" i="17"/>
  <c r="T40" i="17"/>
  <c r="U40" i="17"/>
  <c r="P40" i="16"/>
  <c r="Q40" i="16"/>
  <c r="R40" i="16"/>
  <c r="S40" i="16"/>
  <c r="T40" i="16"/>
  <c r="U40" i="16"/>
  <c r="R43" i="7"/>
  <c r="S43" i="7"/>
  <c r="T43" i="7"/>
  <c r="U43" i="7"/>
  <c r="V43" i="7"/>
  <c r="W43" i="7"/>
  <c r="X43" i="7"/>
  <c r="P39" i="17" l="1"/>
  <c r="Q39" i="17"/>
  <c r="R39" i="17"/>
  <c r="S39" i="17"/>
  <c r="T39" i="17"/>
  <c r="U39" i="17"/>
  <c r="I30" i="17"/>
  <c r="J30" i="17"/>
  <c r="K30" i="17"/>
  <c r="L30" i="17"/>
  <c r="M30" i="17"/>
  <c r="N30" i="17"/>
  <c r="P30" i="17"/>
  <c r="Q30" i="17"/>
  <c r="R30" i="17"/>
  <c r="S30" i="17"/>
  <c r="T30" i="17"/>
  <c r="U30" i="17"/>
  <c r="I19" i="17"/>
  <c r="J19" i="17"/>
  <c r="K19" i="17"/>
  <c r="L19" i="17"/>
  <c r="M19" i="17"/>
  <c r="N19" i="17"/>
  <c r="I19" i="16"/>
  <c r="J19" i="16"/>
  <c r="K19" i="16"/>
  <c r="L19" i="16"/>
  <c r="M19" i="16"/>
  <c r="N19" i="16"/>
  <c r="I30" i="16"/>
  <c r="J30" i="16"/>
  <c r="K30" i="16"/>
  <c r="L30" i="16"/>
  <c r="M30" i="16"/>
  <c r="N30" i="16"/>
  <c r="P30" i="16"/>
  <c r="Q30" i="16"/>
  <c r="R30" i="16"/>
  <c r="S30" i="16"/>
  <c r="T30" i="16"/>
  <c r="U30" i="16"/>
  <c r="P39" i="16"/>
  <c r="Q39" i="16"/>
  <c r="R39" i="16"/>
  <c r="S39" i="16"/>
  <c r="T39" i="16"/>
  <c r="U39" i="16"/>
  <c r="J22" i="7"/>
  <c r="K22" i="7"/>
  <c r="L22" i="7"/>
  <c r="M22" i="7"/>
  <c r="N22" i="7"/>
  <c r="O22" i="7"/>
  <c r="J33" i="7"/>
  <c r="K33" i="7"/>
  <c r="L33" i="7"/>
  <c r="M33" i="7"/>
  <c r="N33" i="7"/>
  <c r="O33" i="7"/>
  <c r="P33" i="7"/>
  <c r="R33" i="7"/>
  <c r="S33" i="7"/>
  <c r="T33" i="7"/>
  <c r="U33" i="7"/>
  <c r="V33" i="7"/>
  <c r="W33" i="7"/>
  <c r="X33" i="7"/>
  <c r="R42" i="7"/>
  <c r="S42" i="7"/>
  <c r="T42" i="7"/>
  <c r="U42" i="7"/>
  <c r="V42" i="7"/>
  <c r="W42" i="7"/>
  <c r="X42" i="7"/>
  <c r="P38" i="17"/>
  <c r="Q38" i="17"/>
  <c r="R38" i="17"/>
  <c r="S38" i="17"/>
  <c r="T38" i="17"/>
  <c r="U38" i="17"/>
  <c r="P38" i="16"/>
  <c r="Q38" i="16"/>
  <c r="R38" i="16"/>
  <c r="S38" i="16"/>
  <c r="T38" i="16"/>
  <c r="U38" i="16"/>
  <c r="R41" i="7"/>
  <c r="S41" i="7"/>
  <c r="T41" i="7"/>
  <c r="U41" i="7"/>
  <c r="V41" i="7"/>
  <c r="W41" i="7"/>
  <c r="X41" i="7"/>
  <c r="R40" i="7"/>
  <c r="S40" i="7"/>
  <c r="T40" i="7"/>
  <c r="U40" i="7"/>
  <c r="V40" i="7"/>
  <c r="W40" i="7"/>
  <c r="X40" i="7"/>
  <c r="P37" i="17"/>
  <c r="Q37" i="17"/>
  <c r="R37" i="17"/>
  <c r="S37" i="17"/>
  <c r="T37" i="17"/>
  <c r="U37" i="17"/>
  <c r="P37" i="16"/>
  <c r="Q37" i="16"/>
  <c r="R37" i="16"/>
  <c r="S37" i="16"/>
  <c r="T37" i="16"/>
  <c r="U37" i="16"/>
  <c r="R39" i="7"/>
  <c r="S39" i="7"/>
  <c r="T39" i="7"/>
  <c r="U39" i="7"/>
  <c r="V39" i="7"/>
  <c r="W39" i="7"/>
  <c r="X39" i="7"/>
  <c r="J32" i="7"/>
  <c r="K32" i="7"/>
  <c r="L32" i="7"/>
  <c r="M32" i="7"/>
  <c r="N32" i="7"/>
  <c r="O32" i="7"/>
  <c r="P32" i="7"/>
  <c r="R32" i="7"/>
  <c r="S32" i="7"/>
  <c r="T32" i="7"/>
  <c r="U32" i="7"/>
  <c r="V32" i="7"/>
  <c r="W32" i="7"/>
  <c r="X32" i="7"/>
  <c r="P36" i="17"/>
  <c r="Q36" i="17"/>
  <c r="R36" i="17"/>
  <c r="S36" i="17"/>
  <c r="T36" i="17"/>
  <c r="U36" i="17"/>
  <c r="I29" i="17"/>
  <c r="J29" i="17"/>
  <c r="K29" i="17"/>
  <c r="L29" i="17"/>
  <c r="M29" i="17"/>
  <c r="N29" i="17"/>
  <c r="P29" i="17"/>
  <c r="Q29" i="17"/>
  <c r="R29" i="17"/>
  <c r="S29" i="17"/>
  <c r="T29" i="17"/>
  <c r="U29" i="17"/>
  <c r="I29" i="16"/>
  <c r="J29" i="16"/>
  <c r="K29" i="16"/>
  <c r="L29" i="16"/>
  <c r="M29" i="16"/>
  <c r="N29" i="16"/>
  <c r="P29" i="16"/>
  <c r="Q29" i="16"/>
  <c r="R29" i="16"/>
  <c r="S29" i="16"/>
  <c r="T29" i="16"/>
  <c r="U29" i="16"/>
  <c r="P36" i="16"/>
  <c r="Q36" i="16"/>
  <c r="R36" i="16"/>
  <c r="S36" i="16"/>
  <c r="T36" i="16"/>
  <c r="U36" i="16"/>
  <c r="R38" i="7"/>
  <c r="S38" i="7"/>
  <c r="T38" i="7"/>
  <c r="U38" i="7"/>
  <c r="V38" i="7"/>
  <c r="W38" i="7"/>
  <c r="X38" i="7"/>
  <c r="P35" i="17"/>
  <c r="Q35" i="17"/>
  <c r="R35" i="17"/>
  <c r="S35" i="17"/>
  <c r="T35" i="17"/>
  <c r="U35" i="17"/>
  <c r="P35" i="16"/>
  <c r="Q35" i="16"/>
  <c r="R35" i="16"/>
  <c r="S35" i="16"/>
  <c r="T35" i="16"/>
  <c r="U35" i="16"/>
  <c r="R37" i="7"/>
  <c r="S37" i="7"/>
  <c r="T37" i="7"/>
  <c r="U37" i="7"/>
  <c r="V37" i="7"/>
  <c r="W37" i="7"/>
  <c r="X37" i="7"/>
  <c r="P34" i="17"/>
  <c r="Q34" i="17"/>
  <c r="R34" i="17"/>
  <c r="S34" i="17"/>
  <c r="T34" i="17"/>
  <c r="U34" i="17"/>
  <c r="AZ24" i="24"/>
  <c r="BA24" i="24"/>
  <c r="BB24" i="24"/>
  <c r="BC24" i="24"/>
  <c r="BD24" i="24"/>
  <c r="BF24" i="24"/>
  <c r="BH24" i="24"/>
  <c r="BI24" i="24"/>
  <c r="BK24" i="24"/>
  <c r="I28" i="17"/>
  <c r="J28" i="17"/>
  <c r="K28" i="17"/>
  <c r="L28" i="17"/>
  <c r="M28" i="17"/>
  <c r="N28" i="17"/>
  <c r="P28" i="17"/>
  <c r="Q28" i="17"/>
  <c r="R28" i="17"/>
  <c r="S28" i="17"/>
  <c r="T28" i="17"/>
  <c r="U28" i="17"/>
  <c r="I28" i="16"/>
  <c r="J28" i="16"/>
  <c r="K28" i="16"/>
  <c r="L28" i="16"/>
  <c r="M28" i="16"/>
  <c r="N28" i="16"/>
  <c r="P28" i="16"/>
  <c r="Q28" i="16"/>
  <c r="R28" i="16"/>
  <c r="S28" i="16"/>
  <c r="T28" i="16"/>
  <c r="U28" i="16"/>
  <c r="CE25" i="24" l="1"/>
  <c r="BN29" i="24"/>
  <c r="CE26" i="24"/>
  <c r="BM29" i="24"/>
  <c r="CD26" i="24"/>
  <c r="BN28" i="24"/>
  <c r="P22" i="7"/>
  <c r="CD25" i="24"/>
  <c r="J31" i="7"/>
  <c r="K31" i="7"/>
  <c r="L31" i="7"/>
  <c r="M31" i="7"/>
  <c r="N31" i="7"/>
  <c r="O31" i="7"/>
  <c r="P31" i="7"/>
  <c r="R31" i="7"/>
  <c r="S31" i="7"/>
  <c r="T31" i="7"/>
  <c r="U31" i="7"/>
  <c r="V31" i="7"/>
  <c r="W31" i="7"/>
  <c r="X31" i="7"/>
  <c r="AY23" i="24"/>
  <c r="AZ23" i="24"/>
  <c r="BA23" i="24"/>
  <c r="BB23" i="24"/>
  <c r="BC23" i="24"/>
  <c r="BD23" i="24"/>
  <c r="BF23" i="24"/>
  <c r="BH23" i="24"/>
  <c r="BI23" i="24"/>
  <c r="BK23" i="24"/>
  <c r="M25" i="7"/>
  <c r="J25" i="7"/>
  <c r="L25" i="7"/>
  <c r="K25" i="7"/>
  <c r="N25" i="7"/>
  <c r="O25" i="7"/>
  <c r="BN27" i="24" l="1"/>
  <c r="BM28" i="24"/>
  <c r="CE24" i="24"/>
  <c r="CD24" i="24"/>
  <c r="I27" i="17"/>
  <c r="J27" i="17"/>
  <c r="K27" i="17"/>
  <c r="L27" i="17"/>
  <c r="M27" i="17"/>
  <c r="N27" i="17"/>
  <c r="P27" i="17"/>
  <c r="Q27" i="17"/>
  <c r="R27" i="17"/>
  <c r="S27" i="17"/>
  <c r="T27" i="17"/>
  <c r="U27" i="17"/>
  <c r="BM27" i="24" l="1"/>
  <c r="I27" i="16"/>
  <c r="J27" i="16"/>
  <c r="K27" i="16"/>
  <c r="L27" i="16"/>
  <c r="M27" i="16"/>
  <c r="N27" i="16"/>
  <c r="P27" i="16"/>
  <c r="Q27" i="16"/>
  <c r="R27" i="16"/>
  <c r="S27" i="16"/>
  <c r="T27" i="16"/>
  <c r="U27" i="16"/>
  <c r="AY19" i="25"/>
  <c r="AZ19" i="25"/>
  <c r="BA19" i="25"/>
  <c r="BB19" i="25"/>
  <c r="BC19" i="25"/>
  <c r="BD19" i="25"/>
  <c r="BF19" i="25"/>
  <c r="BH19" i="25"/>
  <c r="BI19" i="25"/>
  <c r="BK19" i="25"/>
  <c r="BE20" i="25"/>
  <c r="BN24" i="24"/>
  <c r="BN25" i="24"/>
  <c r="BN26" i="24" l="1"/>
  <c r="CE23" i="24"/>
  <c r="BJ26" i="24"/>
  <c r="CA23" i="24"/>
  <c r="BM20" i="25"/>
  <c r="BJ20" i="25"/>
  <c r="BJ19" i="25"/>
  <c r="BE19" i="25"/>
  <c r="BN19" i="25"/>
  <c r="BM26" i="24" l="1"/>
  <c r="CD23" i="24"/>
  <c r="BM19" i="25"/>
  <c r="K43" i="14"/>
  <c r="L43" i="14"/>
  <c r="M43" i="14"/>
  <c r="N43" i="14"/>
  <c r="O43" i="14"/>
  <c r="Q43" i="14"/>
  <c r="R43" i="14"/>
  <c r="K56" i="14"/>
  <c r="L56" i="14"/>
  <c r="M56" i="14"/>
  <c r="N56" i="14"/>
  <c r="Q56" i="14"/>
  <c r="R56" i="14"/>
  <c r="T56" i="14"/>
  <c r="U56" i="14"/>
  <c r="V56" i="14"/>
  <c r="W56" i="14"/>
  <c r="Z56" i="14"/>
  <c r="AA56" i="14"/>
  <c r="F56" i="14"/>
  <c r="X61" i="10"/>
  <c r="Y61" i="10"/>
  <c r="Z61" i="10"/>
  <c r="AA61" i="10"/>
  <c r="AB61" i="10"/>
  <c r="AC61" i="10"/>
  <c r="AD61" i="10"/>
  <c r="AE61" i="10"/>
  <c r="AF61" i="10"/>
  <c r="AG61" i="10"/>
  <c r="AI61" i="10"/>
  <c r="AJ61" i="10"/>
  <c r="AK61" i="10"/>
  <c r="AM61" i="10"/>
  <c r="AN61" i="10"/>
  <c r="AO61" i="10"/>
  <c r="AP61" i="10"/>
  <c r="AQ61" i="10"/>
  <c r="AR61" i="10"/>
  <c r="AT61" i="10"/>
  <c r="AU61" i="10"/>
  <c r="AV61" i="10"/>
  <c r="AW61" i="10"/>
  <c r="AX61" i="10"/>
  <c r="AY61" i="10"/>
  <c r="AZ61" i="10"/>
  <c r="BA61" i="10"/>
  <c r="BB61" i="10"/>
  <c r="BC61" i="10"/>
  <c r="BE61" i="10"/>
  <c r="BF61" i="10"/>
  <c r="BG61" i="10"/>
  <c r="BI61" i="10"/>
  <c r="BJ61" i="10"/>
  <c r="BK61" i="10"/>
  <c r="BL61" i="10"/>
  <c r="BM61" i="10"/>
  <c r="BN61" i="10"/>
  <c r="X48" i="10"/>
  <c r="Y48" i="10"/>
  <c r="Z48" i="10"/>
  <c r="AA48" i="10"/>
  <c r="AB48" i="10"/>
  <c r="AC48" i="10"/>
  <c r="AD48" i="10"/>
  <c r="AE48" i="10"/>
  <c r="AF48" i="10"/>
  <c r="AG48" i="10"/>
  <c r="AI48" i="10"/>
  <c r="AJ48" i="10"/>
  <c r="AK48" i="10"/>
  <c r="AM48" i="10"/>
  <c r="AN48" i="10"/>
  <c r="AO48" i="10"/>
  <c r="AP48" i="10"/>
  <c r="AQ48" i="10"/>
  <c r="AR48" i="10"/>
  <c r="J52" i="1"/>
  <c r="K52" i="1"/>
  <c r="L52" i="1"/>
  <c r="M52" i="1"/>
  <c r="N52" i="1"/>
  <c r="O52" i="1"/>
  <c r="P52" i="1"/>
  <c r="J65" i="1"/>
  <c r="K65" i="1"/>
  <c r="L65" i="1"/>
  <c r="M65" i="1"/>
  <c r="N65" i="1"/>
  <c r="O65" i="1"/>
  <c r="R65" i="1"/>
  <c r="S65" i="1"/>
  <c r="T65" i="1"/>
  <c r="U65" i="1"/>
  <c r="V65" i="1"/>
  <c r="W65" i="1"/>
  <c r="H65" i="1"/>
  <c r="J22" i="16"/>
  <c r="L22" i="16"/>
  <c r="M22" i="16"/>
  <c r="N22" i="16"/>
  <c r="P24" i="16"/>
  <c r="Q24" i="16"/>
  <c r="R24" i="16"/>
  <c r="S24" i="16"/>
  <c r="T24" i="16"/>
  <c r="U24" i="16"/>
  <c r="P25" i="16"/>
  <c r="Q25" i="16"/>
  <c r="R25" i="16"/>
  <c r="S25" i="16"/>
  <c r="T25" i="16"/>
  <c r="U25" i="16"/>
  <c r="P26" i="16"/>
  <c r="Q26" i="16"/>
  <c r="R26" i="16"/>
  <c r="S26" i="16"/>
  <c r="T26" i="16"/>
  <c r="U26" i="16"/>
  <c r="K55" i="14"/>
  <c r="L55" i="14"/>
  <c r="M55" i="14"/>
  <c r="N55" i="14"/>
  <c r="Q55" i="14"/>
  <c r="R55" i="14"/>
  <c r="T55" i="14"/>
  <c r="U55" i="14"/>
  <c r="V55" i="14"/>
  <c r="W55" i="14"/>
  <c r="Z55" i="14"/>
  <c r="AA55" i="14"/>
  <c r="F55" i="14"/>
  <c r="X60" i="10"/>
  <c r="Y60" i="10"/>
  <c r="Z60" i="10"/>
  <c r="AA60" i="10"/>
  <c r="AB60" i="10"/>
  <c r="AC60" i="10"/>
  <c r="AD60" i="10"/>
  <c r="AE60" i="10"/>
  <c r="AF60" i="10"/>
  <c r="AG60" i="10"/>
  <c r="AI60" i="10"/>
  <c r="AJ60" i="10"/>
  <c r="AK60" i="10"/>
  <c r="AM60" i="10"/>
  <c r="AN60" i="10"/>
  <c r="AO60" i="10"/>
  <c r="AP60" i="10"/>
  <c r="AQ60" i="10"/>
  <c r="AR60" i="10"/>
  <c r="AT60" i="10"/>
  <c r="AU60" i="10"/>
  <c r="AV60" i="10"/>
  <c r="AW60" i="10"/>
  <c r="AX60" i="10"/>
  <c r="AY60" i="10"/>
  <c r="AZ60" i="10"/>
  <c r="BA60" i="10"/>
  <c r="BB60" i="10"/>
  <c r="BC60" i="10"/>
  <c r="BE60" i="10"/>
  <c r="BF60" i="10"/>
  <c r="BG60" i="10"/>
  <c r="BI60" i="10"/>
  <c r="BJ60" i="10"/>
  <c r="BK60" i="10"/>
  <c r="BL60" i="10"/>
  <c r="BM60" i="10"/>
  <c r="BN60" i="10"/>
  <c r="X56" i="14" l="1"/>
  <c r="J21" i="7"/>
  <c r="S30" i="7"/>
  <c r="T30" i="7"/>
  <c r="U30" i="7"/>
  <c r="V30" i="7"/>
  <c r="W30" i="7"/>
  <c r="R30" i="7"/>
  <c r="R29" i="7" l="1"/>
  <c r="I26" i="17"/>
  <c r="J26" i="17"/>
  <c r="K26" i="17"/>
  <c r="L26" i="17"/>
  <c r="M26" i="17"/>
  <c r="N26" i="17"/>
  <c r="P26" i="17"/>
  <c r="Q26" i="17"/>
  <c r="R26" i="17"/>
  <c r="S26" i="17"/>
  <c r="T26" i="17"/>
  <c r="U26" i="17"/>
  <c r="I18" i="17"/>
  <c r="J18" i="17"/>
  <c r="K18" i="17"/>
  <c r="L18" i="17"/>
  <c r="M18" i="17"/>
  <c r="N18" i="17"/>
  <c r="I18" i="16"/>
  <c r="J18" i="16"/>
  <c r="K18" i="16"/>
  <c r="L18" i="16"/>
  <c r="M18" i="16"/>
  <c r="N18" i="16"/>
  <c r="I26" i="16"/>
  <c r="J26" i="16"/>
  <c r="K26" i="16"/>
  <c r="L26" i="16"/>
  <c r="M26" i="16"/>
  <c r="N26" i="16"/>
  <c r="J64" i="1"/>
  <c r="K64" i="1"/>
  <c r="L64" i="1"/>
  <c r="M64" i="1"/>
  <c r="N64" i="1"/>
  <c r="O64" i="1"/>
  <c r="R64" i="1"/>
  <c r="S64" i="1"/>
  <c r="T64" i="1"/>
  <c r="U64" i="1"/>
  <c r="V64" i="1"/>
  <c r="W64" i="1"/>
  <c r="H64" i="1"/>
  <c r="X65" i="1" s="1"/>
  <c r="BJ24" i="24"/>
  <c r="BE23" i="24"/>
  <c r="BE24" i="24"/>
  <c r="K54" i="14"/>
  <c r="L54" i="14"/>
  <c r="M54" i="14"/>
  <c r="N54" i="14"/>
  <c r="Q54" i="14"/>
  <c r="R54" i="14"/>
  <c r="T54" i="14"/>
  <c r="U54" i="14"/>
  <c r="V54" i="14"/>
  <c r="W54" i="14"/>
  <c r="Z54" i="14"/>
  <c r="AA54" i="14"/>
  <c r="J18" i="1"/>
  <c r="J17" i="1"/>
  <c r="K18" i="1"/>
  <c r="L18" i="1"/>
  <c r="M18" i="1"/>
  <c r="N18" i="1"/>
  <c r="O18" i="1"/>
  <c r="J19" i="1"/>
  <c r="K19" i="1"/>
  <c r="L19" i="1"/>
  <c r="M19" i="1"/>
  <c r="N19" i="1"/>
  <c r="O19" i="1"/>
  <c r="J20" i="1"/>
  <c r="K20" i="1"/>
  <c r="L20" i="1"/>
  <c r="M20" i="1"/>
  <c r="N20" i="1"/>
  <c r="O20" i="1"/>
  <c r="J21" i="1"/>
  <c r="K21" i="1"/>
  <c r="L21" i="1"/>
  <c r="M21" i="1"/>
  <c r="N21" i="1"/>
  <c r="O21" i="1"/>
  <c r="J22" i="1"/>
  <c r="K22" i="1"/>
  <c r="L22" i="1"/>
  <c r="M22" i="1"/>
  <c r="N22" i="1"/>
  <c r="O22" i="1"/>
  <c r="J23" i="1"/>
  <c r="K23" i="1"/>
  <c r="L23" i="1"/>
  <c r="M23" i="1"/>
  <c r="N23" i="1"/>
  <c r="O23" i="1"/>
  <c r="J24" i="1"/>
  <c r="K24" i="1"/>
  <c r="L24" i="1"/>
  <c r="M24" i="1"/>
  <c r="N24" i="1"/>
  <c r="O24" i="1"/>
  <c r="J25" i="1"/>
  <c r="K25" i="1"/>
  <c r="L25" i="1"/>
  <c r="M25" i="1"/>
  <c r="N25" i="1"/>
  <c r="O25" i="1"/>
  <c r="J26" i="1"/>
  <c r="K26" i="1"/>
  <c r="L26" i="1"/>
  <c r="M26" i="1"/>
  <c r="N26" i="1"/>
  <c r="O26" i="1"/>
  <c r="J27" i="1"/>
  <c r="K27" i="1"/>
  <c r="L27" i="1"/>
  <c r="M27" i="1"/>
  <c r="N27" i="1"/>
  <c r="O27" i="1"/>
  <c r="J28" i="1"/>
  <c r="K28" i="1"/>
  <c r="L28" i="1"/>
  <c r="M28" i="1"/>
  <c r="N28" i="1"/>
  <c r="O28" i="1"/>
  <c r="J29" i="1"/>
  <c r="K29" i="1"/>
  <c r="L29" i="1"/>
  <c r="M29" i="1"/>
  <c r="N29" i="1"/>
  <c r="O29" i="1"/>
  <c r="J30" i="1"/>
  <c r="K30" i="1"/>
  <c r="L30" i="1"/>
  <c r="M30" i="1"/>
  <c r="N30" i="1"/>
  <c r="O30" i="1"/>
  <c r="J31" i="1"/>
  <c r="K31" i="1"/>
  <c r="L31" i="1"/>
  <c r="M31" i="1"/>
  <c r="N31" i="1"/>
  <c r="O31" i="1"/>
  <c r="J32" i="1"/>
  <c r="K32" i="1"/>
  <c r="L32" i="1"/>
  <c r="M32" i="1"/>
  <c r="N32" i="1"/>
  <c r="O32" i="1"/>
  <c r="J33" i="1"/>
  <c r="K33" i="1"/>
  <c r="L33" i="1"/>
  <c r="M33" i="1"/>
  <c r="N33" i="1"/>
  <c r="O33" i="1"/>
  <c r="J34" i="1"/>
  <c r="K34" i="1"/>
  <c r="L34" i="1"/>
  <c r="M34" i="1"/>
  <c r="N34" i="1"/>
  <c r="O34" i="1"/>
  <c r="J35" i="1"/>
  <c r="K35" i="1"/>
  <c r="L35" i="1"/>
  <c r="M35" i="1"/>
  <c r="N35" i="1"/>
  <c r="O35" i="1"/>
  <c r="J36" i="1"/>
  <c r="K36" i="1"/>
  <c r="L36" i="1"/>
  <c r="M36" i="1"/>
  <c r="N36" i="1"/>
  <c r="O36" i="1"/>
  <c r="J37" i="1"/>
  <c r="K37" i="1"/>
  <c r="L37" i="1"/>
  <c r="M37" i="1"/>
  <c r="N37" i="1"/>
  <c r="O37" i="1"/>
  <c r="J38" i="1"/>
  <c r="K38" i="1"/>
  <c r="L38" i="1"/>
  <c r="M38" i="1"/>
  <c r="N38" i="1"/>
  <c r="O38" i="1"/>
  <c r="J39" i="1"/>
  <c r="K39" i="1"/>
  <c r="L39" i="1"/>
  <c r="M39" i="1"/>
  <c r="N39" i="1"/>
  <c r="O39" i="1"/>
  <c r="J40" i="1"/>
  <c r="K40" i="1"/>
  <c r="L40" i="1"/>
  <c r="M40" i="1"/>
  <c r="N40" i="1"/>
  <c r="O40" i="1"/>
  <c r="J41" i="1"/>
  <c r="K41" i="1"/>
  <c r="L41" i="1"/>
  <c r="M41" i="1"/>
  <c r="N41" i="1"/>
  <c r="O41" i="1"/>
  <c r="J42" i="1"/>
  <c r="K42" i="1"/>
  <c r="L42" i="1"/>
  <c r="M42" i="1"/>
  <c r="N42" i="1"/>
  <c r="O42" i="1"/>
  <c r="J43" i="1"/>
  <c r="K43" i="1"/>
  <c r="L43" i="1"/>
  <c r="M43" i="1"/>
  <c r="N43" i="1"/>
  <c r="O43" i="1"/>
  <c r="J44" i="1"/>
  <c r="K44" i="1"/>
  <c r="L44" i="1"/>
  <c r="M44" i="1"/>
  <c r="N44" i="1"/>
  <c r="O44" i="1"/>
  <c r="J45" i="1"/>
  <c r="K45" i="1"/>
  <c r="L45" i="1"/>
  <c r="M45" i="1"/>
  <c r="N45" i="1"/>
  <c r="O45" i="1"/>
  <c r="J46" i="1"/>
  <c r="K46" i="1"/>
  <c r="L46" i="1"/>
  <c r="M46" i="1"/>
  <c r="N46" i="1"/>
  <c r="O46" i="1"/>
  <c r="J47" i="1"/>
  <c r="K47" i="1"/>
  <c r="L47" i="1"/>
  <c r="M47" i="1"/>
  <c r="N47" i="1"/>
  <c r="O47" i="1"/>
  <c r="J48" i="1"/>
  <c r="K48" i="1"/>
  <c r="L48" i="1"/>
  <c r="M48" i="1"/>
  <c r="N48" i="1"/>
  <c r="O48" i="1"/>
  <c r="J49" i="1"/>
  <c r="K49" i="1"/>
  <c r="L49" i="1"/>
  <c r="M49" i="1"/>
  <c r="N49" i="1"/>
  <c r="O49" i="1"/>
  <c r="J50" i="1"/>
  <c r="K50" i="1"/>
  <c r="L50" i="1"/>
  <c r="M50" i="1"/>
  <c r="N50" i="1"/>
  <c r="O50" i="1"/>
  <c r="J51" i="1"/>
  <c r="K51" i="1"/>
  <c r="L51" i="1"/>
  <c r="M51" i="1"/>
  <c r="N51" i="1"/>
  <c r="O51" i="1"/>
  <c r="P51" i="1"/>
  <c r="X59" i="10"/>
  <c r="Y59" i="10"/>
  <c r="Z59" i="10"/>
  <c r="AA59" i="10"/>
  <c r="AB59" i="10"/>
  <c r="AC59" i="10"/>
  <c r="AD59" i="10"/>
  <c r="AE59" i="10"/>
  <c r="AF59" i="10"/>
  <c r="AG59" i="10"/>
  <c r="AI59" i="10"/>
  <c r="AJ59" i="10"/>
  <c r="AK59" i="10"/>
  <c r="AM59" i="10"/>
  <c r="AN59" i="10"/>
  <c r="AO59" i="10"/>
  <c r="AP59" i="10"/>
  <c r="AQ59" i="10"/>
  <c r="AR59" i="10"/>
  <c r="AT59" i="10"/>
  <c r="AU59" i="10"/>
  <c r="AV59" i="10"/>
  <c r="AW59" i="10"/>
  <c r="AX59" i="10"/>
  <c r="AY59" i="10"/>
  <c r="AZ59" i="10"/>
  <c r="BA59" i="10"/>
  <c r="BB59" i="10"/>
  <c r="BC59" i="10"/>
  <c r="BE59" i="10"/>
  <c r="BF59" i="10"/>
  <c r="BG59" i="10"/>
  <c r="BI59" i="10"/>
  <c r="BJ59" i="10"/>
  <c r="BK59" i="10"/>
  <c r="BL59" i="10"/>
  <c r="BM59" i="10"/>
  <c r="BN59" i="10"/>
  <c r="S29" i="7"/>
  <c r="T29" i="7"/>
  <c r="U29" i="7"/>
  <c r="V29" i="7"/>
  <c r="W29" i="7"/>
  <c r="I25" i="17"/>
  <c r="J25" i="17"/>
  <c r="K25" i="17"/>
  <c r="L25" i="17"/>
  <c r="M25" i="17"/>
  <c r="N25" i="17"/>
  <c r="P25" i="17"/>
  <c r="Q25" i="17"/>
  <c r="R25" i="17"/>
  <c r="S25" i="17"/>
  <c r="T25" i="17"/>
  <c r="U25" i="17"/>
  <c r="I25" i="16"/>
  <c r="J25" i="16"/>
  <c r="K25" i="16"/>
  <c r="M25" i="16"/>
  <c r="N25" i="16"/>
  <c r="F54" i="14"/>
  <c r="X55" i="14" s="1"/>
  <c r="J63" i="1"/>
  <c r="K63" i="1"/>
  <c r="L63" i="1"/>
  <c r="M63" i="1"/>
  <c r="N63" i="1"/>
  <c r="O63" i="1"/>
  <c r="R63" i="1"/>
  <c r="S63" i="1"/>
  <c r="T63" i="1"/>
  <c r="U63" i="1"/>
  <c r="V63" i="1"/>
  <c r="W63" i="1"/>
  <c r="H63" i="1"/>
  <c r="H55" i="1"/>
  <c r="H56" i="1"/>
  <c r="H57" i="1"/>
  <c r="H58" i="1"/>
  <c r="H59" i="1"/>
  <c r="H60" i="1"/>
  <c r="H61" i="1"/>
  <c r="P65" i="1" s="1"/>
  <c r="H62" i="1"/>
  <c r="K53" i="14"/>
  <c r="L53" i="14"/>
  <c r="M53" i="14"/>
  <c r="N53" i="14"/>
  <c r="Q53" i="14"/>
  <c r="R53" i="14"/>
  <c r="T53" i="14"/>
  <c r="U53" i="14"/>
  <c r="V53" i="14"/>
  <c r="W53" i="14"/>
  <c r="Z53" i="14"/>
  <c r="AA53" i="14"/>
  <c r="F53" i="14"/>
  <c r="X58" i="10"/>
  <c r="Y58" i="10"/>
  <c r="Z58" i="10"/>
  <c r="AA58" i="10"/>
  <c r="AB58" i="10"/>
  <c r="AC58" i="10"/>
  <c r="AD58" i="10"/>
  <c r="AE58" i="10"/>
  <c r="AF58" i="10"/>
  <c r="AG58" i="10"/>
  <c r="AI58" i="10"/>
  <c r="AJ58" i="10"/>
  <c r="AK58" i="10"/>
  <c r="AM58" i="10"/>
  <c r="AN58" i="10"/>
  <c r="AO58" i="10"/>
  <c r="AP58" i="10"/>
  <c r="AQ58" i="10"/>
  <c r="AR58" i="10"/>
  <c r="AT58" i="10"/>
  <c r="AU58" i="10"/>
  <c r="AV58" i="10"/>
  <c r="AW58" i="10"/>
  <c r="AX58" i="10"/>
  <c r="AY58" i="10"/>
  <c r="AZ58" i="10"/>
  <c r="BA58" i="10"/>
  <c r="BB58" i="10"/>
  <c r="BC58" i="10"/>
  <c r="BE58" i="10"/>
  <c r="BF58" i="10"/>
  <c r="BG58" i="10"/>
  <c r="BI58" i="10"/>
  <c r="BJ58" i="10"/>
  <c r="BK58" i="10"/>
  <c r="BL58" i="10"/>
  <c r="BM58" i="10"/>
  <c r="BN58" i="10"/>
  <c r="J62" i="1"/>
  <c r="K62" i="1"/>
  <c r="L62" i="1"/>
  <c r="M62" i="1"/>
  <c r="N62" i="1"/>
  <c r="O62" i="1"/>
  <c r="R62" i="1"/>
  <c r="S62" i="1"/>
  <c r="T62" i="1"/>
  <c r="U62" i="1"/>
  <c r="V62" i="1"/>
  <c r="W62" i="1"/>
  <c r="BE25" i="24" l="1"/>
  <c r="BJ25" i="24"/>
  <c r="X30" i="7"/>
  <c r="P64" i="1"/>
  <c r="X64" i="1"/>
  <c r="R28" i="7"/>
  <c r="X54" i="14"/>
  <c r="X63" i="1"/>
  <c r="P63" i="1"/>
  <c r="BM24" i="24"/>
  <c r="I24" i="17"/>
  <c r="J24" i="17"/>
  <c r="K24" i="17"/>
  <c r="L24" i="17"/>
  <c r="M24" i="17"/>
  <c r="N24" i="17"/>
  <c r="P24" i="17"/>
  <c r="Q24" i="17"/>
  <c r="R24" i="17"/>
  <c r="S24" i="17"/>
  <c r="T24" i="17"/>
  <c r="U24" i="17"/>
  <c r="I24" i="16"/>
  <c r="J24" i="16"/>
  <c r="K24" i="16"/>
  <c r="M24" i="16"/>
  <c r="N24" i="16"/>
  <c r="S28" i="7"/>
  <c r="T28" i="7"/>
  <c r="U28" i="7"/>
  <c r="V28" i="7"/>
  <c r="W28" i="7"/>
  <c r="P50" i="17"/>
  <c r="Q50" i="17"/>
  <c r="R50" i="17"/>
  <c r="S50" i="17"/>
  <c r="T50" i="17"/>
  <c r="U50" i="17"/>
  <c r="P51" i="17"/>
  <c r="Q51" i="17"/>
  <c r="R51" i="17"/>
  <c r="S51" i="17"/>
  <c r="T51" i="17"/>
  <c r="U51" i="17"/>
  <c r="P52" i="17"/>
  <c r="Q52" i="17"/>
  <c r="R52" i="17"/>
  <c r="S52" i="17"/>
  <c r="T52" i="17"/>
  <c r="U52" i="17"/>
  <c r="P53" i="17"/>
  <c r="Q53" i="17"/>
  <c r="R53" i="17"/>
  <c r="S53" i="17"/>
  <c r="T53" i="17"/>
  <c r="U53" i="17"/>
  <c r="P54" i="17"/>
  <c r="Q54" i="17"/>
  <c r="R54" i="17"/>
  <c r="S54" i="17"/>
  <c r="T54" i="17"/>
  <c r="U54" i="17"/>
  <c r="P55" i="17"/>
  <c r="Q55" i="17"/>
  <c r="R55" i="17"/>
  <c r="S55" i="17"/>
  <c r="T55" i="17"/>
  <c r="U55" i="17"/>
  <c r="P56" i="17"/>
  <c r="Q56" i="17"/>
  <c r="R56" i="17"/>
  <c r="S56" i="17"/>
  <c r="T56" i="17"/>
  <c r="U56" i="17"/>
  <c r="P57" i="17"/>
  <c r="Q57" i="17"/>
  <c r="R57" i="17"/>
  <c r="S57" i="17"/>
  <c r="T57" i="17"/>
  <c r="U57" i="17"/>
  <c r="P58" i="17"/>
  <c r="Q58" i="17"/>
  <c r="R58" i="17"/>
  <c r="S58" i="17"/>
  <c r="T58" i="17"/>
  <c r="U58" i="17"/>
  <c r="P59" i="17"/>
  <c r="Q59" i="17"/>
  <c r="R59" i="17"/>
  <c r="S59" i="17"/>
  <c r="T59" i="17"/>
  <c r="U59" i="17"/>
  <c r="P60" i="17"/>
  <c r="Q60" i="17"/>
  <c r="R60" i="17"/>
  <c r="S60" i="17"/>
  <c r="T60" i="17"/>
  <c r="U60" i="17"/>
  <c r="P61" i="17"/>
  <c r="Q61" i="17"/>
  <c r="R61" i="17"/>
  <c r="S61" i="17"/>
  <c r="T61" i="17"/>
  <c r="U61" i="17"/>
  <c r="P62" i="17"/>
  <c r="Q62" i="17"/>
  <c r="R62" i="17"/>
  <c r="S62" i="17"/>
  <c r="T62" i="17"/>
  <c r="U62" i="17"/>
  <c r="P63" i="17"/>
  <c r="Q63" i="17"/>
  <c r="R63" i="17"/>
  <c r="S63" i="17"/>
  <c r="T63" i="17"/>
  <c r="U63" i="17"/>
  <c r="P64" i="17"/>
  <c r="Q64" i="17"/>
  <c r="R64" i="17"/>
  <c r="S64" i="17"/>
  <c r="T64" i="17"/>
  <c r="U64" i="17"/>
  <c r="P65" i="17"/>
  <c r="Q65" i="17"/>
  <c r="R65" i="17"/>
  <c r="S65" i="17"/>
  <c r="T65" i="17"/>
  <c r="U65" i="17"/>
  <c r="P66" i="17"/>
  <c r="Q66" i="17"/>
  <c r="R66" i="17"/>
  <c r="S66" i="17"/>
  <c r="T66" i="17"/>
  <c r="U66" i="17"/>
  <c r="P50" i="16"/>
  <c r="Q50" i="16"/>
  <c r="R50" i="16"/>
  <c r="S50" i="16"/>
  <c r="T50" i="16"/>
  <c r="U50" i="16"/>
  <c r="P51" i="16"/>
  <c r="Q51" i="16"/>
  <c r="R51" i="16"/>
  <c r="S51" i="16"/>
  <c r="T51" i="16"/>
  <c r="U51" i="16"/>
  <c r="P52" i="16"/>
  <c r="Q52" i="16"/>
  <c r="R52" i="16"/>
  <c r="S52" i="16"/>
  <c r="T52" i="16"/>
  <c r="U52" i="16"/>
  <c r="P53" i="16"/>
  <c r="Q53" i="16"/>
  <c r="R53" i="16"/>
  <c r="S53" i="16"/>
  <c r="T53" i="16"/>
  <c r="U53" i="16"/>
  <c r="P54" i="16"/>
  <c r="Q54" i="16"/>
  <c r="R54" i="16"/>
  <c r="S54" i="16"/>
  <c r="T54" i="16"/>
  <c r="U54" i="16"/>
  <c r="P55" i="16"/>
  <c r="Q55" i="16"/>
  <c r="R55" i="16"/>
  <c r="S55" i="16"/>
  <c r="T55" i="16"/>
  <c r="U55" i="16"/>
  <c r="P56" i="16"/>
  <c r="Q56" i="16"/>
  <c r="R56" i="16"/>
  <c r="S56" i="16"/>
  <c r="T56" i="16"/>
  <c r="U56" i="16"/>
  <c r="P57" i="16"/>
  <c r="Q57" i="16"/>
  <c r="R57" i="16"/>
  <c r="S57" i="16"/>
  <c r="T57" i="16"/>
  <c r="U57" i="16"/>
  <c r="P58" i="16"/>
  <c r="Q58" i="16"/>
  <c r="R58" i="16"/>
  <c r="S58" i="16"/>
  <c r="T58" i="16"/>
  <c r="U58" i="16"/>
  <c r="P59" i="16"/>
  <c r="Q59" i="16"/>
  <c r="R59" i="16"/>
  <c r="S59" i="16"/>
  <c r="T59" i="16"/>
  <c r="U59" i="16"/>
  <c r="P60" i="16"/>
  <c r="Q60" i="16"/>
  <c r="R60" i="16"/>
  <c r="S60" i="16"/>
  <c r="T60" i="16"/>
  <c r="U60" i="16"/>
  <c r="P61" i="16"/>
  <c r="Q61" i="16"/>
  <c r="R61" i="16"/>
  <c r="S61" i="16"/>
  <c r="T61" i="16"/>
  <c r="U61" i="16"/>
  <c r="P62" i="16"/>
  <c r="Q62" i="16"/>
  <c r="R62" i="16"/>
  <c r="S62" i="16"/>
  <c r="T62" i="16"/>
  <c r="U62" i="16"/>
  <c r="P63" i="16"/>
  <c r="Q63" i="16"/>
  <c r="R63" i="16"/>
  <c r="S63" i="16"/>
  <c r="T63" i="16"/>
  <c r="U63" i="16"/>
  <c r="P64" i="16"/>
  <c r="Q64" i="16"/>
  <c r="R64" i="16"/>
  <c r="S64" i="16"/>
  <c r="T64" i="16"/>
  <c r="U64" i="16"/>
  <c r="P65" i="16"/>
  <c r="Q65" i="16"/>
  <c r="R65" i="16"/>
  <c r="S65" i="16"/>
  <c r="T65" i="16"/>
  <c r="U65" i="16"/>
  <c r="P66" i="16"/>
  <c r="Q66" i="16"/>
  <c r="R66" i="16"/>
  <c r="S66" i="16"/>
  <c r="T66" i="16"/>
  <c r="U66" i="16"/>
  <c r="P49" i="16"/>
  <c r="Q49" i="16"/>
  <c r="R49" i="16"/>
  <c r="S49" i="16"/>
  <c r="T49" i="16"/>
  <c r="U49" i="16"/>
  <c r="BM25" i="24" l="1"/>
  <c r="X29" i="7"/>
  <c r="L22" i="17" l="1"/>
  <c r="N22" i="17"/>
  <c r="M22" i="17"/>
  <c r="J22" i="17"/>
  <c r="I22" i="17"/>
  <c r="I22" i="16"/>
  <c r="BB18" i="25" l="1"/>
  <c r="BC18" i="25"/>
  <c r="BD18" i="25"/>
  <c r="BF18" i="25"/>
  <c r="BJ18" i="25"/>
  <c r="BK18" i="25"/>
  <c r="AZ18" i="25"/>
  <c r="BA18" i="25"/>
  <c r="BH18" i="25"/>
  <c r="BI18" i="25"/>
  <c r="K42" i="14"/>
  <c r="L42" i="14"/>
  <c r="M42" i="14"/>
  <c r="N42" i="14"/>
  <c r="Q42" i="14"/>
  <c r="R42" i="14"/>
  <c r="K52" i="14"/>
  <c r="L52" i="14"/>
  <c r="M52" i="14"/>
  <c r="N52" i="14"/>
  <c r="Q52" i="14"/>
  <c r="R52" i="14"/>
  <c r="T52" i="14"/>
  <c r="U52" i="14"/>
  <c r="V52" i="14"/>
  <c r="W52" i="14"/>
  <c r="Z52" i="14"/>
  <c r="AA52" i="14"/>
  <c r="X57" i="10"/>
  <c r="Y57" i="10"/>
  <c r="Z57" i="10"/>
  <c r="AA57" i="10"/>
  <c r="AB57" i="10"/>
  <c r="AC57" i="10"/>
  <c r="AD57" i="10"/>
  <c r="AE57" i="10"/>
  <c r="AF57" i="10"/>
  <c r="AG57" i="10"/>
  <c r="AI57" i="10"/>
  <c r="AJ57" i="10"/>
  <c r="AK57" i="10"/>
  <c r="AM57" i="10"/>
  <c r="AN57" i="10"/>
  <c r="AO57" i="10"/>
  <c r="AP57" i="10"/>
  <c r="AQ57" i="10"/>
  <c r="AR57" i="10"/>
  <c r="AT57" i="10"/>
  <c r="AU57" i="10"/>
  <c r="AV57" i="10"/>
  <c r="AW57" i="10"/>
  <c r="AX57" i="10"/>
  <c r="AY57" i="10"/>
  <c r="AZ57" i="10"/>
  <c r="BA57" i="10"/>
  <c r="BB57" i="10"/>
  <c r="BC57" i="10"/>
  <c r="BE57" i="10"/>
  <c r="BF57" i="10"/>
  <c r="BG57" i="10"/>
  <c r="BI57" i="10"/>
  <c r="BJ57" i="10"/>
  <c r="BK57" i="10"/>
  <c r="BL57" i="10"/>
  <c r="BM57" i="10"/>
  <c r="BN57" i="10"/>
  <c r="X47" i="10"/>
  <c r="Y47" i="10"/>
  <c r="Z47" i="10"/>
  <c r="AA47" i="10"/>
  <c r="AB47" i="10"/>
  <c r="AC47" i="10"/>
  <c r="AD47" i="10"/>
  <c r="AE47" i="10"/>
  <c r="AF47" i="10"/>
  <c r="AG47" i="10"/>
  <c r="AI47" i="10"/>
  <c r="AJ47" i="10"/>
  <c r="AK47" i="10"/>
  <c r="AM47" i="10"/>
  <c r="AN47" i="10"/>
  <c r="AO47" i="10"/>
  <c r="AP47" i="10"/>
  <c r="AQ47" i="10"/>
  <c r="AR47" i="10"/>
  <c r="J29" i="7"/>
  <c r="J61" i="1"/>
  <c r="K61" i="1"/>
  <c r="L61" i="1"/>
  <c r="M61" i="1"/>
  <c r="N61" i="1"/>
  <c r="O61" i="1"/>
  <c r="R61" i="1"/>
  <c r="S61" i="1"/>
  <c r="T61" i="1"/>
  <c r="U61" i="1"/>
  <c r="V61" i="1"/>
  <c r="W61" i="1"/>
  <c r="X62" i="1"/>
  <c r="F52" i="14"/>
  <c r="BN23" i="24" l="1"/>
  <c r="BJ23" i="24"/>
  <c r="S27" i="7"/>
  <c r="K30" i="7"/>
  <c r="T27" i="7"/>
  <c r="L30" i="7"/>
  <c r="R27" i="7"/>
  <c r="J30" i="7"/>
  <c r="W27" i="7"/>
  <c r="O30" i="7"/>
  <c r="V27" i="7"/>
  <c r="N30" i="7"/>
  <c r="U27" i="7"/>
  <c r="M30" i="7"/>
  <c r="X53" i="14"/>
  <c r="O56" i="14"/>
  <c r="X28" i="7"/>
  <c r="AY18" i="25"/>
  <c r="K27" i="7"/>
  <c r="L27" i="7"/>
  <c r="M27" i="7"/>
  <c r="N27" i="7"/>
  <c r="O27" i="7"/>
  <c r="J27" i="7"/>
  <c r="X56" i="10"/>
  <c r="Y56" i="10"/>
  <c r="Z56" i="10"/>
  <c r="AA56" i="10"/>
  <c r="AB56" i="10"/>
  <c r="AC56" i="10"/>
  <c r="AD56" i="10"/>
  <c r="AE56" i="10"/>
  <c r="AF56" i="10"/>
  <c r="AG56" i="10"/>
  <c r="AI56" i="10"/>
  <c r="AJ56" i="10"/>
  <c r="AK56" i="10"/>
  <c r="AM56" i="10"/>
  <c r="AN56" i="10"/>
  <c r="AO56" i="10"/>
  <c r="AP56" i="10"/>
  <c r="AQ56" i="10"/>
  <c r="AR56" i="10"/>
  <c r="AT56" i="10"/>
  <c r="AU56" i="10"/>
  <c r="AV56" i="10"/>
  <c r="AW56" i="10"/>
  <c r="AX56" i="10"/>
  <c r="AY56" i="10"/>
  <c r="AZ56" i="10"/>
  <c r="BA56" i="10"/>
  <c r="BB56" i="10"/>
  <c r="BC56" i="10"/>
  <c r="BE56" i="10"/>
  <c r="BF56" i="10"/>
  <c r="BG56" i="10"/>
  <c r="BI56" i="10"/>
  <c r="BJ56" i="10"/>
  <c r="BK56" i="10"/>
  <c r="BL56" i="10"/>
  <c r="BM56" i="10"/>
  <c r="BN56" i="10"/>
  <c r="O42" i="14"/>
  <c r="K41" i="14"/>
  <c r="L41" i="14"/>
  <c r="M41" i="14"/>
  <c r="N41" i="14"/>
  <c r="Q41" i="14"/>
  <c r="R41" i="14"/>
  <c r="K51" i="14"/>
  <c r="L51" i="14"/>
  <c r="M51" i="14"/>
  <c r="N51" i="14"/>
  <c r="Q51" i="14"/>
  <c r="R51" i="14"/>
  <c r="T51" i="14"/>
  <c r="U51" i="14"/>
  <c r="V51" i="14"/>
  <c r="W51" i="14"/>
  <c r="Z51" i="14"/>
  <c r="AA51" i="14"/>
  <c r="F51" i="14"/>
  <c r="F50" i="14"/>
  <c r="O54" i="14" s="1"/>
  <c r="P25" i="7"/>
  <c r="BM23" i="24" l="1"/>
  <c r="M21" i="7"/>
  <c r="K21" i="7"/>
  <c r="N21" i="7"/>
  <c r="L21" i="7"/>
  <c r="O21" i="7"/>
  <c r="X52" i="14"/>
  <c r="O55" i="14"/>
  <c r="O29" i="7"/>
  <c r="K29" i="7"/>
  <c r="N29" i="7"/>
  <c r="L29" i="7"/>
  <c r="M29" i="7"/>
  <c r="P27" i="7"/>
  <c r="P29" i="7"/>
  <c r="X51" i="14"/>
  <c r="P49" i="17"/>
  <c r="U49" i="17"/>
  <c r="T49" i="17"/>
  <c r="R49" i="17"/>
  <c r="Q49" i="17"/>
  <c r="U46" i="14"/>
  <c r="V46" i="14"/>
  <c r="W46" i="14"/>
  <c r="Z46" i="14"/>
  <c r="AA46" i="14"/>
  <c r="U47" i="14"/>
  <c r="V47" i="14"/>
  <c r="W47" i="14"/>
  <c r="Z47" i="14"/>
  <c r="AA47" i="14"/>
  <c r="U48" i="14"/>
  <c r="V48" i="14"/>
  <c r="W48" i="14"/>
  <c r="Z48" i="14"/>
  <c r="AA48" i="14"/>
  <c r="U49" i="14"/>
  <c r="V49" i="14"/>
  <c r="W49" i="14"/>
  <c r="Z49" i="14"/>
  <c r="AA49" i="14"/>
  <c r="U50" i="14"/>
  <c r="V50" i="14"/>
  <c r="W50" i="14"/>
  <c r="Z50" i="14"/>
  <c r="AA50" i="14"/>
  <c r="T47" i="14"/>
  <c r="T48" i="14"/>
  <c r="T49" i="14"/>
  <c r="T50" i="14"/>
  <c r="T46" i="14"/>
  <c r="AU51" i="10"/>
  <c r="AV51" i="10"/>
  <c r="AW51" i="10"/>
  <c r="AX51" i="10"/>
  <c r="AY51" i="10"/>
  <c r="AZ51" i="10"/>
  <c r="BA51" i="10"/>
  <c r="BB51" i="10"/>
  <c r="BC51" i="10"/>
  <c r="BE51" i="10"/>
  <c r="BF51" i="10"/>
  <c r="BG51" i="10"/>
  <c r="BI51" i="10"/>
  <c r="BJ51" i="10"/>
  <c r="BK51" i="10"/>
  <c r="BL51" i="10"/>
  <c r="BM51" i="10"/>
  <c r="BN51" i="10"/>
  <c r="AU52" i="10"/>
  <c r="AV52" i="10"/>
  <c r="AW52" i="10"/>
  <c r="AX52" i="10"/>
  <c r="AY52" i="10"/>
  <c r="AZ52" i="10"/>
  <c r="BA52" i="10"/>
  <c r="BB52" i="10"/>
  <c r="BC52" i="10"/>
  <c r="BE52" i="10"/>
  <c r="BF52" i="10"/>
  <c r="BG52" i="10"/>
  <c r="BI52" i="10"/>
  <c r="BJ52" i="10"/>
  <c r="BK52" i="10"/>
  <c r="BL52" i="10"/>
  <c r="BM52" i="10"/>
  <c r="BN52" i="10"/>
  <c r="AU53" i="10"/>
  <c r="AV53" i="10"/>
  <c r="AW53" i="10"/>
  <c r="AX53" i="10"/>
  <c r="AY53" i="10"/>
  <c r="AZ53" i="10"/>
  <c r="BA53" i="10"/>
  <c r="BB53" i="10"/>
  <c r="BC53" i="10"/>
  <c r="BE53" i="10"/>
  <c r="BF53" i="10"/>
  <c r="BG53" i="10"/>
  <c r="BI53" i="10"/>
  <c r="BJ53" i="10"/>
  <c r="BK53" i="10"/>
  <c r="BL53" i="10"/>
  <c r="BM53" i="10"/>
  <c r="BN53" i="10"/>
  <c r="AU54" i="10"/>
  <c r="AV54" i="10"/>
  <c r="AW54" i="10"/>
  <c r="AX54" i="10"/>
  <c r="AY54" i="10"/>
  <c r="AZ54" i="10"/>
  <c r="BA54" i="10"/>
  <c r="BB54" i="10"/>
  <c r="BC54" i="10"/>
  <c r="BE54" i="10"/>
  <c r="BF54" i="10"/>
  <c r="BG54" i="10"/>
  <c r="BI54" i="10"/>
  <c r="BJ54" i="10"/>
  <c r="BK54" i="10"/>
  <c r="BL54" i="10"/>
  <c r="BM54" i="10"/>
  <c r="BN54" i="10"/>
  <c r="AU55" i="10"/>
  <c r="AV55" i="10"/>
  <c r="AW55" i="10"/>
  <c r="AX55" i="10"/>
  <c r="AY55" i="10"/>
  <c r="AZ55" i="10"/>
  <c r="BA55" i="10"/>
  <c r="BB55" i="10"/>
  <c r="BC55" i="10"/>
  <c r="BE55" i="10"/>
  <c r="BF55" i="10"/>
  <c r="BG55" i="10"/>
  <c r="BI55" i="10"/>
  <c r="BJ55" i="10"/>
  <c r="BK55" i="10"/>
  <c r="BL55" i="10"/>
  <c r="BM55" i="10"/>
  <c r="BN55" i="10"/>
  <c r="AT52" i="10"/>
  <c r="AT53" i="10"/>
  <c r="AT54" i="10"/>
  <c r="AT55" i="10"/>
  <c r="AT51" i="10"/>
  <c r="S55" i="1"/>
  <c r="T55" i="1"/>
  <c r="U55" i="1"/>
  <c r="V55" i="1"/>
  <c r="W55" i="1"/>
  <c r="S56" i="1"/>
  <c r="T56" i="1"/>
  <c r="U56" i="1"/>
  <c r="V56" i="1"/>
  <c r="W56" i="1"/>
  <c r="S57" i="1"/>
  <c r="T57" i="1"/>
  <c r="U57" i="1"/>
  <c r="V57" i="1"/>
  <c r="W57" i="1"/>
  <c r="S58" i="1"/>
  <c r="T58" i="1"/>
  <c r="U58" i="1"/>
  <c r="V58" i="1"/>
  <c r="W58" i="1"/>
  <c r="S59" i="1"/>
  <c r="T59" i="1"/>
  <c r="U59" i="1"/>
  <c r="V59" i="1"/>
  <c r="W59" i="1"/>
  <c r="S60" i="1"/>
  <c r="T60" i="1"/>
  <c r="U60" i="1"/>
  <c r="V60" i="1"/>
  <c r="W60" i="1"/>
  <c r="R56" i="1"/>
  <c r="R57" i="1"/>
  <c r="R58" i="1"/>
  <c r="R59" i="1"/>
  <c r="R60" i="1"/>
  <c r="R55" i="1"/>
  <c r="BK17" i="25"/>
  <c r="BJ17" i="25"/>
  <c r="BI17" i="25"/>
  <c r="BH17" i="25"/>
  <c r="BF17" i="25"/>
  <c r="BD17" i="25"/>
  <c r="BC17" i="25"/>
  <c r="BB17" i="25"/>
  <c r="BA17" i="25"/>
  <c r="AZ17" i="25"/>
  <c r="AY17" i="25"/>
  <c r="BK16" i="25"/>
  <c r="BJ16" i="25"/>
  <c r="BI16" i="25"/>
  <c r="BH16" i="25"/>
  <c r="BF16" i="25"/>
  <c r="BD16" i="25"/>
  <c r="BC16" i="25"/>
  <c r="BB16" i="25"/>
  <c r="BA16" i="25"/>
  <c r="AZ16" i="25"/>
  <c r="AY16" i="25"/>
  <c r="BK15" i="25"/>
  <c r="BJ15" i="25"/>
  <c r="BI15" i="25"/>
  <c r="BH15" i="25"/>
  <c r="BF15" i="25"/>
  <c r="BD15" i="25"/>
  <c r="BC15" i="25"/>
  <c r="BB15" i="25"/>
  <c r="BA15" i="25"/>
  <c r="AZ15" i="25"/>
  <c r="AY15" i="25"/>
  <c r="BK14" i="25"/>
  <c r="BJ14" i="25"/>
  <c r="BI14" i="25"/>
  <c r="BH14" i="25"/>
  <c r="BF14" i="25"/>
  <c r="BD14" i="25"/>
  <c r="BC14" i="25"/>
  <c r="BB14" i="25"/>
  <c r="BA14" i="25"/>
  <c r="AZ14" i="25"/>
  <c r="AY14" i="25"/>
  <c r="BK13" i="25"/>
  <c r="BI13" i="25"/>
  <c r="BH13" i="25"/>
  <c r="BF13" i="25"/>
  <c r="BD13" i="25"/>
  <c r="BC13" i="25"/>
  <c r="BB13" i="25"/>
  <c r="BA13" i="25"/>
  <c r="AZ13" i="25"/>
  <c r="AY13" i="25"/>
  <c r="BN12" i="25"/>
  <c r="BM12" i="25"/>
  <c r="BK12" i="25"/>
  <c r="BI12" i="25"/>
  <c r="BH12" i="25"/>
  <c r="BF12" i="25"/>
  <c r="BD12" i="25"/>
  <c r="BC12" i="25"/>
  <c r="BB12" i="25"/>
  <c r="BA12" i="25"/>
  <c r="AZ12" i="25"/>
  <c r="AY12" i="25"/>
  <c r="BN11" i="25"/>
  <c r="BM11" i="25"/>
  <c r="BK11" i="25"/>
  <c r="BI11" i="25"/>
  <c r="BH11" i="25"/>
  <c r="BF11" i="25"/>
  <c r="BD11" i="25"/>
  <c r="BC11" i="25"/>
  <c r="BB11" i="25"/>
  <c r="BA11" i="25"/>
  <c r="AZ11" i="25"/>
  <c r="AY11" i="25"/>
  <c r="L49" i="14"/>
  <c r="M49" i="14"/>
  <c r="N49" i="14"/>
  <c r="Q49" i="14"/>
  <c r="R49" i="14"/>
  <c r="L50" i="14"/>
  <c r="M50" i="14"/>
  <c r="N50" i="14"/>
  <c r="Q50" i="14"/>
  <c r="R50" i="14"/>
  <c r="K50" i="14"/>
  <c r="K49" i="14"/>
  <c r="Q13" i="14"/>
  <c r="R13" i="14"/>
  <c r="Q14" i="14"/>
  <c r="R14" i="14"/>
  <c r="Q15" i="14"/>
  <c r="R15" i="14"/>
  <c r="Q16" i="14"/>
  <c r="R16" i="14"/>
  <c r="Q17" i="14"/>
  <c r="R17" i="14"/>
  <c r="Q18" i="14"/>
  <c r="R18" i="14"/>
  <c r="Q19" i="14"/>
  <c r="R19" i="14"/>
  <c r="Q20" i="14"/>
  <c r="R20" i="14"/>
  <c r="Q21" i="14"/>
  <c r="R21" i="14"/>
  <c r="Q22" i="14"/>
  <c r="R22" i="14"/>
  <c r="Q23" i="14"/>
  <c r="R23" i="14"/>
  <c r="Q24" i="14"/>
  <c r="R24" i="14"/>
  <c r="Q25" i="14"/>
  <c r="R25" i="14"/>
  <c r="Q26" i="14"/>
  <c r="R26" i="14"/>
  <c r="Q27" i="14"/>
  <c r="R27" i="14"/>
  <c r="Q28" i="14"/>
  <c r="R28" i="14"/>
  <c r="Q29" i="14"/>
  <c r="R29" i="14"/>
  <c r="Q30" i="14"/>
  <c r="R30" i="14"/>
  <c r="Q31" i="14"/>
  <c r="R31" i="14"/>
  <c r="Q32" i="14"/>
  <c r="R32" i="14"/>
  <c r="Q33" i="14"/>
  <c r="R33" i="14"/>
  <c r="Q34" i="14"/>
  <c r="R34" i="14"/>
  <c r="Q35" i="14"/>
  <c r="R35" i="14"/>
  <c r="Q36" i="14"/>
  <c r="R36" i="14"/>
  <c r="Q37" i="14"/>
  <c r="R37" i="14"/>
  <c r="Q38" i="14"/>
  <c r="R38" i="14"/>
  <c r="Q39" i="14"/>
  <c r="R39" i="14"/>
  <c r="Q40" i="14"/>
  <c r="R40" i="14"/>
  <c r="Q12" i="14"/>
  <c r="R12" i="14"/>
  <c r="L12" i="14"/>
  <c r="M12" i="14"/>
  <c r="N12" i="14"/>
  <c r="L13" i="14"/>
  <c r="M13" i="14"/>
  <c r="N13" i="14"/>
  <c r="L14" i="14"/>
  <c r="M14" i="14"/>
  <c r="N14" i="14"/>
  <c r="L15" i="14"/>
  <c r="M15" i="14"/>
  <c r="N15" i="14"/>
  <c r="L16" i="14"/>
  <c r="M16" i="14"/>
  <c r="N16" i="14"/>
  <c r="L17" i="14"/>
  <c r="M17" i="14"/>
  <c r="N17" i="14"/>
  <c r="L18" i="14"/>
  <c r="M18" i="14"/>
  <c r="N18" i="14"/>
  <c r="L19" i="14"/>
  <c r="M19" i="14"/>
  <c r="N19" i="14"/>
  <c r="L20" i="14"/>
  <c r="M20" i="14"/>
  <c r="N20" i="14"/>
  <c r="L21" i="14"/>
  <c r="M21" i="14"/>
  <c r="N21" i="14"/>
  <c r="L22" i="14"/>
  <c r="M22" i="14"/>
  <c r="N22" i="14"/>
  <c r="L23" i="14"/>
  <c r="M23" i="14"/>
  <c r="N23" i="14"/>
  <c r="L24" i="14"/>
  <c r="M24" i="14"/>
  <c r="N24" i="14"/>
  <c r="L25" i="14"/>
  <c r="M25" i="14"/>
  <c r="N25" i="14"/>
  <c r="L26" i="14"/>
  <c r="M26" i="14"/>
  <c r="N26" i="14"/>
  <c r="L27" i="14"/>
  <c r="M27" i="14"/>
  <c r="N27" i="14"/>
  <c r="L28" i="14"/>
  <c r="M28" i="14"/>
  <c r="N28" i="14"/>
  <c r="L29" i="14"/>
  <c r="M29" i="14"/>
  <c r="N29" i="14"/>
  <c r="L30" i="14"/>
  <c r="M30" i="14"/>
  <c r="N30" i="14"/>
  <c r="L31" i="14"/>
  <c r="M31" i="14"/>
  <c r="N31" i="14"/>
  <c r="L32" i="14"/>
  <c r="M32" i="14"/>
  <c r="N32" i="14"/>
  <c r="L33" i="14"/>
  <c r="M33" i="14"/>
  <c r="N33" i="14"/>
  <c r="L34" i="14"/>
  <c r="M34" i="14"/>
  <c r="N34" i="14"/>
  <c r="L35" i="14"/>
  <c r="M35" i="14"/>
  <c r="N35" i="14"/>
  <c r="L36" i="14"/>
  <c r="M36" i="14"/>
  <c r="N36" i="14"/>
  <c r="L37" i="14"/>
  <c r="M37" i="14"/>
  <c r="N37" i="14"/>
  <c r="L38" i="14"/>
  <c r="M38" i="14"/>
  <c r="N38" i="14"/>
  <c r="L39" i="14"/>
  <c r="M39" i="14"/>
  <c r="N39" i="14"/>
  <c r="L40" i="14"/>
  <c r="M40" i="14"/>
  <c r="N40"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12" i="14"/>
  <c r="AN54" i="10"/>
  <c r="AO54" i="10"/>
  <c r="AP54" i="10"/>
  <c r="AQ54" i="10"/>
  <c r="AR54" i="10"/>
  <c r="AN55" i="10"/>
  <c r="AO55" i="10"/>
  <c r="AP55" i="10"/>
  <c r="AQ55" i="10"/>
  <c r="AR55" i="10"/>
  <c r="AM54" i="10"/>
  <c r="AM55" i="10"/>
  <c r="AN13" i="10"/>
  <c r="AO13" i="10"/>
  <c r="AP13" i="10"/>
  <c r="AQ13" i="10"/>
  <c r="AR13" i="10"/>
  <c r="AN14" i="10"/>
  <c r="AO14" i="10"/>
  <c r="AP14" i="10"/>
  <c r="AQ14" i="10"/>
  <c r="AR14" i="10"/>
  <c r="AN15" i="10"/>
  <c r="AO15" i="10"/>
  <c r="AP15" i="10"/>
  <c r="AQ15" i="10"/>
  <c r="AR15" i="10"/>
  <c r="AN16" i="10"/>
  <c r="AO16" i="10"/>
  <c r="AP16" i="10"/>
  <c r="AQ16" i="10"/>
  <c r="AR16" i="10"/>
  <c r="AN17" i="10"/>
  <c r="AO17" i="10"/>
  <c r="AP17" i="10"/>
  <c r="AQ17" i="10"/>
  <c r="AR17" i="10"/>
  <c r="AN18" i="10"/>
  <c r="AO18" i="10"/>
  <c r="AP18" i="10"/>
  <c r="AQ18" i="10"/>
  <c r="AR18" i="10"/>
  <c r="AN19" i="10"/>
  <c r="AO19" i="10"/>
  <c r="AP19" i="10"/>
  <c r="AQ19" i="10"/>
  <c r="AR19" i="10"/>
  <c r="AN20" i="10"/>
  <c r="AO20" i="10"/>
  <c r="AP20" i="10"/>
  <c r="AQ20" i="10"/>
  <c r="AR20" i="10"/>
  <c r="AN21" i="10"/>
  <c r="AO21" i="10"/>
  <c r="AP21" i="10"/>
  <c r="AQ21" i="10"/>
  <c r="AR21" i="10"/>
  <c r="AN22" i="10"/>
  <c r="AO22" i="10"/>
  <c r="AP22" i="10"/>
  <c r="AQ22" i="10"/>
  <c r="AR22" i="10"/>
  <c r="AN23" i="10"/>
  <c r="AO23" i="10"/>
  <c r="AP23" i="10"/>
  <c r="AQ23" i="10"/>
  <c r="AR23" i="10"/>
  <c r="AN24" i="10"/>
  <c r="AO24" i="10"/>
  <c r="AP24" i="10"/>
  <c r="AQ24" i="10"/>
  <c r="AR24" i="10"/>
  <c r="AN25" i="10"/>
  <c r="AO25" i="10"/>
  <c r="AP25" i="10"/>
  <c r="AQ25" i="10"/>
  <c r="AR25" i="10"/>
  <c r="AN26" i="10"/>
  <c r="AO26" i="10"/>
  <c r="AP26" i="10"/>
  <c r="AQ26" i="10"/>
  <c r="AR26" i="10"/>
  <c r="AN27" i="10"/>
  <c r="AO27" i="10"/>
  <c r="AP27" i="10"/>
  <c r="AQ27" i="10"/>
  <c r="AR27" i="10"/>
  <c r="AN28" i="10"/>
  <c r="AO28" i="10"/>
  <c r="AP28" i="10"/>
  <c r="AQ28" i="10"/>
  <c r="AR28" i="10"/>
  <c r="AN29" i="10"/>
  <c r="AO29" i="10"/>
  <c r="AP29" i="10"/>
  <c r="AQ29" i="10"/>
  <c r="AR29" i="10"/>
  <c r="AN30" i="10"/>
  <c r="AO30" i="10"/>
  <c r="AP30" i="10"/>
  <c r="AQ30" i="10"/>
  <c r="AR30" i="10"/>
  <c r="AN31" i="10"/>
  <c r="AO31" i="10"/>
  <c r="AP31" i="10"/>
  <c r="AQ31" i="10"/>
  <c r="AR31" i="10"/>
  <c r="AN32" i="10"/>
  <c r="AO32" i="10"/>
  <c r="AP32" i="10"/>
  <c r="AQ32" i="10"/>
  <c r="AR32" i="10"/>
  <c r="AN33" i="10"/>
  <c r="AO33" i="10"/>
  <c r="AP33" i="10"/>
  <c r="AQ33" i="10"/>
  <c r="AR33" i="10"/>
  <c r="AN34" i="10"/>
  <c r="AO34" i="10"/>
  <c r="AP34" i="10"/>
  <c r="AQ34" i="10"/>
  <c r="AR34" i="10"/>
  <c r="AN35" i="10"/>
  <c r="AO35" i="10"/>
  <c r="AP35" i="10"/>
  <c r="AQ35" i="10"/>
  <c r="AR35" i="10"/>
  <c r="AN36" i="10"/>
  <c r="AO36" i="10"/>
  <c r="AP36" i="10"/>
  <c r="AQ36" i="10"/>
  <c r="AR36" i="10"/>
  <c r="AN37" i="10"/>
  <c r="AO37" i="10"/>
  <c r="AP37" i="10"/>
  <c r="AQ37" i="10"/>
  <c r="AR37" i="10"/>
  <c r="AN38" i="10"/>
  <c r="AO38" i="10"/>
  <c r="AP38" i="10"/>
  <c r="AQ38" i="10"/>
  <c r="AR38" i="10"/>
  <c r="AN39" i="10"/>
  <c r="AO39" i="10"/>
  <c r="AP39" i="10"/>
  <c r="AQ39" i="10"/>
  <c r="AR39" i="10"/>
  <c r="AN40" i="10"/>
  <c r="AO40" i="10"/>
  <c r="AP40" i="10"/>
  <c r="AQ40" i="10"/>
  <c r="AR40" i="10"/>
  <c r="AN41" i="10"/>
  <c r="AO41" i="10"/>
  <c r="AP41" i="10"/>
  <c r="AQ41" i="10"/>
  <c r="AR41" i="10"/>
  <c r="AN42" i="10"/>
  <c r="AO42" i="10"/>
  <c r="AP42" i="10"/>
  <c r="AQ42" i="10"/>
  <c r="AR42" i="10"/>
  <c r="AN43" i="10"/>
  <c r="AO43" i="10"/>
  <c r="AP43" i="10"/>
  <c r="AQ43" i="10"/>
  <c r="AR43" i="10"/>
  <c r="AN44" i="10"/>
  <c r="AO44" i="10"/>
  <c r="AP44" i="10"/>
  <c r="AQ44" i="10"/>
  <c r="AR44" i="10"/>
  <c r="AN45" i="10"/>
  <c r="AO45" i="10"/>
  <c r="AP45" i="10"/>
  <c r="AQ45" i="10"/>
  <c r="AR45" i="10"/>
  <c r="AN46" i="10"/>
  <c r="AO46" i="10"/>
  <c r="AP46" i="10"/>
  <c r="AQ46" i="10"/>
  <c r="AR46" i="10"/>
  <c r="AM14" i="10"/>
  <c r="AM15" i="10"/>
  <c r="AM16" i="10"/>
  <c r="AM17"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43" i="10"/>
  <c r="AM44" i="10"/>
  <c r="AM45" i="10"/>
  <c r="AM46" i="10"/>
  <c r="AM13" i="10"/>
  <c r="AJ54" i="10"/>
  <c r="AK54" i="10"/>
  <c r="AJ55" i="10"/>
  <c r="AK55" i="10"/>
  <c r="AI55" i="10"/>
  <c r="AI54" i="10"/>
  <c r="AJ13" i="10"/>
  <c r="AK13" i="10"/>
  <c r="AJ14" i="10"/>
  <c r="AK14" i="10"/>
  <c r="AJ15" i="10"/>
  <c r="AK15" i="10"/>
  <c r="AJ16" i="10"/>
  <c r="AK16" i="10"/>
  <c r="AJ17" i="10"/>
  <c r="AK17" i="10"/>
  <c r="AJ18" i="10"/>
  <c r="AK18" i="10"/>
  <c r="AJ19" i="10"/>
  <c r="AK19" i="10"/>
  <c r="AJ20" i="10"/>
  <c r="AK20" i="10"/>
  <c r="AJ21" i="10"/>
  <c r="AK21" i="10"/>
  <c r="AJ22" i="10"/>
  <c r="AK22" i="10"/>
  <c r="AJ23" i="10"/>
  <c r="AK23" i="10"/>
  <c r="AJ24" i="10"/>
  <c r="AK24" i="10"/>
  <c r="AJ25" i="10"/>
  <c r="AK25" i="10"/>
  <c r="AJ26" i="10"/>
  <c r="AK26" i="10"/>
  <c r="AJ27" i="10"/>
  <c r="AK27" i="10"/>
  <c r="AJ28" i="10"/>
  <c r="AK28" i="10"/>
  <c r="AJ29" i="10"/>
  <c r="AK29" i="10"/>
  <c r="AJ30" i="10"/>
  <c r="AK30" i="10"/>
  <c r="AJ31" i="10"/>
  <c r="AK31" i="10"/>
  <c r="AJ32" i="10"/>
  <c r="AK32" i="10"/>
  <c r="AJ33" i="10"/>
  <c r="AK33" i="10"/>
  <c r="AJ34" i="10"/>
  <c r="AK34" i="10"/>
  <c r="AJ35" i="10"/>
  <c r="AK35" i="10"/>
  <c r="AJ36" i="10"/>
  <c r="AK36" i="10"/>
  <c r="AJ37" i="10"/>
  <c r="AK37" i="10"/>
  <c r="AJ38" i="10"/>
  <c r="AK38" i="10"/>
  <c r="AJ39" i="10"/>
  <c r="AK39" i="10"/>
  <c r="AJ40" i="10"/>
  <c r="AK40" i="10"/>
  <c r="AJ41" i="10"/>
  <c r="AK41" i="10"/>
  <c r="AJ42" i="10"/>
  <c r="AK42" i="10"/>
  <c r="AJ43" i="10"/>
  <c r="AK43" i="10"/>
  <c r="AJ44" i="10"/>
  <c r="AK44" i="10"/>
  <c r="AJ45" i="10"/>
  <c r="AK45" i="10"/>
  <c r="AJ46" i="10"/>
  <c r="AK46"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13" i="10"/>
  <c r="Y54" i="10"/>
  <c r="Z54" i="10"/>
  <c r="AA54" i="10"/>
  <c r="AB54" i="10"/>
  <c r="AC54" i="10"/>
  <c r="AD54" i="10"/>
  <c r="AE54" i="10"/>
  <c r="AF54" i="10"/>
  <c r="AG54" i="10"/>
  <c r="Y55" i="10"/>
  <c r="Z55" i="10"/>
  <c r="AA55" i="10"/>
  <c r="AB55" i="10"/>
  <c r="AC55" i="10"/>
  <c r="AD55" i="10"/>
  <c r="AE55" i="10"/>
  <c r="AF55" i="10"/>
  <c r="AG55" i="10"/>
  <c r="X55" i="10"/>
  <c r="X54" i="10"/>
  <c r="X14" i="10"/>
  <c r="Y14" i="10"/>
  <c r="Z14" i="10"/>
  <c r="AA14" i="10"/>
  <c r="AB14" i="10"/>
  <c r="AC14" i="10"/>
  <c r="AD14" i="10"/>
  <c r="AE14" i="10"/>
  <c r="AF14" i="10"/>
  <c r="AG14" i="10"/>
  <c r="X15" i="10"/>
  <c r="Y15" i="10"/>
  <c r="Z15" i="10"/>
  <c r="AA15" i="10"/>
  <c r="AB15" i="10"/>
  <c r="AC15" i="10"/>
  <c r="AD15" i="10"/>
  <c r="AE15" i="10"/>
  <c r="AF15" i="10"/>
  <c r="AG15" i="10"/>
  <c r="X16" i="10"/>
  <c r="Y16" i="10"/>
  <c r="Z16" i="10"/>
  <c r="AA16" i="10"/>
  <c r="AB16" i="10"/>
  <c r="AC16" i="10"/>
  <c r="AD16" i="10"/>
  <c r="AE16" i="10"/>
  <c r="AF16" i="10"/>
  <c r="AG16" i="10"/>
  <c r="X17" i="10"/>
  <c r="Y17" i="10"/>
  <c r="Z17" i="10"/>
  <c r="AA17" i="10"/>
  <c r="AB17" i="10"/>
  <c r="AC17" i="10"/>
  <c r="AD17" i="10"/>
  <c r="AE17" i="10"/>
  <c r="AF17" i="10"/>
  <c r="AG17" i="10"/>
  <c r="X18" i="10"/>
  <c r="Y18" i="10"/>
  <c r="Z18" i="10"/>
  <c r="AA18" i="10"/>
  <c r="AB18" i="10"/>
  <c r="AC18" i="10"/>
  <c r="AD18" i="10"/>
  <c r="AE18" i="10"/>
  <c r="AF18" i="10"/>
  <c r="AG18" i="10"/>
  <c r="X19" i="10"/>
  <c r="Y19" i="10"/>
  <c r="Z19" i="10"/>
  <c r="AA19" i="10"/>
  <c r="AB19" i="10"/>
  <c r="AC19" i="10"/>
  <c r="AD19" i="10"/>
  <c r="AE19" i="10"/>
  <c r="AF19" i="10"/>
  <c r="AG19" i="10"/>
  <c r="X20" i="10"/>
  <c r="Y20" i="10"/>
  <c r="Z20" i="10"/>
  <c r="AA20" i="10"/>
  <c r="AB20" i="10"/>
  <c r="AC20" i="10"/>
  <c r="AD20" i="10"/>
  <c r="AE20" i="10"/>
  <c r="AF20" i="10"/>
  <c r="AG20" i="10"/>
  <c r="X21" i="10"/>
  <c r="Y21" i="10"/>
  <c r="Z21" i="10"/>
  <c r="AA21" i="10"/>
  <c r="AB21" i="10"/>
  <c r="AC21" i="10"/>
  <c r="AD21" i="10"/>
  <c r="AE21" i="10"/>
  <c r="AF21" i="10"/>
  <c r="AG21" i="10"/>
  <c r="X22" i="10"/>
  <c r="Y22" i="10"/>
  <c r="Z22" i="10"/>
  <c r="AA22" i="10"/>
  <c r="AB22" i="10"/>
  <c r="AC22" i="10"/>
  <c r="AD22" i="10"/>
  <c r="AE22" i="10"/>
  <c r="AF22" i="10"/>
  <c r="AG22" i="10"/>
  <c r="X23" i="10"/>
  <c r="Y23" i="10"/>
  <c r="Z23" i="10"/>
  <c r="AA23" i="10"/>
  <c r="AB23" i="10"/>
  <c r="AC23" i="10"/>
  <c r="AD23" i="10"/>
  <c r="AE23" i="10"/>
  <c r="AF23" i="10"/>
  <c r="AG23" i="10"/>
  <c r="X24" i="10"/>
  <c r="Y24" i="10"/>
  <c r="Z24" i="10"/>
  <c r="AA24" i="10"/>
  <c r="AB24" i="10"/>
  <c r="AC24" i="10"/>
  <c r="AD24" i="10"/>
  <c r="AE24" i="10"/>
  <c r="AF24" i="10"/>
  <c r="AG24" i="10"/>
  <c r="X25" i="10"/>
  <c r="Y25" i="10"/>
  <c r="Z25" i="10"/>
  <c r="AA25" i="10"/>
  <c r="AB25" i="10"/>
  <c r="AC25" i="10"/>
  <c r="AD25" i="10"/>
  <c r="AE25" i="10"/>
  <c r="AF25" i="10"/>
  <c r="AG25" i="10"/>
  <c r="X26" i="10"/>
  <c r="Y26" i="10"/>
  <c r="Z26" i="10"/>
  <c r="AA26" i="10"/>
  <c r="AB26" i="10"/>
  <c r="AC26" i="10"/>
  <c r="AD26" i="10"/>
  <c r="AE26" i="10"/>
  <c r="AF26" i="10"/>
  <c r="AG26" i="10"/>
  <c r="X27" i="10"/>
  <c r="Y27" i="10"/>
  <c r="Z27" i="10"/>
  <c r="AA27" i="10"/>
  <c r="AB27" i="10"/>
  <c r="AC27" i="10"/>
  <c r="AD27" i="10"/>
  <c r="AE27" i="10"/>
  <c r="AF27" i="10"/>
  <c r="AG27" i="10"/>
  <c r="X28" i="10"/>
  <c r="Y28" i="10"/>
  <c r="Z28" i="10"/>
  <c r="AA28" i="10"/>
  <c r="AB28" i="10"/>
  <c r="AC28" i="10"/>
  <c r="AD28" i="10"/>
  <c r="AE28" i="10"/>
  <c r="AF28" i="10"/>
  <c r="AG28" i="10"/>
  <c r="X29" i="10"/>
  <c r="Y29" i="10"/>
  <c r="Z29" i="10"/>
  <c r="AA29" i="10"/>
  <c r="AB29" i="10"/>
  <c r="AC29" i="10"/>
  <c r="AD29" i="10"/>
  <c r="AE29" i="10"/>
  <c r="AF29" i="10"/>
  <c r="AG29" i="10"/>
  <c r="X30" i="10"/>
  <c r="Y30" i="10"/>
  <c r="Z30" i="10"/>
  <c r="AA30" i="10"/>
  <c r="AB30" i="10"/>
  <c r="AC30" i="10"/>
  <c r="AD30" i="10"/>
  <c r="AE30" i="10"/>
  <c r="AF30" i="10"/>
  <c r="AG30" i="10"/>
  <c r="X31" i="10"/>
  <c r="Y31" i="10"/>
  <c r="Z31" i="10"/>
  <c r="AA31" i="10"/>
  <c r="AB31" i="10"/>
  <c r="AC31" i="10"/>
  <c r="AD31" i="10"/>
  <c r="AE31" i="10"/>
  <c r="AF31" i="10"/>
  <c r="AG31" i="10"/>
  <c r="X32" i="10"/>
  <c r="Y32" i="10"/>
  <c r="Z32" i="10"/>
  <c r="AA32" i="10"/>
  <c r="AB32" i="10"/>
  <c r="AC32" i="10"/>
  <c r="AD32" i="10"/>
  <c r="AE32" i="10"/>
  <c r="AF32" i="10"/>
  <c r="AG32" i="10"/>
  <c r="X33" i="10"/>
  <c r="Y33" i="10"/>
  <c r="Z33" i="10"/>
  <c r="AA33" i="10"/>
  <c r="AB33" i="10"/>
  <c r="AC33" i="10"/>
  <c r="AD33" i="10"/>
  <c r="AE33" i="10"/>
  <c r="AF33" i="10"/>
  <c r="AG33" i="10"/>
  <c r="X34" i="10"/>
  <c r="Y34" i="10"/>
  <c r="Z34" i="10"/>
  <c r="AA34" i="10"/>
  <c r="AB34" i="10"/>
  <c r="AC34" i="10"/>
  <c r="AD34" i="10"/>
  <c r="AE34" i="10"/>
  <c r="AF34" i="10"/>
  <c r="AG34" i="10"/>
  <c r="X35" i="10"/>
  <c r="Y35" i="10"/>
  <c r="Z35" i="10"/>
  <c r="AA35" i="10"/>
  <c r="AB35" i="10"/>
  <c r="AC35" i="10"/>
  <c r="AD35" i="10"/>
  <c r="AE35" i="10"/>
  <c r="AF35" i="10"/>
  <c r="AG35" i="10"/>
  <c r="X36" i="10"/>
  <c r="Y36" i="10"/>
  <c r="Z36" i="10"/>
  <c r="AA36" i="10"/>
  <c r="AB36" i="10"/>
  <c r="AC36" i="10"/>
  <c r="AD36" i="10"/>
  <c r="AE36" i="10"/>
  <c r="AF36" i="10"/>
  <c r="AG36" i="10"/>
  <c r="X37" i="10"/>
  <c r="Y37" i="10"/>
  <c r="Z37" i="10"/>
  <c r="AA37" i="10"/>
  <c r="AB37" i="10"/>
  <c r="AC37" i="10"/>
  <c r="AD37" i="10"/>
  <c r="AE37" i="10"/>
  <c r="AF37" i="10"/>
  <c r="AG37" i="10"/>
  <c r="X38" i="10"/>
  <c r="Y38" i="10"/>
  <c r="Z38" i="10"/>
  <c r="AA38" i="10"/>
  <c r="AB38" i="10"/>
  <c r="AC38" i="10"/>
  <c r="AD38" i="10"/>
  <c r="AE38" i="10"/>
  <c r="AF38" i="10"/>
  <c r="AG38" i="10"/>
  <c r="X39" i="10"/>
  <c r="Y39" i="10"/>
  <c r="Z39" i="10"/>
  <c r="AA39" i="10"/>
  <c r="AB39" i="10"/>
  <c r="AC39" i="10"/>
  <c r="AD39" i="10"/>
  <c r="AE39" i="10"/>
  <c r="AF39" i="10"/>
  <c r="AG39" i="10"/>
  <c r="X40" i="10"/>
  <c r="Y40" i="10"/>
  <c r="Z40" i="10"/>
  <c r="AA40" i="10"/>
  <c r="AB40" i="10"/>
  <c r="AC40" i="10"/>
  <c r="AD40" i="10"/>
  <c r="AE40" i="10"/>
  <c r="AF40" i="10"/>
  <c r="AG40" i="10"/>
  <c r="X41" i="10"/>
  <c r="Y41" i="10"/>
  <c r="Z41" i="10"/>
  <c r="AA41" i="10"/>
  <c r="AB41" i="10"/>
  <c r="AC41" i="10"/>
  <c r="AD41" i="10"/>
  <c r="AE41" i="10"/>
  <c r="AF41" i="10"/>
  <c r="AG41" i="10"/>
  <c r="X42" i="10"/>
  <c r="Y42" i="10"/>
  <c r="Z42" i="10"/>
  <c r="AA42" i="10"/>
  <c r="AB42" i="10"/>
  <c r="AC42" i="10"/>
  <c r="AD42" i="10"/>
  <c r="AE42" i="10"/>
  <c r="AF42" i="10"/>
  <c r="AG42" i="10"/>
  <c r="X43" i="10"/>
  <c r="Y43" i="10"/>
  <c r="Z43" i="10"/>
  <c r="AA43" i="10"/>
  <c r="AB43" i="10"/>
  <c r="AC43" i="10"/>
  <c r="AD43" i="10"/>
  <c r="AE43" i="10"/>
  <c r="AF43" i="10"/>
  <c r="AG43" i="10"/>
  <c r="X44" i="10"/>
  <c r="Y44" i="10"/>
  <c r="Z44" i="10"/>
  <c r="AA44" i="10"/>
  <c r="AB44" i="10"/>
  <c r="AC44" i="10"/>
  <c r="AD44" i="10"/>
  <c r="AE44" i="10"/>
  <c r="AF44" i="10"/>
  <c r="AG44" i="10"/>
  <c r="X45" i="10"/>
  <c r="Y45" i="10"/>
  <c r="Z45" i="10"/>
  <c r="AA45" i="10"/>
  <c r="AB45" i="10"/>
  <c r="AC45" i="10"/>
  <c r="AD45" i="10"/>
  <c r="AE45" i="10"/>
  <c r="AF45" i="10"/>
  <c r="AG45" i="10"/>
  <c r="X46" i="10"/>
  <c r="Y46" i="10"/>
  <c r="Z46" i="10"/>
  <c r="AA46" i="10"/>
  <c r="AB46" i="10"/>
  <c r="AC46" i="10"/>
  <c r="AD46" i="10"/>
  <c r="AE46" i="10"/>
  <c r="AF46" i="10"/>
  <c r="AG46" i="10"/>
  <c r="Y13" i="10"/>
  <c r="Z13" i="10"/>
  <c r="AA13" i="10"/>
  <c r="AB13" i="10"/>
  <c r="AC13" i="10"/>
  <c r="AD13" i="10"/>
  <c r="AE13" i="10"/>
  <c r="AF13" i="10"/>
  <c r="AG13" i="10"/>
  <c r="X13" i="10"/>
  <c r="K58" i="1"/>
  <c r="L58" i="1"/>
  <c r="M58" i="1"/>
  <c r="N58" i="1"/>
  <c r="O58" i="1"/>
  <c r="K59" i="1"/>
  <c r="L59" i="1"/>
  <c r="M59" i="1"/>
  <c r="N59" i="1"/>
  <c r="O59" i="1"/>
  <c r="K60" i="1"/>
  <c r="L60" i="1"/>
  <c r="M60" i="1"/>
  <c r="N60" i="1"/>
  <c r="O60" i="1"/>
  <c r="J59" i="1"/>
  <c r="J60" i="1"/>
  <c r="J58" i="1"/>
  <c r="K17" i="1"/>
  <c r="L17" i="1"/>
  <c r="M17" i="1"/>
  <c r="N17" i="1"/>
  <c r="O17" i="1"/>
  <c r="H17" i="1"/>
  <c r="BE18" i="25"/>
  <c r="N17" i="17"/>
  <c r="M17" i="17"/>
  <c r="L17" i="17"/>
  <c r="K17" i="17"/>
  <c r="J17" i="17"/>
  <c r="I17" i="17"/>
  <c r="N16" i="17"/>
  <c r="M16" i="17"/>
  <c r="L16" i="17"/>
  <c r="K16" i="17"/>
  <c r="J16" i="17"/>
  <c r="I16" i="17"/>
  <c r="N15" i="17"/>
  <c r="M15" i="17"/>
  <c r="L15" i="17"/>
  <c r="K15" i="17"/>
  <c r="J15" i="17"/>
  <c r="I15" i="17"/>
  <c r="N14" i="17"/>
  <c r="M14" i="17"/>
  <c r="L14" i="17"/>
  <c r="K14" i="17"/>
  <c r="J14" i="17"/>
  <c r="I14" i="17"/>
  <c r="N13" i="17"/>
  <c r="M13" i="17"/>
  <c r="L13" i="17"/>
  <c r="K13" i="17"/>
  <c r="J13" i="17"/>
  <c r="I13" i="17"/>
  <c r="N12" i="17"/>
  <c r="M12" i="17"/>
  <c r="L12" i="17"/>
  <c r="K12" i="17"/>
  <c r="J12" i="17"/>
  <c r="I12" i="17"/>
  <c r="N11" i="17"/>
  <c r="M11" i="17"/>
  <c r="L11" i="17"/>
  <c r="K11" i="17"/>
  <c r="J11" i="17"/>
  <c r="I11" i="17"/>
  <c r="N10" i="17"/>
  <c r="M10" i="17"/>
  <c r="L10" i="17"/>
  <c r="K10" i="17"/>
  <c r="J10" i="17"/>
  <c r="I10" i="17"/>
  <c r="N9" i="17"/>
  <c r="M9" i="17"/>
  <c r="L9" i="17"/>
  <c r="K9" i="17"/>
  <c r="J9" i="17"/>
  <c r="I9" i="17"/>
  <c r="J9" i="16"/>
  <c r="K9" i="16"/>
  <c r="M9" i="16"/>
  <c r="N9" i="16"/>
  <c r="J10" i="16"/>
  <c r="K10" i="16"/>
  <c r="M10" i="16"/>
  <c r="N10" i="16"/>
  <c r="J11" i="16"/>
  <c r="K11" i="16"/>
  <c r="M11" i="16"/>
  <c r="N11" i="16"/>
  <c r="J12" i="16"/>
  <c r="K12" i="16"/>
  <c r="M12" i="16"/>
  <c r="N12" i="16"/>
  <c r="J13" i="16"/>
  <c r="K13" i="16"/>
  <c r="M13" i="16"/>
  <c r="N13" i="16"/>
  <c r="J14" i="16"/>
  <c r="K14" i="16"/>
  <c r="M14" i="16"/>
  <c r="N14" i="16"/>
  <c r="J15" i="16"/>
  <c r="K15" i="16"/>
  <c r="M15" i="16"/>
  <c r="N15" i="16"/>
  <c r="J16" i="16"/>
  <c r="K16" i="16"/>
  <c r="M16" i="16"/>
  <c r="N16" i="16"/>
  <c r="J17" i="16"/>
  <c r="K17" i="16"/>
  <c r="M17" i="16"/>
  <c r="N17" i="16"/>
  <c r="I10" i="16"/>
  <c r="I11" i="16"/>
  <c r="I12" i="16"/>
  <c r="I13" i="16"/>
  <c r="I14" i="16"/>
  <c r="I15" i="16"/>
  <c r="I16" i="16"/>
  <c r="I17" i="16"/>
  <c r="I9" i="16"/>
  <c r="X27" i="7" l="1"/>
  <c r="P30" i="7"/>
  <c r="BE14" i="25"/>
  <c r="BE12" i="25"/>
  <c r="BE15" i="25"/>
  <c r="BE17" i="25"/>
  <c r="BE13" i="25"/>
  <c r="BE16" i="25"/>
  <c r="BE11" i="25"/>
  <c r="P21" i="7" l="1"/>
  <c r="K12" i="7"/>
  <c r="L12" i="7"/>
  <c r="M12" i="7"/>
  <c r="N12" i="7"/>
  <c r="O12" i="7"/>
  <c r="K13" i="7"/>
  <c r="L13" i="7"/>
  <c r="M13" i="7"/>
  <c r="N13" i="7"/>
  <c r="O13" i="7"/>
  <c r="K14" i="7"/>
  <c r="L14" i="7"/>
  <c r="M14" i="7"/>
  <c r="N14" i="7"/>
  <c r="O14" i="7"/>
  <c r="K15" i="7"/>
  <c r="L15" i="7"/>
  <c r="M15" i="7"/>
  <c r="N15" i="7"/>
  <c r="O15" i="7"/>
  <c r="K16" i="7"/>
  <c r="L16" i="7"/>
  <c r="M16" i="7"/>
  <c r="N16" i="7"/>
  <c r="O16" i="7"/>
  <c r="K17" i="7"/>
  <c r="L17" i="7"/>
  <c r="M17" i="7"/>
  <c r="N17" i="7"/>
  <c r="O17" i="7"/>
  <c r="K18" i="7"/>
  <c r="L18" i="7"/>
  <c r="M18" i="7"/>
  <c r="N18" i="7"/>
  <c r="O18" i="7"/>
  <c r="K19" i="7"/>
  <c r="L19" i="7"/>
  <c r="M19" i="7"/>
  <c r="N19" i="7"/>
  <c r="O19" i="7"/>
  <c r="K20" i="7"/>
  <c r="L20" i="7"/>
  <c r="M20" i="7"/>
  <c r="N20" i="7"/>
  <c r="O20" i="7"/>
  <c r="J20" i="7"/>
  <c r="J12" i="7"/>
  <c r="J13" i="7"/>
  <c r="J14" i="7"/>
  <c r="J15" i="7"/>
  <c r="J16" i="7"/>
  <c r="J17" i="7"/>
  <c r="J18" i="7"/>
  <c r="J19" i="7"/>
  <c r="BN18" i="25"/>
  <c r="BM18" i="25"/>
  <c r="BN13" i="25"/>
  <c r="BM13" i="25"/>
  <c r="L15" i="16" l="1"/>
  <c r="BN14" i="25"/>
  <c r="BN17" i="25"/>
  <c r="BM15" i="25"/>
  <c r="BJ12" i="25"/>
  <c r="BJ13" i="25"/>
  <c r="BJ11" i="25"/>
  <c r="BM14" i="25"/>
  <c r="BN15" i="25"/>
  <c r="BM16" i="25"/>
  <c r="BN16" i="25"/>
  <c r="P16" i="7"/>
  <c r="BM17" i="25"/>
  <c r="L14" i="16"/>
  <c r="L17" i="16"/>
  <c r="L16" i="16"/>
  <c r="L12" i="16"/>
  <c r="P20" i="7"/>
  <c r="P19" i="7"/>
  <c r="P18" i="7"/>
  <c r="P17" i="7"/>
  <c r="L9" i="16"/>
  <c r="L10" i="16"/>
  <c r="L13" i="16"/>
  <c r="L11" i="16"/>
  <c r="L24" i="16"/>
  <c r="L25" i="16"/>
  <c r="W15" i="23"/>
  <c r="V15" i="23"/>
  <c r="U15" i="23"/>
  <c r="T15" i="23"/>
  <c r="S15" i="23"/>
  <c r="R15" i="23"/>
  <c r="Q15" i="23"/>
  <c r="W14" i="23"/>
  <c r="V14" i="23"/>
  <c r="U14" i="23"/>
  <c r="T14" i="23"/>
  <c r="S14" i="23"/>
  <c r="R14" i="23"/>
  <c r="Q14" i="23"/>
  <c r="S16" i="23" l="1"/>
  <c r="W16" i="23"/>
  <c r="V16" i="23"/>
  <c r="U16" i="23"/>
  <c r="Q16" i="23"/>
  <c r="T16" i="23"/>
  <c r="R16" i="23"/>
  <c r="S49" i="17"/>
  <c r="H54" i="1" l="1"/>
  <c r="P61" i="1"/>
  <c r="P62" i="1"/>
  <c r="X61" i="1"/>
  <c r="H18" i="1"/>
  <c r="P18" i="1" s="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F48" i="14"/>
  <c r="O52" i="14" s="1"/>
  <c r="F49" i="14"/>
  <c r="O53" i="14" s="1"/>
  <c r="F47" i="14"/>
  <c r="O51" i="14" s="1"/>
  <c r="F46" i="14"/>
  <c r="F45" i="14"/>
  <c r="F40" i="14"/>
  <c r="O41" i="14" s="1"/>
  <c r="F39" i="14"/>
  <c r="F38" i="14"/>
  <c r="H16" i="1"/>
  <c r="P17" i="1" s="1"/>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P41" i="1" l="1"/>
  <c r="P48" i="1"/>
  <c r="P25" i="1"/>
  <c r="P43" i="1"/>
  <c r="P27" i="1"/>
  <c r="P38" i="1"/>
  <c r="P22" i="1"/>
  <c r="P33" i="1"/>
  <c r="P45" i="1"/>
  <c r="P34" i="1"/>
  <c r="P19" i="1"/>
  <c r="P42" i="1"/>
  <c r="P26" i="1"/>
  <c r="P40" i="1"/>
  <c r="P24" i="1"/>
  <c r="P37" i="1"/>
  <c r="P21" i="1"/>
  <c r="P35" i="1"/>
  <c r="P32" i="1"/>
  <c r="P46" i="1"/>
  <c r="P30" i="1"/>
  <c r="P29" i="1"/>
  <c r="P44" i="1"/>
  <c r="P28" i="1"/>
  <c r="P39" i="1"/>
  <c r="P23" i="1"/>
  <c r="P36" i="1"/>
  <c r="P20" i="1"/>
  <c r="P50" i="1"/>
  <c r="P49" i="1"/>
  <c r="P47" i="1"/>
  <c r="P31" i="1"/>
  <c r="O34" i="14"/>
  <c r="O18" i="14"/>
  <c r="O28" i="14"/>
  <c r="O12" i="14"/>
  <c r="X60" i="1"/>
  <c r="O31" i="14"/>
  <c r="O23" i="14"/>
  <c r="O15" i="14"/>
  <c r="X50" i="14"/>
  <c r="O26" i="14"/>
  <c r="O22" i="14"/>
  <c r="O36" i="14"/>
  <c r="O20" i="14"/>
  <c r="X47" i="14"/>
  <c r="P12" i="7"/>
  <c r="X56" i="1"/>
  <c r="O33" i="14"/>
  <c r="O17" i="14"/>
  <c r="X48" i="14"/>
  <c r="O30" i="14"/>
  <c r="O14" i="14"/>
  <c r="O27" i="14"/>
  <c r="O40" i="14"/>
  <c r="P58" i="1"/>
  <c r="X58" i="1"/>
  <c r="O39" i="14"/>
  <c r="P59" i="1"/>
  <c r="X59" i="1"/>
  <c r="O37" i="14"/>
  <c r="O21" i="14"/>
  <c r="X46" i="14"/>
  <c r="P13" i="7"/>
  <c r="X57" i="1"/>
  <c r="O35" i="14"/>
  <c r="O19" i="14"/>
  <c r="X49" i="14"/>
  <c r="X55" i="1"/>
  <c r="O29" i="14"/>
  <c r="O13" i="14"/>
  <c r="O49" i="14"/>
  <c r="O32" i="14"/>
  <c r="O16" i="14"/>
  <c r="O50" i="14"/>
  <c r="O25" i="14"/>
  <c r="O38" i="14"/>
  <c r="O24" i="14"/>
  <c r="P60" i="1"/>
  <c r="P14" i="7"/>
  <c r="P15" i="7"/>
</calcChain>
</file>

<file path=xl/sharedStrings.xml><?xml version="1.0" encoding="utf-8"?>
<sst xmlns="http://schemas.openxmlformats.org/spreadsheetml/2006/main" count="5701" uniqueCount="180">
  <si>
    <t>Total</t>
  </si>
  <si>
    <t>Q1</t>
  </si>
  <si>
    <t>Q2</t>
  </si>
  <si>
    <t>Q3</t>
  </si>
  <si>
    <t>Automobile</t>
  </si>
  <si>
    <t>Credit Card</t>
  </si>
  <si>
    <t>Other</t>
  </si>
  <si>
    <t>Q4</t>
  </si>
  <si>
    <t>Equipment</t>
  </si>
  <si>
    <t>Student Loans</t>
  </si>
  <si>
    <t>Auto</t>
  </si>
  <si>
    <t>Credit cards, resecuritizations of credit card securities</t>
  </si>
  <si>
    <t>All subcategories are subject to revision.</t>
  </si>
  <si>
    <t>CDO</t>
  </si>
  <si>
    <t>Credit Cards</t>
  </si>
  <si>
    <t>Year</t>
  </si>
  <si>
    <t>Q</t>
  </si>
  <si>
    <t>USD Millions</t>
  </si>
  <si>
    <t>Issuance</t>
  </si>
  <si>
    <t>Timeshare</t>
  </si>
  <si>
    <t>Floorplan</t>
  </si>
  <si>
    <t>Motorcycle</t>
  </si>
  <si>
    <t>RV</t>
  </si>
  <si>
    <t>Franchise</t>
  </si>
  <si>
    <t>Utility / Stranded Costs</t>
  </si>
  <si>
    <t>Description</t>
  </si>
  <si>
    <t>US ABS Outstanding, Addendum (Selected Subsets)</t>
  </si>
  <si>
    <t>US ABS Outstanding</t>
  </si>
  <si>
    <t>Contact</t>
  </si>
  <si>
    <t>Source:</t>
  </si>
  <si>
    <t>Bloomberg, Dealogic, Thomson Reuters, prospectus filings, Fitch Ratings, Moody's, S&amp;P, SIFMA</t>
  </si>
  <si>
    <t>A, Q</t>
  </si>
  <si>
    <t>All data are subject to revision.</t>
  </si>
  <si>
    <t>Prime</t>
  </si>
  <si>
    <t>Near Prime</t>
  </si>
  <si>
    <t>Subprime</t>
  </si>
  <si>
    <t>Leases</t>
  </si>
  <si>
    <t>Rental</t>
  </si>
  <si>
    <t>Fleet</t>
  </si>
  <si>
    <t>Auto (prime, near-prime, subprime) loans and leases; auto dealer floorplans; RV; motorcycle; fleet lease</t>
  </si>
  <si>
    <t xml:space="preserve">Student loans, public and private. Due to the nature of this particular submarket, student loan ABS outstandings are an undercount of true totals. Deals may be bucketed within municipal or ABS categories based on the deal structure and issuer choice of market. </t>
  </si>
  <si>
    <t>% Change</t>
  </si>
  <si>
    <t>A, Q, M</t>
  </si>
  <si>
    <t>Consumer</t>
  </si>
  <si>
    <t>Transportation</t>
  </si>
  <si>
    <t>Insurance</t>
  </si>
  <si>
    <t>US ABS Issuance</t>
  </si>
  <si>
    <t>SF</t>
  </si>
  <si>
    <t>CLO</t>
  </si>
  <si>
    <t>Equipment, resecuritizations of equipment securities. Includes both small and large ticket. As of 2013:Q1, truck leasing has been moved into equipment and totals subsequently reflect this change; as of 2014:Q4, large ticket transportation deals (aircraft, container, railcar) have  been moved into this category.</t>
  </si>
  <si>
    <t>Cell Phone Contracts</t>
  </si>
  <si>
    <t>Bloomberg, Dealogic, Thomson Reuters</t>
  </si>
  <si>
    <t>Agency securitizations of ABS securities are included in outstanding totals (e.g., Resolution Trust Corporation, Sallie Mae pre-privatization, Farm Credit, etc) with the exceptions of Ginnie Mae, Fannie Mae, and Freddie Mac.</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</si>
  <si>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</si>
  <si>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All tranches of CDOs denominated in USD, regardless of collateral source. Outstanding figures include structured finance CDOs, trust preferred CDOs, collateralized bond obligations, collateralized loan obligations, and collateralized fund obligations.</t>
  </si>
  <si>
    <t>All tranches of CDOs denominated in USD, regardless of collateral source. Issuance include structured finance CDOs, trust preferred CDOs, collateralized bond obligations, collateralized loan obligations, and collateralized fund obligations.</t>
  </si>
  <si>
    <t>CDO/CLO</t>
  </si>
  <si>
    <t>By Category</t>
  </si>
  <si>
    <t>USD-denominated CDO/CLO Outstanding</t>
  </si>
  <si>
    <t>CLO - Middle Market</t>
  </si>
  <si>
    <t>CDO - TruPS</t>
  </si>
  <si>
    <t>Selected Subsets</t>
  </si>
  <si>
    <t>YTD' 19</t>
  </si>
  <si>
    <t>research@sifma.org</t>
  </si>
  <si>
    <t>YTD' 20</t>
  </si>
  <si>
    <t>Tab</t>
  </si>
  <si>
    <t>Month</t>
  </si>
  <si>
    <t>ABS</t>
  </si>
  <si>
    <t>OTHER</t>
  </si>
  <si>
    <t>Date</t>
  </si>
  <si>
    <t>Average of ABS</t>
  </si>
  <si>
    <t>Average of CDO</t>
  </si>
  <si>
    <t>Average of OTHER</t>
  </si>
  <si>
    <t>U.S. Asset-Backed Securities Average Trading Volume</t>
  </si>
  <si>
    <t>Security:</t>
  </si>
  <si>
    <t>Asset Backed Securities</t>
  </si>
  <si>
    <t>Series:</t>
  </si>
  <si>
    <t>Trading Volume</t>
  </si>
  <si>
    <t>Units:</t>
  </si>
  <si>
    <t>$ Millions</t>
  </si>
  <si>
    <t>Source: FINRA Trace, IDC</t>
  </si>
  <si>
    <t>Note: Groups with &lt;5 trades are not counted in aggregates as data are not displayed. ADV = Average daily volume</t>
  </si>
  <si>
    <t>#</t>
  </si>
  <si>
    <t>A, Q, M, D</t>
  </si>
  <si>
    <t>Q119</t>
  </si>
  <si>
    <t>Q219</t>
  </si>
  <si>
    <t>Q319</t>
  </si>
  <si>
    <t>Q419</t>
  </si>
  <si>
    <t>Q120</t>
  </si>
  <si>
    <t>Q220</t>
  </si>
  <si>
    <t>Q320</t>
  </si>
  <si>
    <t xml:space="preserve"> IG </t>
  </si>
  <si>
    <t xml:space="preserve"> HY </t>
  </si>
  <si>
    <t>US ABS Securities: Issuance, Trading Volume, Outstanding</t>
  </si>
  <si>
    <t>Last Updated:</t>
  </si>
  <si>
    <t>Frequency</t>
  </si>
  <si>
    <t>Note:</t>
  </si>
  <si>
    <t>US Asset Backed Securities</t>
  </si>
  <si>
    <t>FINRA Trace Fact Book Volumes, Average Daily Par Amount Traded</t>
  </si>
  <si>
    <t>FINRA Trace Fact Book Volumes, Average Daily Number of Trades</t>
  </si>
  <si>
    <t>Manufactured Housing</t>
  </si>
  <si>
    <t>SBA</t>
  </si>
  <si>
    <t>Student Loan</t>
  </si>
  <si>
    <t>Total ABS</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</si>
  <si>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</si>
  <si>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</si>
  <si>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</si>
  <si>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</si>
  <si>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Outstanding</t>
  </si>
  <si>
    <t>$ Billions</t>
  </si>
  <si>
    <t>Outstanding (Addendum - Selected Subsets</t>
  </si>
  <si>
    <t>USD CDO CLO Outstanding</t>
  </si>
  <si>
    <t>ABSX</t>
  </si>
  <si>
    <t>CMBS</t>
  </si>
  <si>
    <t>Total ABSX</t>
  </si>
  <si>
    <t>ABS &amp; ABSX</t>
  </si>
  <si>
    <t>Customer - Buy</t>
  </si>
  <si>
    <t>Customer - Sell</t>
  </si>
  <si>
    <t>Customer - Interdealer</t>
  </si>
  <si>
    <t>Trade - Agency</t>
  </si>
  <si>
    <t>Trade - Principal</t>
  </si>
  <si>
    <t>Coupon - Fixed</t>
  </si>
  <si>
    <t>Coupon - Floating</t>
  </si>
  <si>
    <t>Coupon - Other</t>
  </si>
  <si>
    <t>1Q19</t>
  </si>
  <si>
    <t>2Q19</t>
  </si>
  <si>
    <t>3Q19</t>
  </si>
  <si>
    <t>4Q19</t>
  </si>
  <si>
    <t>1Q20</t>
  </si>
  <si>
    <t>2Q20</t>
  </si>
  <si>
    <t>3Q20</t>
  </si>
  <si>
    <t>4Q20</t>
  </si>
  <si>
    <t>Y/Y Change</t>
  </si>
  <si>
    <t>n/a</t>
  </si>
  <si>
    <t xml:space="preserve">Note: </t>
  </si>
  <si>
    <t>Groups with &lt;5 trades are not counted in aggregates as data are not displayed. ADV = Average daily volume</t>
  </si>
  <si>
    <t xml:space="preserve">Source: </t>
  </si>
  <si>
    <t>FINRA Trace, NY Fed</t>
  </si>
  <si>
    <t>Monthly averages are derived from daily TRACE reporting and will be an undercount to the averages reported quarterly from the TRACE Fact Book due to differences in cutoff times, &lt;5 trades, and difference in reporting values (with or w/o factors applied); see FINRA's Trace's Structured Product Reports FAQ for more detail.</t>
  </si>
  <si>
    <t>As of June 1 2015, FINRA separated the sub-product "ABS" into two sub products: ABS and ABSX. ABS contians the securities meeting the definition in FINRA rule 6710(cc). ABSX are securities not meeting this definition, namely CMBS and CDO/CLO/CBO</t>
  </si>
  <si>
    <t>of which 144A</t>
  </si>
  <si>
    <t>Q/Q Change</t>
  </si>
  <si>
    <t>M/M or Q/Q Change</t>
  </si>
  <si>
    <t>Since Sept. 2016, The housing-related securities category is no longer broken out; risk transfer and rental securitizations have been moved into MBS. Servicing advances have been moved to ABS - Other. CDOs have been removed from Other and into its own category. All data have been retroactively revised to reflect these changes. Outstanding figures will reflect these changes beginning in 2016 Q3.</t>
  </si>
  <si>
    <t>D/D, M/M or Q/Q Change</t>
  </si>
  <si>
    <t>US ABS Daily Trading Volume - Average Daily Volume</t>
  </si>
  <si>
    <t>US ABS Daily Trading Volume - Average Daily Number of Trades</t>
  </si>
  <si>
    <t>FINRA Trace Non-Agency ADV Number of Trades</t>
  </si>
  <si>
    <t>Groups with &lt;5 trades are not counted in aggregates as data are not displayed. ADV = Average daily volume.</t>
  </si>
  <si>
    <t>Q420</t>
  </si>
  <si>
    <t>Subsets of overall ABS categories are selections and are not designed to add up to totals; only Auto subcategories do so. Outstanding by ratings are current rating, not rating assigned at issuance.</t>
  </si>
  <si>
    <t xml:space="preserve"> FINRA Trace</t>
  </si>
  <si>
    <t>1Q21</t>
  </si>
  <si>
    <t>FINRA Trace Non-Agency ADV Dollar Amount</t>
  </si>
  <si>
    <t>2Q21</t>
  </si>
  <si>
    <t>Q121</t>
  </si>
  <si>
    <t>The latest monthly issuance numbers are early estimates.  Revisions may occur when the quarter ends.</t>
  </si>
  <si>
    <t>Q221</t>
  </si>
  <si>
    <t>3Q21</t>
  </si>
  <si>
    <t>4Q21</t>
  </si>
  <si>
    <t>Q321</t>
  </si>
  <si>
    <t>Q421</t>
  </si>
  <si>
    <t>4Q 2021</t>
  </si>
  <si>
    <t>4Q22</t>
  </si>
  <si>
    <t>*under review</t>
  </si>
  <si>
    <t>1Q23</t>
  </si>
  <si>
    <t>The ABS oustatnding database is under maintenance, updates expected after summer 2023</t>
  </si>
  <si>
    <t>2Q23</t>
  </si>
  <si>
    <t>3Q23</t>
  </si>
  <si>
    <t>4Q23</t>
  </si>
  <si>
    <t>YTD 2024</t>
  </si>
  <si>
    <t>Since April 2017, SBA pools have now been incorporated in ABS issuance under ABS - Other. This change has been retroactively applied.</t>
  </si>
  <si>
    <t>1Q24</t>
  </si>
  <si>
    <t>2Q24</t>
  </si>
  <si>
    <t>3Q24</t>
  </si>
  <si>
    <t>This workbook is subject to the Terms of Use applicable to SIFMA’s website, available at http://www.sifma.org/legal. Copyright © 2025</t>
  </si>
  <si>
    <t>4Q24</t>
  </si>
  <si>
    <t>January 2025</t>
  </si>
  <si>
    <t>YTD 2025</t>
  </si>
  <si>
    <t>4Q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</si>
</sst>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0"/>
    <numFmt numFmtId="165" formatCode="0.0%"/>
    <numFmt numFmtId="166" formatCode="0.0"/>
    <numFmt numFmtId="167" formatCode="_(* #,##0.0_);_(* \(#,##0.0\);_(* &quot;-&quot;??_);_(@_)"/>
    <numFmt numFmtId="168" formatCode="[$-409]mmm\-yy;@"/>
    <numFmt numFmtId="169" formatCode="0.000000"/>
  </numFmts>
  <fonts count="83" x14ac:knownFonts="1">
    <font>
      <sz val="10"/>
      <name val="Arial"/>
    </font>
    <font>
      <sz val="11"/>
      <color theme="1"/>
      <name val="Arial"/>
      <family val="2"/>
      <scheme val="minor"/>
    </font>
    <font>
      <sz val="9"/>
      <color theme="1"/>
      <name val="Arial"/>
      <family val="2"/>
    </font>
    <font>
      <sz val="10"/>
      <name val="Arial"/>
      <family val="2"/>
    </font>
    <font>
      <sz val="10"/>
      <name val="Arial"/>
      <family val="2"/>
    </font>
    <font>
      <b/>
      <sz val="20"/>
      <name val="Times New Roman"/>
      <family val="1"/>
    </font>
    <font>
      <b/>
      <sz val="12"/>
      <name val="Helv"/>
    </font>
    <font>
      <sz val="9"/>
      <name val="Times New Roman"/>
      <family val="1"/>
    </font>
    <font>
      <b/>
      <sz val="9"/>
      <name val="Times New Roman"/>
      <family val="1"/>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1"/>
      <color theme="10"/>
      <name val="Garamond"/>
      <family val="1"/>
    </font>
    <font>
      <u/>
      <sz val="11"/>
      <color theme="10"/>
      <name val="Calibri"/>
      <family val="2"/>
    </font>
    <font>
      <sz val="11"/>
      <color rgb="FF3F3F76"/>
      <name val="Arial"/>
      <family val="2"/>
      <scheme val="minor"/>
    </font>
    <font>
      <sz val="11"/>
      <color rgb="FFFA7D00"/>
      <name val="Arial"/>
      <family val="2"/>
      <scheme val="minor"/>
    </font>
    <font>
      <sz val="11"/>
      <color rgb="FF9C5700"/>
      <name val="Arial"/>
      <family val="2"/>
      <scheme val="minor"/>
    </font>
    <font>
      <b/>
      <sz val="11"/>
      <color rgb="FF3F3F3F"/>
      <name val="Arial"/>
      <family val="2"/>
      <scheme val="minor"/>
    </font>
    <font>
      <sz val="18"/>
      <color theme="3"/>
      <name val="Arial"/>
      <family val="2"/>
      <scheme val="major"/>
    </font>
    <font>
      <b/>
      <sz val="11"/>
      <color theme="1"/>
      <name val="Arial"/>
      <family val="2"/>
      <scheme val="minor"/>
    </font>
    <font>
      <sz val="11"/>
      <color rgb="FFFF0000"/>
      <name val="Arial"/>
      <family val="2"/>
      <scheme val="minor"/>
    </font>
    <font>
      <sz val="11"/>
      <color theme="1"/>
      <name val="Times New Roman"/>
      <family val="1"/>
    </font>
    <font>
      <sz val="11"/>
      <color theme="1"/>
      <name val="Garamond"/>
      <family val="1"/>
    </font>
    <font>
      <b/>
      <sz val="10"/>
      <color theme="1"/>
      <name val="Times New Roman"/>
      <family val="1"/>
    </font>
    <font>
      <sz val="9"/>
      <color theme="1"/>
      <name val="Times New Roman"/>
      <family val="1"/>
    </font>
    <font>
      <b/>
      <sz val="10"/>
      <color theme="1"/>
      <name val="Arial"/>
      <family val="2"/>
    </font>
    <font>
      <sz val="10"/>
      <color theme="1"/>
      <name val="Arial"/>
      <family val="2"/>
    </font>
    <font>
      <u/>
      <sz val="10"/>
      <color theme="10"/>
      <name val="Arial"/>
      <family val="2"/>
    </font>
    <font>
      <b/>
      <i/>
      <sz val="10"/>
      <color theme="1"/>
      <name val="Arial"/>
      <family val="2"/>
    </font>
    <font>
      <b/>
      <sz val="10"/>
      <name val="Arial"/>
      <family val="2"/>
    </font>
    <font>
      <sz val="8"/>
      <name val="Arial"/>
      <family val="2"/>
    </font>
    <font>
      <b/>
      <sz val="9"/>
      <color theme="1"/>
      <name val="Arial"/>
      <family val="2"/>
    </font>
    <font>
      <b/>
      <sz val="9"/>
      <name val="Arial"/>
      <family val="2"/>
    </font>
    <font>
      <sz val="9"/>
      <color theme="1"/>
      <name val="Arial"/>
      <family val="2"/>
    </font>
    <font>
      <sz val="8"/>
      <color theme="1"/>
      <name val="Arial"/>
      <family val="2"/>
    </font>
    <font>
      <sz val="8"/>
      <name val="Arial"/>
      <family val="2"/>
    </font>
    <font>
      <sz val="9"/>
      <name val="Arial"/>
      <family val="2"/>
    </font>
    <font>
      <b/>
      <sz val="8"/>
      <name val="Arial"/>
      <family val="2"/>
    </font>
    <font>
      <sz val="8"/>
      <name val="Times New Roman"/>
      <family val="1"/>
    </font>
    <font>
      <sz val="10"/>
      <name val="Times New Roman"/>
      <family val="1"/>
    </font>
    <font>
      <sz val="8"/>
      <name val="Arial"/>
      <family val="2"/>
    </font>
    <font>
      <sz val="8"/>
      <name val="Arial"/>
      <family val="2"/>
    </font>
    <font>
      <sz val="10"/>
      <color rgb="FFC00000"/>
      <name val="Arial"/>
      <family val="2"/>
    </font>
    <font>
      <b/>
      <sz val="8"/>
      <color rgb="FFC00000"/>
      <name val="Arial"/>
      <family val="2"/>
    </font>
    <font>
      <sz val="8"/>
      <name val="Arial"/>
      <family val="2"/>
    </font>
    <font>
      <b/>
      <sz val="10"/>
      <color theme="4"/>
      <name val="Arial"/>
      <family val="2"/>
    </font>
    <font>
      <sz val="10"/>
      <color theme="4"/>
      <name val="Arial"/>
      <family val="2"/>
    </font>
    <font>
      <sz val="8"/>
      <color theme="4"/>
      <name val="Arial"/>
      <family val="2"/>
    </font>
    <font>
      <b/>
      <sz val="9"/>
      <color theme="4"/>
      <name val="Arial"/>
      <family val="2"/>
    </font>
    <font>
      <sz val="9"/>
      <color theme="4"/>
      <name val="Arial"/>
      <family val="2"/>
    </font>
    <font>
      <sz val="9"/>
      <color theme="4"/>
      <name val="Times New Roman"/>
      <family val="1"/>
    </font>
    <font>
      <sz val="10"/>
      <color theme="4"/>
      <name val="Times New Roman"/>
      <family val="1"/>
    </font>
    <font>
      <sz val="8"/>
      <color theme="4"/>
      <name val="Times New Roman"/>
      <family val="1"/>
    </font>
    <font>
      <sz val="10"/>
      <color rgb="FF00000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rgb="FF9C6500"/>
      <name val="Arial"/>
      <family val="2"/>
      <scheme val="minor"/>
    </font>
    <font>
      <b/>
      <sz val="18"/>
      <color theme="3"/>
      <name val="Arial"/>
      <family val="2"/>
      <scheme val="major"/>
    </font>
    <font>
      <u/>
      <sz val="10"/>
      <color theme="0" tint="-0.499984740745262"/>
      <name val="Arial"/>
      <family val="2"/>
    </font>
    <font>
      <sz val="10"/>
      <color theme="0" tint="-0.499984740745262"/>
      <name val="Arial"/>
      <family val="2"/>
    </font>
  </fonts>
  <fills count="5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
      <patternFill patternType="solid">
        <fgColor indexed="47"/>
      </patternFill>
    </fill>
    <fill>
      <patternFill patternType="solid">
        <fgColor indexed="26"/>
      </patternFill>
    </fill>
    <fill>
      <patternFill patternType="solid">
        <fgColor indexed="29"/>
      </patternFill>
    </fill>
    <fill>
      <patternFill patternType="solid">
        <fgColor indexed="9"/>
      </patternFill>
    </fill>
    <fill>
      <patternFill patternType="solid">
        <fgColor indexed="27"/>
      </patternFill>
    </fill>
    <fill>
      <patternFill patternType="solid">
        <fgColor indexed="45"/>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2"/>
      </patternFill>
    </fill>
  </fills>
  <borders count="21">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305">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 applyNumberFormat="0" applyAlignment="0" applyProtection="0"/>
    <xf numFmtId="0" fontId="13" fillId="28" borderId="3" applyNumberFormat="0" applyAlignment="0" applyProtection="0"/>
    <xf numFmtId="43" fontId="3" fillId="0" borderId="0" applyFont="0" applyFill="0" applyBorder="0" applyAlignment="0" applyProtection="0"/>
    <xf numFmtId="43" fontId="9" fillId="0" borderId="0" applyFont="0" applyFill="0" applyBorder="0" applyAlignment="0" applyProtection="0"/>
    <xf numFmtId="0" fontId="14" fillId="0" borderId="0" applyNumberFormat="0" applyFill="0" applyBorder="0" applyAlignment="0" applyProtection="0"/>
    <xf numFmtId="0" fontId="15" fillId="29" borderId="0" applyNumberFormat="0" applyBorder="0" applyAlignment="0" applyProtection="0"/>
    <xf numFmtId="0" fontId="6" fillId="0" borderId="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30" borderId="2" applyNumberFormat="0" applyAlignment="0" applyProtection="0"/>
    <xf numFmtId="0" fontId="22" fillId="0" borderId="7" applyNumberFormat="0" applyFill="0" applyAlignment="0" applyProtection="0"/>
    <xf numFmtId="0" fontId="23" fillId="31" borderId="0" applyNumberFormat="0" applyBorder="0" applyAlignment="0" applyProtection="0"/>
    <xf numFmtId="0" fontId="9" fillId="0" borderId="0"/>
    <xf numFmtId="0" fontId="4" fillId="0" borderId="0"/>
    <xf numFmtId="0" fontId="4" fillId="0" borderId="0"/>
    <xf numFmtId="0" fontId="9" fillId="32" borderId="8" applyNumberFormat="0" applyFont="0" applyAlignment="0" applyProtection="0"/>
    <xf numFmtId="0" fontId="24" fillId="27" borderId="9" applyNumberFormat="0" applyAlignment="0" applyProtection="0"/>
    <xf numFmtId="9" fontId="3" fillId="0" borderId="0" applyFon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3" fillId="0" borderId="0"/>
    <xf numFmtId="0" fontId="25" fillId="0" borderId="0" applyNumberFormat="0" applyFill="0" applyBorder="0" applyAlignment="0" applyProtection="0"/>
    <xf numFmtId="0" fontId="23" fillId="3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0" borderId="0"/>
    <xf numFmtId="0" fontId="60" fillId="0" borderId="0"/>
    <xf numFmtId="0" fontId="60" fillId="0" borderId="0"/>
    <xf numFmtId="0" fontId="60" fillId="0" borderId="0"/>
    <xf numFmtId="0" fontId="1" fillId="32" borderId="8"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62" fillId="35"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3" fillId="0" borderId="0"/>
    <xf numFmtId="0" fontId="62" fillId="35" borderId="0" applyNumberFormat="0" applyBorder="0" applyAlignment="0" applyProtection="0"/>
    <xf numFmtId="0" fontId="62" fillId="36" borderId="0" applyNumberFormat="0" applyBorder="0" applyAlignment="0" applyProtection="0"/>
    <xf numFmtId="0" fontId="62" fillId="37" borderId="0" applyNumberFormat="0" applyBorder="0" applyAlignment="0" applyProtection="0"/>
    <xf numFmtId="0" fontId="1" fillId="4" borderId="0" applyNumberFormat="0" applyBorder="0" applyAlignment="0" applyProtection="0"/>
    <xf numFmtId="0" fontId="62" fillId="39" borderId="0" applyNumberFormat="0" applyBorder="0" applyAlignment="0" applyProtection="0"/>
    <xf numFmtId="0" fontId="1" fillId="2" borderId="0" applyNumberFormat="0" applyBorder="0" applyAlignment="0" applyProtection="0"/>
    <xf numFmtId="0" fontId="10" fillId="17" borderId="0" applyNumberFormat="0" applyBorder="0" applyAlignment="0" applyProtection="0"/>
    <xf numFmtId="0" fontId="1" fillId="9" borderId="0" applyNumberFormat="0" applyBorder="0" applyAlignment="0" applyProtection="0"/>
    <xf numFmtId="0" fontId="63" fillId="42" borderId="0" applyNumberFormat="0" applyBorder="0" applyAlignment="0" applyProtection="0"/>
    <xf numFmtId="0" fontId="62" fillId="41" borderId="0" applyNumberFormat="0" applyBorder="0" applyAlignment="0" applyProtection="0"/>
    <xf numFmtId="0" fontId="1" fillId="8" borderId="0" applyNumberFormat="0" applyBorder="0" applyAlignment="0" applyProtection="0"/>
    <xf numFmtId="0" fontId="1" fillId="12" borderId="0" applyNumberFormat="0" applyBorder="0" applyAlignment="0" applyProtection="0"/>
    <xf numFmtId="0" fontId="62" fillId="36" borderId="0" applyNumberFormat="0" applyBorder="0" applyAlignment="0" applyProtection="0"/>
    <xf numFmtId="0" fontId="63" fillId="44" borderId="0" applyNumberFormat="0" applyBorder="0" applyAlignment="0" applyProtection="0"/>
    <xf numFmtId="0" fontId="62" fillId="43" borderId="0" applyNumberFormat="0" applyBorder="0" applyAlignment="0" applyProtection="0"/>
    <xf numFmtId="0" fontId="10" fillId="15" borderId="0" applyNumberFormat="0" applyBorder="0" applyAlignment="0" applyProtection="0"/>
    <xf numFmtId="0" fontId="1" fillId="10" borderId="0" applyNumberFormat="0" applyBorder="0" applyAlignment="0" applyProtection="0"/>
    <xf numFmtId="0" fontId="63" fillId="41" borderId="0" applyNumberFormat="0" applyBorder="0" applyAlignment="0" applyProtection="0"/>
    <xf numFmtId="0" fontId="63" fillId="37" borderId="0" applyNumberFormat="0" applyBorder="0" applyAlignment="0" applyProtection="0"/>
    <xf numFmtId="0" fontId="1" fillId="6" borderId="0" applyNumberFormat="0" applyBorder="0" applyAlignment="0" applyProtection="0"/>
    <xf numFmtId="0" fontId="1" fillId="13" borderId="0" applyNumberFormat="0" applyBorder="0" applyAlignment="0" applyProtection="0"/>
    <xf numFmtId="0" fontId="62" fillId="41" borderId="0" applyNumberFormat="0" applyBorder="0" applyAlignment="0" applyProtection="0"/>
    <xf numFmtId="0" fontId="63" fillId="44" borderId="0" applyNumberFormat="0" applyBorder="0" applyAlignment="0" applyProtection="0"/>
    <xf numFmtId="0" fontId="62" fillId="42" borderId="0" applyNumberFormat="0" applyBorder="0" applyAlignment="0" applyProtection="0"/>
    <xf numFmtId="0" fontId="10" fillId="16" borderId="0" applyNumberFormat="0" applyBorder="0" applyAlignment="0" applyProtection="0"/>
    <xf numFmtId="0" fontId="1" fillId="11" borderId="0" applyNumberFormat="0" applyBorder="0" applyAlignment="0" applyProtection="0"/>
    <xf numFmtId="0" fontId="62" fillId="37" borderId="0" applyNumberFormat="0" applyBorder="0" applyAlignment="0" applyProtection="0"/>
    <xf numFmtId="0" fontId="62" fillId="42" borderId="0" applyNumberFormat="0" applyBorder="0" applyAlignment="0" applyProtection="0"/>
    <xf numFmtId="0" fontId="1" fillId="7"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63" fillId="37" borderId="0" applyNumberFormat="0" applyBorder="0" applyAlignment="0" applyProtection="0"/>
    <xf numFmtId="0" fontId="10" fillId="19" borderId="0" applyNumberFormat="0" applyBorder="0" applyAlignment="0" applyProtection="0"/>
    <xf numFmtId="0" fontId="63" fillId="44" borderId="0" applyNumberFormat="0" applyBorder="0" applyAlignment="0" applyProtection="0"/>
    <xf numFmtId="0" fontId="10" fillId="20" borderId="0" applyNumberFormat="0" applyBorder="0" applyAlignment="0" applyProtection="0"/>
    <xf numFmtId="0" fontId="63" fillId="45" borderId="0" applyNumberFormat="0" applyBorder="0" applyAlignment="0" applyProtection="0"/>
    <xf numFmtId="0" fontId="10" fillId="21" borderId="0" applyNumberFormat="0" applyBorder="0" applyAlignment="0" applyProtection="0"/>
    <xf numFmtId="0" fontId="63" fillId="46" borderId="0" applyNumberFormat="0" applyBorder="0" applyAlignment="0" applyProtection="0"/>
    <xf numFmtId="0" fontId="10" fillId="22" borderId="0" applyNumberFormat="0" applyBorder="0" applyAlignment="0" applyProtection="0"/>
    <xf numFmtId="0" fontId="63" fillId="47" borderId="0" applyNumberFormat="0" applyBorder="0" applyAlignment="0" applyProtection="0"/>
    <xf numFmtId="0" fontId="10" fillId="23" borderId="0" applyNumberFormat="0" applyBorder="0" applyAlignment="0" applyProtection="0"/>
    <xf numFmtId="0" fontId="63" fillId="44" borderId="0" applyNumberFormat="0" applyBorder="0" applyAlignment="0" applyProtection="0"/>
    <xf numFmtId="0" fontId="10" fillId="24" borderId="0" applyNumberFormat="0" applyBorder="0" applyAlignment="0" applyProtection="0"/>
    <xf numFmtId="0" fontId="63" fillId="48" borderId="0" applyNumberFormat="0" applyBorder="0" applyAlignment="0" applyProtection="0"/>
    <xf numFmtId="0" fontId="10" fillId="25" borderId="0" applyNumberFormat="0" applyBorder="0" applyAlignment="0" applyProtection="0"/>
    <xf numFmtId="0" fontId="64" fillId="40" borderId="0" applyNumberFormat="0" applyBorder="0" applyAlignment="0" applyProtection="0"/>
    <xf numFmtId="0" fontId="11" fillId="26" borderId="0" applyNumberFormat="0" applyBorder="0" applyAlignment="0" applyProtection="0"/>
    <xf numFmtId="0" fontId="65" fillId="38" borderId="12" applyNumberFormat="0" applyAlignment="0" applyProtection="0"/>
    <xf numFmtId="0" fontId="12" fillId="27" borderId="2" applyNumberFormat="0" applyAlignment="0" applyProtection="0"/>
    <xf numFmtId="0" fontId="66" fillId="49" borderId="13" applyNumberFormat="0" applyAlignment="0" applyProtection="0"/>
    <xf numFmtId="0" fontId="13" fillId="28" borderId="3"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67" fillId="0" borderId="0" applyNumberFormat="0" applyFill="0" applyBorder="0" applyAlignment="0" applyProtection="0"/>
    <xf numFmtId="0" fontId="14" fillId="0" borderId="0" applyNumberFormat="0" applyFill="0" applyBorder="0" applyAlignment="0" applyProtection="0"/>
    <xf numFmtId="0" fontId="68" fillId="50" borderId="0" applyNumberFormat="0" applyBorder="0" applyAlignment="0" applyProtection="0"/>
    <xf numFmtId="0" fontId="15" fillId="29" borderId="0" applyNumberFormat="0" applyBorder="0" applyAlignment="0" applyProtection="0"/>
    <xf numFmtId="0" fontId="69" fillId="0" borderId="14" applyNumberFormat="0" applyFill="0" applyAlignment="0" applyProtection="0"/>
    <xf numFmtId="0" fontId="16" fillId="0" borderId="4" applyNumberFormat="0" applyFill="0" applyAlignment="0" applyProtection="0"/>
    <xf numFmtId="0" fontId="70" fillId="0" borderId="15" applyNumberFormat="0" applyFill="0" applyAlignment="0" applyProtection="0"/>
    <xf numFmtId="0" fontId="17" fillId="0" borderId="5" applyNumberFormat="0" applyFill="0" applyAlignment="0" applyProtection="0"/>
    <xf numFmtId="0" fontId="71" fillId="0" borderId="16" applyNumberFormat="0" applyFill="0" applyAlignment="0" applyProtection="0"/>
    <xf numFmtId="0" fontId="18" fillId="0" borderId="6" applyNumberFormat="0" applyFill="0" applyAlignment="0" applyProtection="0"/>
    <xf numFmtId="0" fontId="71" fillId="0" borderId="0" applyNumberFormat="0" applyFill="0" applyBorder="0" applyAlignment="0" applyProtection="0"/>
    <xf numFmtId="0" fontId="18" fillId="0" borderId="0" applyNumberFormat="0" applyFill="0" applyBorder="0" applyAlignment="0" applyProtection="0"/>
    <xf numFmtId="0" fontId="6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72" fillId="42" borderId="12" applyNumberFormat="0" applyAlignment="0" applyProtection="0"/>
    <xf numFmtId="0" fontId="21" fillId="30" borderId="2" applyNumberFormat="0" applyAlignment="0" applyProtection="0"/>
    <xf numFmtId="0" fontId="73" fillId="0" borderId="17" applyNumberFormat="0" applyFill="0" applyAlignment="0" applyProtection="0"/>
    <xf numFmtId="0" fontId="22" fillId="0" borderId="7" applyNumberFormat="0" applyFill="0" applyAlignment="0" applyProtection="0"/>
    <xf numFmtId="0" fontId="74" fillId="42" borderId="0" applyNumberFormat="0" applyBorder="0" applyAlignment="0" applyProtection="0"/>
    <xf numFmtId="0" fontId="79" fillId="31"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6" borderId="18" applyNumberFormat="0" applyFont="0" applyAlignment="0" applyProtection="0"/>
    <xf numFmtId="0" fontId="1" fillId="32" borderId="8" applyNumberFormat="0" applyFont="0" applyAlignment="0" applyProtection="0"/>
    <xf numFmtId="0" fontId="75" fillId="38" borderId="19" applyNumberFormat="0" applyAlignment="0" applyProtection="0"/>
    <xf numFmtId="0" fontId="24" fillId="27" borderId="9"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76" fillId="0" borderId="0" applyNumberFormat="0" applyFill="0" applyBorder="0" applyAlignment="0" applyProtection="0"/>
    <xf numFmtId="0" fontId="80" fillId="0" borderId="0" applyNumberFormat="0" applyFill="0" applyBorder="0" applyAlignment="0" applyProtection="0"/>
    <xf numFmtId="0" fontId="77" fillId="0" borderId="20" applyNumberFormat="0" applyFill="0" applyAlignment="0" applyProtection="0"/>
    <xf numFmtId="0" fontId="26" fillId="0" borderId="10" applyNumberFormat="0" applyFill="0" applyAlignment="0" applyProtection="0"/>
    <xf numFmtId="0" fontId="78" fillId="0" borderId="0" applyNumberFormat="0" applyFill="0" applyBorder="0" applyAlignment="0" applyProtection="0"/>
    <xf numFmtId="0" fontId="27" fillId="0" borderId="0" applyNumberFormat="0" applyFill="0" applyBorder="0" applyAlignment="0" applyProtection="0"/>
    <xf numFmtId="0" fontId="60" fillId="0" borderId="0"/>
    <xf numFmtId="0" fontId="60" fillId="0" borderId="0"/>
    <xf numFmtId="0" fontId="60" fillId="0" borderId="0"/>
    <xf numFmtId="0" fontId="25" fillId="0" borderId="0" applyNumberFormat="0" applyFill="0" applyBorder="0" applyAlignment="0" applyProtection="0"/>
    <xf numFmtId="0" fontId="23" fillId="3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0" fillId="0" borderId="0"/>
    <xf numFmtId="9" fontId="1" fillId="0" borderId="0" applyFont="0" applyFill="0" applyBorder="0" applyAlignment="0" applyProtection="0"/>
  </cellStyleXfs>
  <cellXfs count="204">
    <xf numFmtId="0" fontId="0" fillId="0" borderId="0" xfId="0"/>
    <xf numFmtId="0" fontId="0" fillId="33" borderId="0" xfId="0" applyFill="1"/>
    <xf numFmtId="4" fontId="28" fillId="33" borderId="0" xfId="29" applyNumberFormat="1" applyFont="1" applyFill="1" applyAlignment="1">
      <alignment horizontal="center" wrapText="1"/>
    </xf>
    <xf numFmtId="1" fontId="5" fillId="33" borderId="0" xfId="42" applyNumberFormat="1" applyFont="1" applyFill="1" applyAlignment="1">
      <alignment horizontal="left"/>
    </xf>
    <xf numFmtId="0" fontId="29" fillId="33" borderId="0" xfId="42" applyFont="1" applyFill="1"/>
    <xf numFmtId="0" fontId="30" fillId="33" borderId="0" xfId="42" applyFont="1" applyFill="1" applyAlignment="1">
      <alignment horizontal="center" wrapText="1"/>
    </xf>
    <xf numFmtId="4" fontId="30" fillId="33" borderId="0" xfId="29" applyNumberFormat="1" applyFont="1" applyFill="1" applyAlignment="1">
      <alignment horizontal="center" wrapText="1"/>
    </xf>
    <xf numFmtId="0" fontId="29" fillId="33" borderId="0" xfId="42" applyFont="1" applyFill="1" applyAlignment="1">
      <alignment wrapText="1"/>
    </xf>
    <xf numFmtId="0" fontId="31" fillId="33" borderId="0" xfId="42" applyFont="1" applyFill="1" applyAlignment="1">
      <alignment horizontal="center"/>
    </xf>
    <xf numFmtId="4" fontId="31" fillId="33" borderId="0" xfId="29" applyNumberFormat="1" applyFont="1" applyFill="1" applyAlignment="1">
      <alignment horizontal="center" wrapText="1"/>
    </xf>
    <xf numFmtId="0" fontId="28" fillId="33" borderId="0" xfId="42" applyFont="1" applyFill="1" applyAlignment="1">
      <alignment horizontal="center"/>
    </xf>
    <xf numFmtId="0" fontId="7" fillId="33" borderId="0" xfId="0" applyFont="1" applyFill="1" applyAlignment="1">
      <alignment horizontal="center"/>
    </xf>
    <xf numFmtId="164" fontId="7" fillId="33" borderId="0" xfId="0" applyNumberFormat="1" applyFont="1" applyFill="1" applyAlignment="1">
      <alignment horizontal="center"/>
    </xf>
    <xf numFmtId="49" fontId="29" fillId="33" borderId="0" xfId="42" applyNumberFormat="1" applyFont="1" applyFill="1" applyAlignment="1">
      <alignment horizontal="left" wrapText="1"/>
    </xf>
    <xf numFmtId="14" fontId="29" fillId="33" borderId="0" xfId="42" applyNumberFormat="1" applyFont="1" applyFill="1" applyAlignment="1">
      <alignment horizontal="left" wrapText="1"/>
    </xf>
    <xf numFmtId="165" fontId="31" fillId="33" borderId="0" xfId="47" applyNumberFormat="1" applyFont="1" applyFill="1" applyAlignment="1">
      <alignment horizontal="center"/>
    </xf>
    <xf numFmtId="165" fontId="31" fillId="33" borderId="0" xfId="47" applyNumberFormat="1" applyFont="1" applyFill="1" applyAlignment="1">
      <alignment horizontal="center" wrapText="1"/>
    </xf>
    <xf numFmtId="0" fontId="33" fillId="33" borderId="0" xfId="42" applyFont="1" applyFill="1"/>
    <xf numFmtId="49" fontId="33" fillId="33" borderId="0" xfId="42" applyNumberFormat="1" applyFont="1" applyFill="1" applyAlignment="1">
      <alignment horizontal="left"/>
    </xf>
    <xf numFmtId="14" fontId="33" fillId="33" borderId="0" xfId="42" applyNumberFormat="1" applyFont="1" applyFill="1" applyAlignment="1">
      <alignment horizontal="left"/>
    </xf>
    <xf numFmtId="0" fontId="32" fillId="33" borderId="0" xfId="42" applyFont="1" applyFill="1"/>
    <xf numFmtId="49" fontId="32" fillId="33" borderId="0" xfId="42" applyNumberFormat="1" applyFont="1" applyFill="1" applyAlignment="1">
      <alignment horizontal="left"/>
    </xf>
    <xf numFmtId="14" fontId="32" fillId="33" borderId="0" xfId="42" applyNumberFormat="1" applyFont="1" applyFill="1" applyAlignment="1">
      <alignment horizontal="left"/>
    </xf>
    <xf numFmtId="0" fontId="34" fillId="33" borderId="0" xfId="37" applyFont="1" applyFill="1" applyAlignment="1" applyProtection="1"/>
    <xf numFmtId="0" fontId="34" fillId="33" borderId="0" xfId="38" applyFont="1" applyFill="1" applyAlignment="1" applyProtection="1"/>
    <xf numFmtId="0" fontId="35" fillId="33" borderId="0" xfId="42" applyFont="1" applyFill="1"/>
    <xf numFmtId="0" fontId="33" fillId="33" borderId="0" xfId="42" applyFont="1" applyFill="1" applyAlignment="1">
      <alignment horizontal="left"/>
    </xf>
    <xf numFmtId="0" fontId="4" fillId="33" borderId="0" xfId="0" applyFont="1" applyFill="1"/>
    <xf numFmtId="14" fontId="4" fillId="33" borderId="0" xfId="0" applyNumberFormat="1" applyFont="1" applyFill="1"/>
    <xf numFmtId="0" fontId="33" fillId="33" borderId="0" xfId="42" applyFont="1" applyFill="1" applyAlignment="1">
      <alignment horizontal="center"/>
    </xf>
    <xf numFmtId="165" fontId="33" fillId="33" borderId="0" xfId="47" applyNumberFormat="1" applyFont="1" applyFill="1" applyAlignment="1">
      <alignment horizontal="center"/>
    </xf>
    <xf numFmtId="165" fontId="33" fillId="33" borderId="0" xfId="47" applyNumberFormat="1" applyFont="1" applyFill="1" applyAlignment="1">
      <alignment horizontal="center" wrapText="1"/>
    </xf>
    <xf numFmtId="0" fontId="36" fillId="33" borderId="0" xfId="0" applyFont="1" applyFill="1"/>
    <xf numFmtId="0" fontId="37" fillId="33" borderId="0" xfId="0" applyFont="1" applyFill="1"/>
    <xf numFmtId="166" fontId="38" fillId="33" borderId="0" xfId="29" applyNumberFormat="1" applyFont="1" applyFill="1" applyBorder="1" applyAlignment="1">
      <alignment wrapText="1"/>
    </xf>
    <xf numFmtId="0" fontId="39" fillId="33" borderId="1" xfId="0" applyFont="1" applyFill="1" applyBorder="1" applyAlignment="1">
      <alignment horizontal="left"/>
    </xf>
    <xf numFmtId="0" fontId="32" fillId="33" borderId="0" xfId="42" applyFont="1" applyFill="1" applyAlignment="1">
      <alignment horizontal="left" wrapText="1"/>
    </xf>
    <xf numFmtId="0" fontId="33" fillId="33" borderId="0" xfId="42" applyFont="1" applyFill="1" applyAlignment="1">
      <alignment horizontal="left" wrapText="1"/>
    </xf>
    <xf numFmtId="0" fontId="36" fillId="33" borderId="0" xfId="0" applyFont="1" applyFill="1" applyAlignment="1">
      <alignment horizontal="left"/>
    </xf>
    <xf numFmtId="0" fontId="40" fillId="33" borderId="0" xfId="42" applyFont="1" applyFill="1" applyAlignment="1">
      <alignment horizontal="left"/>
    </xf>
    <xf numFmtId="0" fontId="40" fillId="33" borderId="0" xfId="42" applyFont="1" applyFill="1" applyAlignment="1">
      <alignment horizontal="center"/>
    </xf>
    <xf numFmtId="0" fontId="41" fillId="33" borderId="0" xfId="42" applyFont="1" applyFill="1" applyAlignment="1">
      <alignment horizontal="left"/>
    </xf>
    <xf numFmtId="4" fontId="40" fillId="33" borderId="0" xfId="29" applyNumberFormat="1" applyFont="1" applyFill="1" applyAlignment="1">
      <alignment horizontal="center" wrapText="1"/>
    </xf>
    <xf numFmtId="4" fontId="38" fillId="33" borderId="0" xfId="29" applyNumberFormat="1" applyFont="1" applyFill="1" applyAlignment="1">
      <alignment horizontal="center" wrapText="1"/>
    </xf>
    <xf numFmtId="0" fontId="34" fillId="33" borderId="0" xfId="37" quotePrefix="1" applyFont="1" applyFill="1" applyAlignment="1" applyProtection="1"/>
    <xf numFmtId="0" fontId="41" fillId="33" borderId="0" xfId="42" applyFont="1" applyFill="1"/>
    <xf numFmtId="0" fontId="37" fillId="33" borderId="0" xfId="0" applyFont="1" applyFill="1" applyAlignment="1">
      <alignment horizontal="left"/>
    </xf>
    <xf numFmtId="1" fontId="43" fillId="33" borderId="0" xfId="0" applyNumberFormat="1" applyFont="1" applyFill="1" applyAlignment="1">
      <alignment horizontal="center"/>
    </xf>
    <xf numFmtId="164" fontId="43" fillId="33" borderId="0" xfId="0" applyNumberFormat="1" applyFont="1" applyFill="1" applyAlignment="1">
      <alignment horizontal="center"/>
    </xf>
    <xf numFmtId="0" fontId="43" fillId="33" borderId="0" xfId="0" applyFont="1" applyFill="1" applyAlignment="1">
      <alignment horizontal="left"/>
    </xf>
    <xf numFmtId="1" fontId="43" fillId="33" borderId="0" xfId="0" applyNumberFormat="1" applyFont="1" applyFill="1" applyAlignment="1">
      <alignment horizontal="left"/>
    </xf>
    <xf numFmtId="1" fontId="39" fillId="33" borderId="0" xfId="0" applyNumberFormat="1" applyFont="1" applyFill="1" applyAlignment="1">
      <alignment horizontal="left"/>
    </xf>
    <xf numFmtId="166" fontId="43" fillId="33" borderId="0" xfId="0" applyNumberFormat="1" applyFont="1" applyFill="1" applyAlignment="1">
      <alignment horizontal="center"/>
    </xf>
    <xf numFmtId="0" fontId="43" fillId="33" borderId="0" xfId="0" applyFont="1" applyFill="1" applyAlignment="1">
      <alignment horizontal="center"/>
    </xf>
    <xf numFmtId="0" fontId="43" fillId="33" borderId="0" xfId="0" applyFont="1" applyFill="1" applyAlignment="1">
      <alignment horizontal="center" wrapText="1"/>
    </xf>
    <xf numFmtId="167" fontId="40" fillId="33" borderId="0" xfId="29" applyNumberFormat="1" applyFont="1" applyFill="1" applyAlignment="1">
      <alignment horizontal="center"/>
    </xf>
    <xf numFmtId="167" fontId="40" fillId="33" borderId="0" xfId="29" applyNumberFormat="1" applyFont="1" applyFill="1"/>
    <xf numFmtId="43" fontId="40" fillId="33" borderId="0" xfId="28" applyFont="1" applyFill="1"/>
    <xf numFmtId="0" fontId="40" fillId="33" borderId="0" xfId="42" applyFont="1" applyFill="1"/>
    <xf numFmtId="167" fontId="38" fillId="33" borderId="1" xfId="29" applyNumberFormat="1" applyFont="1" applyFill="1" applyBorder="1" applyAlignment="1">
      <alignment horizontal="center"/>
    </xf>
    <xf numFmtId="43" fontId="38" fillId="33" borderId="0" xfId="28" applyFont="1" applyFill="1" applyAlignment="1">
      <alignment horizontal="center" wrapText="1"/>
    </xf>
    <xf numFmtId="164" fontId="39" fillId="33" borderId="0" xfId="0" applyNumberFormat="1" applyFont="1" applyFill="1" applyAlignment="1">
      <alignment horizontal="center" wrapText="1"/>
    </xf>
    <xf numFmtId="0" fontId="39" fillId="33" borderId="0" xfId="0" applyFont="1" applyFill="1" applyAlignment="1">
      <alignment horizontal="center" wrapText="1"/>
    </xf>
    <xf numFmtId="166" fontId="39" fillId="33" borderId="0" xfId="0" applyNumberFormat="1" applyFont="1" applyFill="1" applyAlignment="1">
      <alignment horizontal="center" wrapText="1"/>
    </xf>
    <xf numFmtId="164" fontId="39" fillId="33" borderId="1" xfId="0" applyNumberFormat="1" applyFont="1" applyFill="1" applyBorder="1" applyAlignment="1">
      <alignment horizontal="center"/>
    </xf>
    <xf numFmtId="164" fontId="39" fillId="33" borderId="0" xfId="0" applyNumberFormat="1" applyFont="1" applyFill="1" applyAlignment="1">
      <alignment horizontal="center"/>
    </xf>
    <xf numFmtId="164" fontId="39" fillId="0" borderId="0" xfId="0" applyNumberFormat="1" applyFont="1" applyAlignment="1">
      <alignment horizontal="center"/>
    </xf>
    <xf numFmtId="0" fontId="38" fillId="33" borderId="0" xfId="42" applyFont="1" applyFill="1" applyAlignment="1">
      <alignment horizontal="left"/>
    </xf>
    <xf numFmtId="1" fontId="39" fillId="33" borderId="1" xfId="0" applyNumberFormat="1" applyFont="1" applyFill="1" applyBorder="1" applyAlignment="1">
      <alignment horizontal="left"/>
    </xf>
    <xf numFmtId="0" fontId="39" fillId="33" borderId="0" xfId="0" applyFont="1" applyFill="1"/>
    <xf numFmtId="0" fontId="43" fillId="33" borderId="0" xfId="0" applyFont="1" applyFill="1"/>
    <xf numFmtId="2" fontId="43" fillId="33" borderId="0" xfId="0" applyNumberFormat="1" applyFont="1" applyFill="1"/>
    <xf numFmtId="1" fontId="8" fillId="33" borderId="0" xfId="42" applyNumberFormat="1" applyFont="1" applyFill="1" applyAlignment="1">
      <alignment horizontal="left"/>
    </xf>
    <xf numFmtId="14" fontId="43" fillId="33" borderId="0" xfId="0" applyNumberFormat="1" applyFont="1" applyFill="1" applyAlignment="1">
      <alignment horizontal="left"/>
    </xf>
    <xf numFmtId="2" fontId="37" fillId="33" borderId="0" xfId="0" applyNumberFormat="1" applyFont="1" applyFill="1"/>
    <xf numFmtId="3" fontId="43" fillId="33" borderId="0" xfId="28" applyNumberFormat="1" applyFont="1" applyFill="1" applyBorder="1" applyAlignment="1">
      <alignment horizontal="center" vertical="center"/>
    </xf>
    <xf numFmtId="165" fontId="38" fillId="33" borderId="1" xfId="47" applyNumberFormat="1" applyFont="1" applyFill="1" applyBorder="1" applyAlignment="1">
      <alignment horizontal="center" wrapText="1"/>
    </xf>
    <xf numFmtId="0" fontId="39" fillId="33" borderId="1" xfId="0" applyFont="1" applyFill="1" applyBorder="1" applyAlignment="1">
      <alignment horizontal="center"/>
    </xf>
    <xf numFmtId="168" fontId="43" fillId="33" borderId="0" xfId="0" applyNumberFormat="1" applyFont="1" applyFill="1" applyAlignment="1">
      <alignment horizontal="left"/>
    </xf>
    <xf numFmtId="0" fontId="43" fillId="33" borderId="0" xfId="0" applyFont="1" applyFill="1" applyAlignment="1">
      <alignment horizontal="center" vertical="center"/>
    </xf>
    <xf numFmtId="0" fontId="40" fillId="33" borderId="0" xfId="42" applyFont="1" applyFill="1" applyAlignment="1">
      <alignment wrapText="1"/>
    </xf>
    <xf numFmtId="4" fontId="33" fillId="33" borderId="0" xfId="29" applyNumberFormat="1" applyFont="1" applyFill="1" applyAlignment="1">
      <alignment horizontal="center" wrapText="1"/>
    </xf>
    <xf numFmtId="0" fontId="44" fillId="33" borderId="0" xfId="0" applyFont="1" applyFill="1"/>
    <xf numFmtId="4" fontId="41" fillId="33" borderId="0" xfId="29" applyNumberFormat="1" applyFont="1" applyFill="1" applyAlignment="1">
      <alignment horizontal="center" wrapText="1"/>
    </xf>
    <xf numFmtId="166" fontId="43" fillId="33" borderId="0" xfId="0" applyNumberFormat="1" applyFont="1" applyFill="1"/>
    <xf numFmtId="0" fontId="38" fillId="33" borderId="1" xfId="47" applyNumberFormat="1" applyFont="1" applyFill="1" applyBorder="1" applyAlignment="1">
      <alignment horizontal="center" wrapText="1"/>
    </xf>
    <xf numFmtId="166" fontId="43" fillId="33" borderId="0" xfId="0" applyNumberFormat="1" applyFont="1" applyFill="1" applyAlignment="1">
      <alignment horizontal="center" vertical="center"/>
    </xf>
    <xf numFmtId="0" fontId="3" fillId="33" borderId="0" xfId="0" applyFont="1" applyFill="1"/>
    <xf numFmtId="166" fontId="3" fillId="33" borderId="0" xfId="0" applyNumberFormat="1" applyFont="1" applyFill="1"/>
    <xf numFmtId="166" fontId="37" fillId="33" borderId="0" xfId="0" applyNumberFormat="1" applyFont="1" applyFill="1"/>
    <xf numFmtId="2" fontId="3" fillId="33" borderId="0" xfId="0" applyNumberFormat="1" applyFont="1" applyFill="1"/>
    <xf numFmtId="164" fontId="39" fillId="33" borderId="1" xfId="0" applyNumberFormat="1" applyFont="1" applyFill="1" applyBorder="1" applyAlignment="1">
      <alignment horizontal="center" wrapText="1"/>
    </xf>
    <xf numFmtId="164" fontId="39" fillId="33" borderId="11" xfId="0" applyNumberFormat="1" applyFont="1" applyFill="1" applyBorder="1" applyAlignment="1">
      <alignment horizontal="center" wrapText="1"/>
    </xf>
    <xf numFmtId="2" fontId="38" fillId="33" borderId="1" xfId="47" applyNumberFormat="1" applyFont="1" applyFill="1" applyBorder="1" applyAlignment="1">
      <alignment horizontal="center" wrapText="1"/>
    </xf>
    <xf numFmtId="164" fontId="43" fillId="33" borderId="0" xfId="0" applyNumberFormat="1" applyFont="1" applyFill="1" applyAlignment="1">
      <alignment horizontal="center" vertical="center" wrapText="1"/>
    </xf>
    <xf numFmtId="164" fontId="43" fillId="33" borderId="0" xfId="0" applyNumberFormat="1" applyFont="1" applyFill="1" applyAlignment="1">
      <alignment horizontal="center" vertical="center"/>
    </xf>
    <xf numFmtId="164" fontId="39" fillId="33" borderId="0" xfId="0" applyNumberFormat="1" applyFont="1" applyFill="1" applyAlignment="1">
      <alignment horizontal="center" vertical="center" wrapText="1"/>
    </xf>
    <xf numFmtId="164" fontId="37" fillId="33" borderId="0" xfId="0" applyNumberFormat="1" applyFont="1" applyFill="1" applyAlignment="1">
      <alignment horizontal="center"/>
    </xf>
    <xf numFmtId="164" fontId="45" fillId="33" borderId="0" xfId="0" applyNumberFormat="1" applyFont="1" applyFill="1" applyAlignment="1">
      <alignment horizontal="center"/>
    </xf>
    <xf numFmtId="0" fontId="45" fillId="33" borderId="0" xfId="0" applyFont="1" applyFill="1" applyAlignment="1">
      <alignment horizontal="center"/>
    </xf>
    <xf numFmtId="1" fontId="37" fillId="33" borderId="0" xfId="0" applyNumberFormat="1" applyFont="1" applyFill="1"/>
    <xf numFmtId="1" fontId="37" fillId="33" borderId="0" xfId="0" applyNumberFormat="1" applyFont="1" applyFill="1" applyAlignment="1">
      <alignment horizontal="center"/>
    </xf>
    <xf numFmtId="164" fontId="3" fillId="33" borderId="0" xfId="0" applyNumberFormat="1" applyFont="1" applyFill="1" applyAlignment="1">
      <alignment horizontal="center"/>
    </xf>
    <xf numFmtId="164" fontId="46" fillId="33" borderId="0" xfId="0" applyNumberFormat="1" applyFont="1" applyFill="1" applyAlignment="1">
      <alignment horizontal="center"/>
    </xf>
    <xf numFmtId="0" fontId="46" fillId="33" borderId="0" xfId="0" applyFont="1" applyFill="1" applyAlignment="1">
      <alignment horizontal="center"/>
    </xf>
    <xf numFmtId="0" fontId="7" fillId="33" borderId="1" xfId="0" applyFont="1" applyFill="1" applyBorder="1" applyAlignment="1">
      <alignment horizontal="center"/>
    </xf>
    <xf numFmtId="164" fontId="43" fillId="33" borderId="0" xfId="28" applyNumberFormat="1" applyFont="1" applyFill="1" applyAlignment="1">
      <alignment horizontal="center" vertical="center"/>
    </xf>
    <xf numFmtId="167" fontId="33" fillId="33" borderId="0" xfId="29" applyNumberFormat="1" applyFont="1" applyFill="1" applyAlignment="1">
      <alignment horizontal="center"/>
    </xf>
    <xf numFmtId="167" fontId="33" fillId="33" borderId="0" xfId="29" applyNumberFormat="1" applyFont="1" applyFill="1"/>
    <xf numFmtId="43" fontId="33" fillId="33" borderId="0" xfId="28" applyFont="1" applyFill="1"/>
    <xf numFmtId="167" fontId="41" fillId="33" borderId="0" xfId="29" applyNumberFormat="1" applyFont="1" applyFill="1" applyAlignment="1">
      <alignment horizontal="center"/>
    </xf>
    <xf numFmtId="167" fontId="41" fillId="33" borderId="0" xfId="29" applyNumberFormat="1" applyFont="1" applyFill="1"/>
    <xf numFmtId="43" fontId="41" fillId="33" borderId="0" xfId="28" applyFont="1" applyFill="1"/>
    <xf numFmtId="167" fontId="40" fillId="33" borderId="0" xfId="29" applyNumberFormat="1" applyFont="1" applyFill="1" applyAlignment="1">
      <alignment horizontal="center" vertical="center"/>
    </xf>
    <xf numFmtId="14" fontId="33" fillId="33" borderId="0" xfId="42" applyNumberFormat="1" applyFont="1" applyFill="1" applyAlignment="1">
      <alignment horizontal="left" wrapText="1"/>
    </xf>
    <xf numFmtId="0" fontId="40" fillId="33" borderId="0" xfId="42" applyFont="1" applyFill="1" applyAlignment="1">
      <alignment horizontal="center" wrapText="1"/>
    </xf>
    <xf numFmtId="164" fontId="40" fillId="33" borderId="0" xfId="29" applyNumberFormat="1" applyFont="1" applyFill="1" applyAlignment="1">
      <alignment horizontal="center" vertical="center" wrapText="1"/>
    </xf>
    <xf numFmtId="164" fontId="40" fillId="33" borderId="0" xfId="29" applyNumberFormat="1" applyFont="1" applyFill="1" applyAlignment="1">
      <alignment horizontal="center" wrapText="1"/>
    </xf>
    <xf numFmtId="164" fontId="40" fillId="33" borderId="0" xfId="42" applyNumberFormat="1" applyFont="1" applyFill="1" applyAlignment="1">
      <alignment horizontal="center"/>
    </xf>
    <xf numFmtId="164" fontId="43" fillId="33" borderId="0" xfId="28" applyNumberFormat="1" applyFont="1" applyFill="1" applyBorder="1" applyAlignment="1">
      <alignment horizontal="center" vertical="center"/>
    </xf>
    <xf numFmtId="164" fontId="40" fillId="33" borderId="0" xfId="28" applyNumberFormat="1" applyFont="1" applyFill="1" applyAlignment="1">
      <alignment horizontal="center" vertical="center" wrapText="1"/>
    </xf>
    <xf numFmtId="43" fontId="40" fillId="33" borderId="0" xfId="28" applyFont="1" applyFill="1" applyAlignment="1">
      <alignment horizontal="center" vertical="center"/>
    </xf>
    <xf numFmtId="0" fontId="40" fillId="33" borderId="0" xfId="42" applyFont="1" applyFill="1" applyAlignment="1">
      <alignment horizontal="center" vertical="center"/>
    </xf>
    <xf numFmtId="43" fontId="40" fillId="33" borderId="0" xfId="28" applyFont="1" applyFill="1" applyAlignment="1">
      <alignment horizontal="center"/>
    </xf>
    <xf numFmtId="169" fontId="40" fillId="33" borderId="0" xfId="42" applyNumberFormat="1" applyFont="1" applyFill="1" applyAlignment="1">
      <alignment horizontal="center"/>
    </xf>
    <xf numFmtId="43" fontId="40" fillId="33" borderId="0" xfId="29" applyFont="1" applyFill="1" applyAlignment="1">
      <alignment horizontal="center"/>
    </xf>
    <xf numFmtId="49" fontId="33" fillId="33" borderId="0" xfId="42" quotePrefix="1" applyNumberFormat="1" applyFont="1" applyFill="1"/>
    <xf numFmtId="0" fontId="37" fillId="33" borderId="0" xfId="0" applyFont="1" applyFill="1" applyAlignment="1">
      <alignment horizontal="center"/>
    </xf>
    <xf numFmtId="0" fontId="49" fillId="33" borderId="0" xfId="42" applyFont="1" applyFill="1"/>
    <xf numFmtId="0" fontId="50" fillId="33" borderId="0" xfId="0" applyFont="1" applyFill="1"/>
    <xf numFmtId="1" fontId="37" fillId="33" borderId="0" xfId="0" applyNumberFormat="1" applyFont="1" applyFill="1" applyAlignment="1">
      <alignment horizontal="left"/>
    </xf>
    <xf numFmtId="166" fontId="37" fillId="33" borderId="0" xfId="0" applyNumberFormat="1" applyFont="1" applyFill="1" applyAlignment="1">
      <alignment horizontal="center"/>
    </xf>
    <xf numFmtId="3" fontId="43" fillId="33" borderId="0" xfId="0" applyNumberFormat="1" applyFont="1" applyFill="1" applyAlignment="1">
      <alignment horizontal="center" vertical="center"/>
    </xf>
    <xf numFmtId="0" fontId="52" fillId="33" borderId="0" xfId="42" applyFont="1" applyFill="1"/>
    <xf numFmtId="0" fontId="53" fillId="33" borderId="0" xfId="42" applyFont="1" applyFill="1"/>
    <xf numFmtId="0" fontId="54" fillId="33" borderId="0" xfId="42" applyFont="1" applyFill="1"/>
    <xf numFmtId="0" fontId="55" fillId="33" borderId="1" xfId="0" applyFont="1" applyFill="1" applyBorder="1" applyAlignment="1">
      <alignment horizontal="center"/>
    </xf>
    <xf numFmtId="4" fontId="55" fillId="33" borderId="11" xfId="29" applyNumberFormat="1" applyFont="1" applyFill="1" applyBorder="1" applyAlignment="1">
      <alignment horizontal="center" wrapText="1"/>
    </xf>
    <xf numFmtId="0" fontId="56" fillId="33" borderId="0" xfId="42" applyFont="1" applyFill="1" applyAlignment="1">
      <alignment horizontal="center" wrapText="1"/>
    </xf>
    <xf numFmtId="9" fontId="56" fillId="33" borderId="0" xfId="47" applyFont="1" applyFill="1" applyAlignment="1">
      <alignment horizontal="center" vertical="center"/>
    </xf>
    <xf numFmtId="0" fontId="56" fillId="33" borderId="0" xfId="42" applyFont="1" applyFill="1" applyAlignment="1">
      <alignment horizontal="center"/>
    </xf>
    <xf numFmtId="0" fontId="56" fillId="33" borderId="0" xfId="42" applyFont="1" applyFill="1"/>
    <xf numFmtId="0" fontId="43" fillId="34" borderId="0" xfId="51" applyFont="1" applyFill="1" applyAlignment="1">
      <alignment horizontal="left"/>
    </xf>
    <xf numFmtId="164" fontId="40" fillId="34" borderId="0" xfId="29" applyNumberFormat="1" applyFont="1" applyFill="1" applyAlignment="1">
      <alignment horizontal="center" vertical="center" wrapText="1"/>
    </xf>
    <xf numFmtId="0" fontId="40" fillId="34" borderId="0" xfId="42" applyFont="1" applyFill="1" applyAlignment="1">
      <alignment horizontal="center"/>
    </xf>
    <xf numFmtId="9" fontId="56" fillId="34" borderId="0" xfId="47" applyFont="1" applyFill="1" applyAlignment="1">
      <alignment horizontal="center" vertical="center"/>
    </xf>
    <xf numFmtId="0" fontId="56" fillId="34" borderId="0" xfId="42" applyFont="1" applyFill="1" applyAlignment="1">
      <alignment horizontal="center"/>
    </xf>
    <xf numFmtId="165" fontId="56" fillId="34" borderId="0" xfId="47" applyNumberFormat="1" applyFont="1" applyFill="1" applyAlignment="1">
      <alignment horizontal="center" vertical="center"/>
    </xf>
    <xf numFmtId="0" fontId="53" fillId="33" borderId="0" xfId="0" applyFont="1" applyFill="1"/>
    <xf numFmtId="0" fontId="54" fillId="33" borderId="0" xfId="0" applyFont="1" applyFill="1"/>
    <xf numFmtId="0" fontId="56" fillId="33" borderId="0" xfId="0" applyFont="1" applyFill="1"/>
    <xf numFmtId="0" fontId="55" fillId="33" borderId="1" xfId="47" applyNumberFormat="1" applyFont="1" applyFill="1" applyBorder="1" applyAlignment="1">
      <alignment horizontal="center" wrapText="1"/>
    </xf>
    <xf numFmtId="0" fontId="56" fillId="33" borderId="0" xfId="0" applyFont="1" applyFill="1" applyAlignment="1">
      <alignment horizontal="center"/>
    </xf>
    <xf numFmtId="0" fontId="56" fillId="33" borderId="0" xfId="0" applyFont="1" applyFill="1" applyAlignment="1">
      <alignment horizontal="center" vertical="center"/>
    </xf>
    <xf numFmtId="4" fontId="57" fillId="33" borderId="0" xfId="29" applyNumberFormat="1" applyFont="1" applyFill="1" applyAlignment="1">
      <alignment horizontal="center" vertical="center" wrapText="1"/>
    </xf>
    <xf numFmtId="165" fontId="57" fillId="33" borderId="0" xfId="47" applyNumberFormat="1" applyFont="1" applyFill="1" applyAlignment="1">
      <alignment horizontal="center" vertical="center" wrapText="1"/>
    </xf>
    <xf numFmtId="0" fontId="43" fillId="34" borderId="0" xfId="0" applyFont="1" applyFill="1" applyAlignment="1">
      <alignment horizontal="left"/>
    </xf>
    <xf numFmtId="164" fontId="43" fillId="34" borderId="0" xfId="28" applyNumberFormat="1" applyFont="1" applyFill="1" applyBorder="1" applyAlignment="1">
      <alignment horizontal="center" vertical="center"/>
    </xf>
    <xf numFmtId="166" fontId="43" fillId="34" borderId="0" xfId="0" applyNumberFormat="1" applyFont="1" applyFill="1" applyAlignment="1">
      <alignment horizontal="center" vertical="center"/>
    </xf>
    <xf numFmtId="0" fontId="55" fillId="33" borderId="0" xfId="0" applyFont="1" applyFill="1" applyAlignment="1">
      <alignment horizontal="center"/>
    </xf>
    <xf numFmtId="0" fontId="55" fillId="33" borderId="0" xfId="47" applyNumberFormat="1" applyFont="1" applyFill="1" applyBorder="1" applyAlignment="1">
      <alignment horizontal="center" wrapText="1"/>
    </xf>
    <xf numFmtId="164" fontId="55" fillId="33" borderId="1" xfId="0" applyNumberFormat="1" applyFont="1" applyFill="1" applyBorder="1" applyAlignment="1">
      <alignment horizontal="center"/>
    </xf>
    <xf numFmtId="164" fontId="55" fillId="33" borderId="1" xfId="0" applyNumberFormat="1" applyFont="1" applyFill="1" applyBorder="1" applyAlignment="1">
      <alignment horizontal="center" wrapText="1"/>
    </xf>
    <xf numFmtId="164" fontId="56" fillId="33" borderId="0" xfId="0" applyNumberFormat="1" applyFont="1" applyFill="1" applyAlignment="1">
      <alignment horizontal="center" vertical="center" wrapText="1"/>
    </xf>
    <xf numFmtId="9" fontId="56" fillId="33" borderId="0" xfId="47" applyFont="1" applyFill="1" applyAlignment="1">
      <alignment horizontal="center" vertical="center" wrapText="1"/>
    </xf>
    <xf numFmtId="164" fontId="56" fillId="33" borderId="0" xfId="0" applyNumberFormat="1" applyFont="1" applyFill="1" applyAlignment="1">
      <alignment horizontal="center" vertical="center"/>
    </xf>
    <xf numFmtId="0" fontId="58" fillId="33" borderId="0" xfId="0" applyFont="1" applyFill="1" applyAlignment="1">
      <alignment horizontal="center"/>
    </xf>
    <xf numFmtId="0" fontId="59" fillId="33" borderId="0" xfId="0" applyFont="1" applyFill="1" applyAlignment="1">
      <alignment horizontal="center"/>
    </xf>
    <xf numFmtId="1" fontId="54" fillId="33" borderId="0" xfId="0" applyNumberFormat="1" applyFont="1" applyFill="1"/>
    <xf numFmtId="0" fontId="57" fillId="33" borderId="0" xfId="0" applyFont="1" applyFill="1" applyAlignment="1">
      <alignment horizontal="center"/>
    </xf>
    <xf numFmtId="0" fontId="54" fillId="33" borderId="0" xfId="0" applyFont="1" applyFill="1" applyAlignment="1">
      <alignment horizontal="center"/>
    </xf>
    <xf numFmtId="164" fontId="55" fillId="33" borderId="0" xfId="0" applyNumberFormat="1" applyFont="1" applyFill="1" applyAlignment="1">
      <alignment horizontal="center"/>
    </xf>
    <xf numFmtId="164" fontId="55" fillId="0" borderId="0" xfId="0" applyNumberFormat="1" applyFont="1" applyAlignment="1">
      <alignment horizontal="center"/>
    </xf>
    <xf numFmtId="164" fontId="55" fillId="33" borderId="0" xfId="0" applyNumberFormat="1" applyFont="1" applyFill="1" applyAlignment="1">
      <alignment horizontal="center" wrapText="1"/>
    </xf>
    <xf numFmtId="0" fontId="55" fillId="33" borderId="0" xfId="0" applyFont="1" applyFill="1" applyAlignment="1">
      <alignment horizontal="center" wrapText="1"/>
    </xf>
    <xf numFmtId="166" fontId="55" fillId="33" borderId="0" xfId="0" applyNumberFormat="1" applyFont="1" applyFill="1" applyAlignment="1">
      <alignment horizontal="center" wrapText="1"/>
    </xf>
    <xf numFmtId="0" fontId="56" fillId="33" borderId="0" xfId="0" applyFont="1" applyFill="1" applyAlignment="1">
      <alignment horizontal="center" wrapText="1"/>
    </xf>
    <xf numFmtId="167" fontId="55" fillId="33" borderId="1" xfId="29" applyNumberFormat="1" applyFont="1" applyFill="1" applyBorder="1" applyAlignment="1">
      <alignment horizontal="center"/>
    </xf>
    <xf numFmtId="167" fontId="56" fillId="33" borderId="0" xfId="29" applyNumberFormat="1" applyFont="1" applyFill="1"/>
    <xf numFmtId="167" fontId="56" fillId="33" borderId="0" xfId="29" applyNumberFormat="1" applyFont="1" applyFill="1" applyAlignment="1">
      <alignment horizontal="center"/>
    </xf>
    <xf numFmtId="43" fontId="55" fillId="33" borderId="0" xfId="28" applyFont="1" applyFill="1" applyAlignment="1">
      <alignment horizontal="center" wrapText="1"/>
    </xf>
    <xf numFmtId="0" fontId="56" fillId="33" borderId="0" xfId="42" applyFont="1" applyFill="1" applyAlignment="1">
      <alignment horizontal="center" vertical="center"/>
    </xf>
    <xf numFmtId="164" fontId="2" fillId="33" borderId="0" xfId="29" applyNumberFormat="1" applyFont="1" applyFill="1" applyAlignment="1">
      <alignment horizontal="center" vertical="center"/>
    </xf>
    <xf numFmtId="164" fontId="2" fillId="33" borderId="0" xfId="29" applyNumberFormat="1" applyFont="1" applyFill="1" applyAlignment="1">
      <alignment horizontal="center" vertical="center" wrapText="1"/>
    </xf>
    <xf numFmtId="164" fontId="43" fillId="33" borderId="0" xfId="29" applyNumberFormat="1" applyFont="1" applyFill="1" applyAlignment="1">
      <alignment horizontal="center" vertical="center"/>
    </xf>
    <xf numFmtId="0" fontId="33" fillId="33" borderId="0" xfId="42" applyFont="1" applyFill="1" applyAlignment="1">
      <alignment wrapText="1"/>
    </xf>
    <xf numFmtId="0" fontId="81" fillId="33" borderId="0" xfId="37" applyFont="1" applyFill="1" applyAlignment="1" applyProtection="1"/>
    <xf numFmtId="0" fontId="82" fillId="33" borderId="0" xfId="42" applyFont="1" applyFill="1"/>
    <xf numFmtId="0" fontId="82" fillId="33" borderId="0" xfId="42" applyFont="1" applyFill="1" applyAlignment="1">
      <alignment horizontal="left"/>
    </xf>
    <xf numFmtId="0" fontId="32" fillId="33" borderId="0" xfId="42" applyFont="1" applyFill="1" applyAlignment="1">
      <alignment horizontal="left" wrapText="1"/>
    </xf>
    <xf numFmtId="0" fontId="41" fillId="33" borderId="0" xfId="42" applyFont="1" applyFill="1" applyAlignment="1">
      <alignment horizontal="left" wrapText="1"/>
    </xf>
    <xf numFmtId="0" fontId="4" fillId="33" borderId="0" xfId="43" applyFill="1" applyAlignment="1">
      <alignment horizontal="left" vertical="top" wrapText="1"/>
    </xf>
    <xf numFmtId="0" fontId="37" fillId="33" borderId="0" xfId="0" applyFont="1" applyFill="1" applyAlignment="1">
      <alignment horizontal="center"/>
    </xf>
    <xf numFmtId="0" fontId="55" fillId="33" borderId="1" xfId="0" applyFont="1" applyFill="1" applyBorder="1" applyAlignment="1">
      <alignment horizontal="center"/>
    </xf>
    <xf numFmtId="0" fontId="38" fillId="33" borderId="1" xfId="29" applyNumberFormat="1" applyFont="1" applyFill="1" applyBorder="1" applyAlignment="1">
      <alignment horizontal="center"/>
    </xf>
    <xf numFmtId="4" fontId="38" fillId="33" borderId="1" xfId="29" applyNumberFormat="1" applyFont="1" applyFill="1" applyBorder="1" applyAlignment="1">
      <alignment horizontal="center"/>
    </xf>
    <xf numFmtId="164" fontId="55" fillId="33" borderId="1" xfId="0" applyNumberFormat="1" applyFont="1" applyFill="1" applyBorder="1" applyAlignment="1">
      <alignment horizontal="center"/>
    </xf>
    <xf numFmtId="0" fontId="39" fillId="33" borderId="1" xfId="0" applyFont="1" applyFill="1" applyBorder="1" applyAlignment="1">
      <alignment horizontal="center"/>
    </xf>
    <xf numFmtId="164" fontId="39" fillId="33" borderId="1" xfId="0" applyNumberFormat="1" applyFont="1" applyFill="1" applyBorder="1" applyAlignment="1">
      <alignment horizontal="center"/>
    </xf>
    <xf numFmtId="0" fontId="55" fillId="33" borderId="1" xfId="42" applyFont="1" applyFill="1" applyBorder="1" applyAlignment="1">
      <alignment horizontal="center"/>
    </xf>
    <xf numFmtId="167" fontId="55" fillId="33" borderId="1" xfId="29" applyNumberFormat="1" applyFont="1" applyFill="1" applyBorder="1" applyAlignment="1">
      <alignment horizontal="center"/>
    </xf>
    <xf numFmtId="43" fontId="55" fillId="33" borderId="1" xfId="28" applyFont="1" applyFill="1" applyBorder="1" applyAlignment="1">
      <alignment horizontal="center"/>
    </xf>
    <xf numFmtId="167" fontId="38" fillId="33" borderId="1" xfId="29" applyNumberFormat="1" applyFont="1" applyFill="1" applyBorder="1" applyAlignment="1">
      <alignment horizontal="center"/>
    </xf>
    <xf numFmtId="43" fontId="38" fillId="33" borderId="1" xfId="28" applyFont="1" applyFill="1" applyBorder="1" applyAlignment="1">
      <alignment horizontal="center"/>
    </xf>
  </cellXfs>
  <cellStyles count="305">
    <cellStyle name="20% - Accent1" xfId="1" builtinId="30" customBuiltin="1"/>
    <cellStyle name="20% - Accent1 2" xfId="86" xr:uid="{9BE39C0E-F245-40E1-AD39-0961FF46EB8E}"/>
    <cellStyle name="20% - Accent1 3" xfId="77" xr:uid="{1F8F862C-2C75-47C0-A76C-22F79708CD8F}"/>
    <cellStyle name="20% - Accent1 4" xfId="65" xr:uid="{EDE30975-F192-4A1F-8FCA-3B32D0D1136B}"/>
    <cellStyle name="20% - Accent2" xfId="2" builtinId="34" customBuiltin="1"/>
    <cellStyle name="20% - Accent2 2" xfId="78" xr:uid="{4DF924D7-4791-412B-BA2D-4893D3CD80AE}"/>
    <cellStyle name="20% - Accent2 3" xfId="83" xr:uid="{CE5D8D29-9813-4953-97D5-8B659DA936B5}"/>
    <cellStyle name="20% - Accent2 4" xfId="67" xr:uid="{3474BC93-C26D-44EF-951C-70FD6673023B}"/>
    <cellStyle name="20% - Accent3" xfId="3" builtinId="38" customBuiltin="1"/>
    <cellStyle name="20% - Accent3 2" xfId="84" xr:uid="{BCB4ED74-0F8D-41A1-BFD2-97A02DC9D82E}"/>
    <cellStyle name="20% - Accent3 3" xfId="82" xr:uid="{078F8FA5-F0A5-4CC2-BECB-913563F7EDDB}"/>
    <cellStyle name="20% - Accent3 4" xfId="69" xr:uid="{D94794F3-DD6A-454F-92C0-49FDAD408993}"/>
    <cellStyle name="20% - Accent4" xfId="4" builtinId="42" customBuiltin="1"/>
    <cellStyle name="20% - Accent4 2" xfId="79" xr:uid="{1DC3A43C-1BBF-4B37-8A5D-02F26B35E7A5}"/>
    <cellStyle name="20% - Accent4 3" xfId="81" xr:uid="{21DE5963-93EE-49FE-8E9A-F58FA15F4C75}"/>
    <cellStyle name="20% - Accent4 4" xfId="71" xr:uid="{9831341D-713C-4845-88B4-00009E25391B}"/>
    <cellStyle name="20% - Accent5" xfId="5" builtinId="46" customBuiltin="1"/>
    <cellStyle name="20% - Accent5 2" xfId="100" xr:uid="{0FDE85C1-853E-4444-806B-2F25B42FC079}"/>
    <cellStyle name="20% - Accent5 3" xfId="85" xr:uid="{7F33B68D-ECAA-4036-A65B-5E19AC49BA26}"/>
    <cellStyle name="20% - Accent5 4" xfId="73" xr:uid="{C0453D6F-493F-48A7-8E3A-60BD6B1ABE7F}"/>
    <cellStyle name="20% - Accent6" xfId="6" builtinId="50" customBuiltin="1"/>
    <cellStyle name="20% - Accent6 2" xfId="109" xr:uid="{CE2300BB-552C-4681-B5EB-36623CBEDD6B}"/>
    <cellStyle name="20% - Accent6 3" xfId="93" xr:uid="{83082172-D497-44B6-A486-BF575C020A92}"/>
    <cellStyle name="20% - Accent6 4" xfId="75" xr:uid="{5B4C8870-1FC0-4813-9382-2EBB4A986189}"/>
    <cellStyle name="40% - Accent1" xfId="7" builtinId="31" customBuiltin="1"/>
    <cellStyle name="40% - Accent1 2" xfId="91" xr:uid="{165BF9D2-89B7-43A0-BB7D-D67FDFFC5BEF}"/>
    <cellStyle name="40% - Accent1 3" xfId="102" xr:uid="{02285B48-32FC-406F-8075-912DF58CAAC3}"/>
    <cellStyle name="40% - Accent1 4" xfId="66" xr:uid="{8D5F5926-4ABD-4221-9395-5E94E59ABF28}"/>
    <cellStyle name="40% - Accent2" xfId="8" builtinId="35" customBuiltin="1"/>
    <cellStyle name="40% - Accent2 2" xfId="88" xr:uid="{E4B8789F-F99A-4DFB-B804-999179183F01}"/>
    <cellStyle name="40% - Accent2 3" xfId="107" xr:uid="{D174B1B9-F904-42C0-BFAE-DAEA965EE33B}"/>
    <cellStyle name="40% - Accent2 4" xfId="68" xr:uid="{6D1902DE-9350-4EF3-9093-A5C0D209C177}"/>
    <cellStyle name="40% - Accent3" xfId="9" builtinId="39" customBuiltin="1"/>
    <cellStyle name="40% - Accent3 2" xfId="97" xr:uid="{AA50F67D-D79F-4720-B1FC-1475CA874E25}"/>
    <cellStyle name="40% - Accent3 3" xfId="104" xr:uid="{8ADE1C32-D673-40D5-84F8-45164BB0ECCE}"/>
    <cellStyle name="40% - Accent3 4" xfId="70" xr:uid="{CE369D30-36B4-4BA3-979F-56502D7B8C17}"/>
    <cellStyle name="40% - Accent4" xfId="10" builtinId="43" customBuiltin="1"/>
    <cellStyle name="40% - Accent4 2" xfId="106" xr:uid="{8C01E4C3-83B4-4843-A637-A94BFA393982}"/>
    <cellStyle name="40% - Accent4 3" xfId="90" xr:uid="{3168A255-A493-4F24-9953-E8473248041C}"/>
    <cellStyle name="40% - Accent4 4" xfId="72" xr:uid="{663AD0FB-7930-4993-95D9-9C1CC4AAC656}"/>
    <cellStyle name="40% - Accent5" xfId="11" builtinId="47" customBuiltin="1"/>
    <cellStyle name="40% - Accent5 2" xfId="92" xr:uid="{39C86824-1135-443C-A871-B343EBF98603}"/>
    <cellStyle name="40% - Accent5 3" xfId="95" xr:uid="{7D17B1E2-2B5C-4516-826B-8E5CAF640319}"/>
    <cellStyle name="40% - Accent5 4" xfId="74" xr:uid="{596FED87-2F7C-4ED6-A1DD-5EF5C8CFC0D2}"/>
    <cellStyle name="40% - Accent6" xfId="12" builtinId="51" customBuiltin="1"/>
    <cellStyle name="40% - Accent6 2" xfId="101" xr:uid="{42F3FC94-EEDC-4720-82A4-EF54E7D367C2}"/>
    <cellStyle name="40% - Accent6 3" xfId="108" xr:uid="{4E0FAE2D-0779-4CC3-A1F8-FA0019FF1F86}"/>
    <cellStyle name="40% - Accent6 4" xfId="76" xr:uid="{406953DC-0EEA-453A-AB13-BB22E136624F}"/>
    <cellStyle name="60% - Accent1" xfId="54" builtinId="32" customBuiltin="1"/>
    <cellStyle name="60% - Accent1 2" xfId="13" xr:uid="{00000000-0005-0000-0000-00000C000000}"/>
    <cellStyle name="60% - Accent1 2 2" xfId="110" xr:uid="{C02EB80D-543D-463E-AF58-267717576565}"/>
    <cellStyle name="60% - Accent1 3" xfId="297" xr:uid="{0C5834EA-E09C-4933-B5C8-9EDBFF585491}"/>
    <cellStyle name="60% - Accent1 4" xfId="94" xr:uid="{24FD9749-F570-47BD-9945-303D3E694EDF}"/>
    <cellStyle name="60% - Accent2" xfId="55" builtinId="36" customBuiltin="1"/>
    <cellStyle name="60% - Accent2 2" xfId="14" xr:uid="{00000000-0005-0000-0000-00000D000000}"/>
    <cellStyle name="60% - Accent2 2 2" xfId="96" xr:uid="{8169E53B-1480-4DDB-87E7-B77FE434A418}"/>
    <cellStyle name="60% - Accent2 3" xfId="298" xr:uid="{995A78B9-A7EE-4172-8DAF-C5B10C1F4298}"/>
    <cellStyle name="60% - Accent2 4" xfId="99" xr:uid="{9191825C-A738-46EC-BD44-F4C01677E064}"/>
    <cellStyle name="60% - Accent3" xfId="56" builtinId="40" customBuiltin="1"/>
    <cellStyle name="60% - Accent3 2" xfId="15" xr:uid="{00000000-0005-0000-0000-00000E000000}"/>
    <cellStyle name="60% - Accent3 2 2" xfId="105" xr:uid="{CFCB7560-30B3-4605-915C-19CE3713C46B}"/>
    <cellStyle name="60% - Accent3 3" xfId="299" xr:uid="{77EEAA8B-8B06-4B02-823C-40046606FA1D}"/>
    <cellStyle name="60% - Accent3 4" xfId="89" xr:uid="{B197024D-DB0E-4580-B534-DD6C459E9270}"/>
    <cellStyle name="60% - Accent4" xfId="57" builtinId="44" customBuiltin="1"/>
    <cellStyle name="60% - Accent4 2" xfId="16" xr:uid="{00000000-0005-0000-0000-00000F000000}"/>
    <cellStyle name="60% - Accent4 2 2" xfId="87" xr:uid="{C97323BB-C892-4048-B710-0E9D65D0505B}"/>
    <cellStyle name="60% - Accent4 3" xfId="300" xr:uid="{A56FFD47-8B0D-4D7A-9541-049BD8EE208B}"/>
    <cellStyle name="60% - Accent4 4" xfId="98" xr:uid="{BA110484-4EF9-42F8-928E-A45B51B4B724}"/>
    <cellStyle name="60% - Accent5" xfId="58" builtinId="48" customBuiltin="1"/>
    <cellStyle name="60% - Accent5 2" xfId="17" xr:uid="{00000000-0005-0000-0000-000010000000}"/>
    <cellStyle name="60% - Accent5 2 2" xfId="111" xr:uid="{C4138E7F-FCB7-4C98-B204-1ADD7F05F140}"/>
    <cellStyle name="60% - Accent5 3" xfId="301" xr:uid="{EF932D2A-C79C-4C1A-AB7B-07F6130CE19D}"/>
    <cellStyle name="60% - Accent5 4" xfId="103" xr:uid="{CC29020E-EB59-434C-AE18-A66F9EF2084C}"/>
    <cellStyle name="60% - Accent6" xfId="59" builtinId="52" customBuiltin="1"/>
    <cellStyle name="60% - Accent6 2" xfId="18" xr:uid="{00000000-0005-0000-0000-000011000000}"/>
    <cellStyle name="60% - Accent6 2 2" xfId="113" xr:uid="{69E4946E-3640-470F-9F6F-2258605CB47A}"/>
    <cellStyle name="60% - Accent6 3" xfId="302" xr:uid="{3D9635E3-2FFE-4663-93B2-ABB244A0BB73}"/>
    <cellStyle name="60% - Accent6 4" xfId="112" xr:uid="{51F52BA0-E693-4B11-B824-E23E8CB4E87E}"/>
    <cellStyle name="Accent1" xfId="19" builtinId="29" customBuiltin="1"/>
    <cellStyle name="Accent1 2" xfId="115" xr:uid="{F024A896-4D82-435E-B6C7-87932E9660D8}"/>
    <cellStyle name="Accent1 3" xfId="114" xr:uid="{B9ACA111-C7E0-49F8-9965-745E7A9FED50}"/>
    <cellStyle name="Accent2" xfId="20" builtinId="33" customBuiltin="1"/>
    <cellStyle name="Accent2 2" xfId="117" xr:uid="{FC70AFF6-5826-49C9-B5FF-D3B02FBBFED4}"/>
    <cellStyle name="Accent2 3" xfId="116" xr:uid="{5ECDE6A8-6966-4361-B310-98587BBEF5C5}"/>
    <cellStyle name="Accent3" xfId="21" builtinId="37" customBuiltin="1"/>
    <cellStyle name="Accent3 2" xfId="119" xr:uid="{CA39E6BB-696A-41E1-BDBA-9D606C2C9AC8}"/>
    <cellStyle name="Accent3 3" xfId="118" xr:uid="{7283857E-8154-4250-B3AA-DF9CE4056D82}"/>
    <cellStyle name="Accent4" xfId="22" builtinId="41" customBuiltin="1"/>
    <cellStyle name="Accent4 2" xfId="121" xr:uid="{F561EB32-AAC3-4C9D-BB71-EFEEF36E1F80}"/>
    <cellStyle name="Accent4 3" xfId="120" xr:uid="{7F3190F4-96C9-440A-A2C0-531107A2B200}"/>
    <cellStyle name="Accent5" xfId="23" builtinId="45" customBuiltin="1"/>
    <cellStyle name="Accent5 2" xfId="123" xr:uid="{08AE8ACB-8943-41B9-9886-3F2C0B9E55C5}"/>
    <cellStyle name="Accent5 3" xfId="122" xr:uid="{A1ECE5E9-FEDA-4265-8995-DD88780BBD3D}"/>
    <cellStyle name="Accent6" xfId="24" builtinId="49" customBuiltin="1"/>
    <cellStyle name="Accent6 2" xfId="125" xr:uid="{82713EBD-53C5-45D7-8648-22D5BA5F395D}"/>
    <cellStyle name="Accent6 3" xfId="124" xr:uid="{C9102BDC-2D0F-4522-8833-E50F191C427F}"/>
    <cellStyle name="Bad" xfId="25" builtinId="27" customBuiltin="1"/>
    <cellStyle name="Bad 2" xfId="127" xr:uid="{69696465-8FEC-4C11-8E19-689BEF365B66}"/>
    <cellStyle name="Bad 3" xfId="126" xr:uid="{AF664064-DBB9-4AB5-A9A9-18398BC85DB2}"/>
    <cellStyle name="Calculation" xfId="26" builtinId="22" customBuiltin="1"/>
    <cellStyle name="Calculation 2" xfId="129" xr:uid="{AE07F6EF-616E-46C2-ABD9-653526168402}"/>
    <cellStyle name="Calculation 3" xfId="128" xr:uid="{69BC98F2-EA5D-477D-A40E-CDA9703E53E9}"/>
    <cellStyle name="Check Cell" xfId="27" builtinId="23" customBuiltin="1"/>
    <cellStyle name="Check Cell 2" xfId="131" xr:uid="{0ECC950D-4B63-4A77-8C0B-45FFAB8F8010}"/>
    <cellStyle name="Check Cell 3" xfId="130" xr:uid="{87C41468-47A2-445F-81F8-75707D4E0B0F}"/>
    <cellStyle name="Comma" xfId="28" builtinId="3"/>
    <cellStyle name="Comma 2" xfId="29" xr:uid="{00000000-0005-0000-0000-00001C000000}"/>
    <cellStyle name="Comma 2 2" xfId="133" xr:uid="{11B18C82-B4EF-49D3-8070-F28D8CF2469A}"/>
    <cellStyle name="Comma 2 3" xfId="132" xr:uid="{252B2F52-07B0-4BB9-8C56-8FFCEE3F1470}"/>
    <cellStyle name="Comma 4" xfId="134" xr:uid="{7B1AC5DC-FEDA-4792-B669-87CD0E6392C3}"/>
    <cellStyle name="Comma 5" xfId="135" xr:uid="{F1263076-7349-47F0-9C3A-F7DB6272D04D}"/>
    <cellStyle name="Comma 6" xfId="136" xr:uid="{8A8E76B6-F6C4-4B9B-9ADD-F75653FD55F4}"/>
    <cellStyle name="Explanatory Text" xfId="30" builtinId="53" customBuiltin="1"/>
    <cellStyle name="Explanatory Text 2" xfId="138" xr:uid="{4A258074-37BE-46E2-B33C-BCB7F01BBC32}"/>
    <cellStyle name="Explanatory Text 3" xfId="137" xr:uid="{634069B7-D59F-4E4F-A22B-2C6E19EC453F}"/>
    <cellStyle name="Good" xfId="31" builtinId="26" customBuiltin="1"/>
    <cellStyle name="Good 2" xfId="140" xr:uid="{2655D402-5FC8-4BAE-8DE9-E2E1FD062210}"/>
    <cellStyle name="Good 3" xfId="139" xr:uid="{33D5A658-F1AB-40F1-8F8D-7A656B301EC3}"/>
    <cellStyle name="head" xfId="32" xr:uid="{00000000-0005-0000-0000-00001F000000}"/>
    <cellStyle name="Heading 1" xfId="33" builtinId="16" customBuiltin="1"/>
    <cellStyle name="Heading 1 2" xfId="142" xr:uid="{4F501D35-CF96-49CD-9A4E-EA3F533E93AD}"/>
    <cellStyle name="Heading 1 3" xfId="141" xr:uid="{F69D2AC1-5746-4BEC-BA07-404DF32D1172}"/>
    <cellStyle name="Heading 2" xfId="34" builtinId="17" customBuiltin="1"/>
    <cellStyle name="Heading 2 2" xfId="144" xr:uid="{CA72560F-7C6E-4A6C-B12E-A77173030EE1}"/>
    <cellStyle name="Heading 2 3" xfId="143" xr:uid="{40396C74-0F03-47AF-A78B-C5F91709C46B}"/>
    <cellStyle name="Heading 3" xfId="35" builtinId="18" customBuiltin="1"/>
    <cellStyle name="Heading 3 2" xfId="146" xr:uid="{FA27D834-5E9D-4CB1-B575-10AA337C9CFA}"/>
    <cellStyle name="Heading 3 3" xfId="145" xr:uid="{51843BD6-A40F-42FA-B8A9-6D869425E207}"/>
    <cellStyle name="Heading 4" xfId="36" builtinId="19" customBuiltin="1"/>
    <cellStyle name="Heading 4 2" xfId="148" xr:uid="{BAB26DD1-A48B-4241-BE2B-4978674FC03C}"/>
    <cellStyle name="Heading 4 3" xfId="147" xr:uid="{7A4F6576-898C-41F2-B605-21E831153959}"/>
    <cellStyle name="Hyperlink" xfId="37" builtinId="8" customBuiltin="1"/>
    <cellStyle name="Hyperlink 2" xfId="38" xr:uid="{00000000-0005-0000-0000-000025000000}"/>
    <cellStyle name="Hyperlink 3" xfId="150" xr:uid="{C562A1DA-70A3-43C0-8927-C37F58674488}"/>
    <cellStyle name="Hyperlink 4" xfId="149" xr:uid="{10BCC1ED-C7E1-46D2-AABF-17AC66551594}"/>
    <cellStyle name="Input" xfId="39" builtinId="20" customBuiltin="1"/>
    <cellStyle name="Input 2" xfId="152" xr:uid="{6CD5D427-8FF7-46CD-9A72-CDAAF751F894}"/>
    <cellStyle name="Input 3" xfId="151" xr:uid="{34264823-3D54-4814-ADBA-2C19212E5622}"/>
    <cellStyle name="Linked Cell" xfId="40" builtinId="24" customBuiltin="1"/>
    <cellStyle name="Linked Cell 2" xfId="154" xr:uid="{4E00DD07-95CE-43D7-BF01-5A10220E6A52}"/>
    <cellStyle name="Linked Cell 3" xfId="153" xr:uid="{A7B4EE38-9418-4F39-AE84-4A75CCD5C6CC}"/>
    <cellStyle name="Neutral" xfId="53" builtinId="28" customBuiltin="1"/>
    <cellStyle name="Neutral 2" xfId="41" xr:uid="{00000000-0005-0000-0000-000028000000}"/>
    <cellStyle name="Neutral 2 2" xfId="156" xr:uid="{0EFCC9A0-C647-4877-9ADB-57E204647294}"/>
    <cellStyle name="Neutral 3" xfId="296" xr:uid="{2AB179ED-5480-49F8-A929-C04F14C36457}"/>
    <cellStyle name="Neutral 4" xfId="155" xr:uid="{9605CE61-5400-4B73-8E6E-453BC6757CAE}"/>
    <cellStyle name="Normal" xfId="0" builtinId="0"/>
    <cellStyle name="Normal 10" xfId="157" xr:uid="{E82D07D2-9745-4447-B0B6-EA1F1C45959B}"/>
    <cellStyle name="Normal 10 2" xfId="158" xr:uid="{66B57519-1022-4031-A4EE-658AF733DD1A}"/>
    <cellStyle name="Normal 11" xfId="159" xr:uid="{8C0DEA4F-BB53-4817-B13B-42454A76AED0}"/>
    <cellStyle name="Normal 11 2" xfId="160" xr:uid="{6A91B266-62B9-46D2-9361-95092D188948}"/>
    <cellStyle name="Normal 12" xfId="161" xr:uid="{3DD32203-8FEB-4C9F-BC8D-A694C1466D15}"/>
    <cellStyle name="Normal 13" xfId="162" xr:uid="{6BE4B3E0-D0B9-4D76-B917-DA0B7C094546}"/>
    <cellStyle name="Normal 13 2" xfId="163" xr:uid="{6C40C64E-5A61-4975-A0B2-6EEFD0AC22DA}"/>
    <cellStyle name="Normal 14" xfId="164" xr:uid="{4B49E521-2EA8-41F4-ADF1-0DDFFE8F0EDD}"/>
    <cellStyle name="Normal 14 2" xfId="165" xr:uid="{A0267EE4-C3E7-4181-9B29-75FAD81D9B65}"/>
    <cellStyle name="Normal 15" xfId="166" xr:uid="{D5918762-58DE-4DB1-ACE5-750D2D438271}"/>
    <cellStyle name="Normal 15 2" xfId="167" xr:uid="{4B0B673E-A981-4DCB-99EB-F98126ACEB5A}"/>
    <cellStyle name="Normal 16" xfId="168" xr:uid="{C9C8C155-6F4D-4D6D-9C8A-1C4FD0D1FF3D}"/>
    <cellStyle name="Normal 16 2" xfId="169" xr:uid="{CF27AB1C-E77F-4488-B1FE-B4C200649492}"/>
    <cellStyle name="Normal 17" xfId="170" xr:uid="{9F3FCF11-4605-4FB8-88A4-2AF8032D30A3}"/>
    <cellStyle name="Normal 17 2" xfId="171" xr:uid="{054FB68C-69E2-4599-8796-E697F7FBEF33}"/>
    <cellStyle name="Normal 18" xfId="172" xr:uid="{9253929D-4232-4626-AD1C-A24ECA999B16}"/>
    <cellStyle name="Normal 18 2" xfId="173" xr:uid="{51D904F4-0B7F-4080-AE42-91D85B6E16B1}"/>
    <cellStyle name="Normal 19" xfId="174" xr:uid="{CDBC9C1C-FC8A-4293-B04D-07A1E2E08545}"/>
    <cellStyle name="Normal 19 2" xfId="175" xr:uid="{7EE3E87D-16B0-4D5F-8F1C-126A7093D1DA}"/>
    <cellStyle name="Normal 2" xfId="42" xr:uid="{00000000-0005-0000-0000-00002A000000}"/>
    <cellStyle name="Normal 2 2" xfId="43" xr:uid="{00000000-0005-0000-0000-00002B000000}"/>
    <cellStyle name="Normal 2 2 2" xfId="178" xr:uid="{092D39C7-4913-4157-B1D8-3A04F54A2D40}"/>
    <cellStyle name="Normal 2 2 3" xfId="177" xr:uid="{D6A22F5E-D339-45B9-8453-0249D5F60706}"/>
    <cellStyle name="Normal 2 2 4" xfId="51" xr:uid="{69D959FA-4C9D-4104-A0E7-E4EC762056FC}"/>
    <cellStyle name="Normal 2 3" xfId="179" xr:uid="{7F752EF8-FF1F-4217-9EDF-8F2727774CDE}"/>
    <cellStyle name="Normal 2 4" xfId="292" xr:uid="{D32EB065-B953-4BC0-A49F-DF40118B38FE}"/>
    <cellStyle name="Normal 2 5" xfId="176" xr:uid="{9F6581D0-1917-4C04-9DAD-DB5DD27BA9AA}"/>
    <cellStyle name="Normal 2 6" xfId="61" xr:uid="{BCEF9946-5983-4C5D-B554-77943A65C725}"/>
    <cellStyle name="Normal 20" xfId="180" xr:uid="{EAE15935-5D31-44BC-ABAD-4E94087387B0}"/>
    <cellStyle name="Normal 20 2" xfId="181" xr:uid="{B1112E00-61AE-4439-B289-09FD313486DB}"/>
    <cellStyle name="Normal 21" xfId="182" xr:uid="{EAE40F7E-49D8-491C-A1A8-5CBF619E424F}"/>
    <cellStyle name="Normal 21 2" xfId="183" xr:uid="{9141BBE5-CCEF-498B-B71A-23C0EECE4601}"/>
    <cellStyle name="Normal 22" xfId="184" xr:uid="{01A822FA-E525-47A0-9028-F61CD5137D79}"/>
    <cellStyle name="Normal 22 2" xfId="185" xr:uid="{60AD696F-C3F6-4244-AD53-FA67A73AD855}"/>
    <cellStyle name="Normal 23" xfId="186" xr:uid="{F5B0F6B2-6BCA-4557-AB8C-4D843635DD77}"/>
    <cellStyle name="Normal 23 2" xfId="187" xr:uid="{E3F98ACA-ED62-4AD1-BEA5-BFAA71F02F4D}"/>
    <cellStyle name="Normal 24" xfId="188" xr:uid="{D82F2848-102E-4D6B-9115-3FE0FB56DE96}"/>
    <cellStyle name="Normal 24 2" xfId="189" xr:uid="{D485C869-EABB-407C-9EA6-64BED13B8E1B}"/>
    <cellStyle name="Normal 25" xfId="190" xr:uid="{E75B0136-E462-44B3-BD6E-D5A10DA02E72}"/>
    <cellStyle name="Normal 25 2" xfId="191" xr:uid="{06BA100B-0198-455A-AFC1-9DD99696525D}"/>
    <cellStyle name="Normal 26" xfId="192" xr:uid="{BAAF3C1F-12BF-44AF-B0AA-93760E3FADCD}"/>
    <cellStyle name="Normal 26 2" xfId="193" xr:uid="{FD59DC5D-A1A5-4538-899D-5E5017B5F9D5}"/>
    <cellStyle name="Normal 27" xfId="194" xr:uid="{2F3BFF05-C7CF-4962-A0F2-4B9D747CC2B3}"/>
    <cellStyle name="Normal 27 2" xfId="195" xr:uid="{CA7E3F0C-2920-4CA9-A032-6D9705C2480D}"/>
    <cellStyle name="Normal 28" xfId="196" xr:uid="{18CA0E77-8AB7-4B89-87CA-56FA6D400393}"/>
    <cellStyle name="Normal 28 2" xfId="197" xr:uid="{CDB5EC32-A205-44A3-A530-B310D4827D98}"/>
    <cellStyle name="Normal 29" xfId="198" xr:uid="{B56BD3F2-137E-49D6-AE78-4DB12C0D66BC}"/>
    <cellStyle name="Normal 29 2" xfId="199" xr:uid="{D6CAE1D7-03C4-4ADF-A059-5555A493E7CE}"/>
    <cellStyle name="Normal 3" xfId="62" xr:uid="{7E3D84DB-64B4-4AAE-93A9-2936A76D6005}"/>
    <cellStyle name="Normal 3 2" xfId="200" xr:uid="{A66435DA-3FF8-4F8A-B2BD-E940FBE9508F}"/>
    <cellStyle name="Normal 3 3" xfId="201" xr:uid="{0CB14858-EF16-46EC-8273-0BDD077D6058}"/>
    <cellStyle name="Normal 3 4" xfId="293" xr:uid="{DD6CA65F-119F-4D0B-AA2E-8D420557AFE9}"/>
    <cellStyle name="Normal 30" xfId="202" xr:uid="{4B4399D7-4CD6-4328-9580-497A15CFB8D6}"/>
    <cellStyle name="Normal 30 2" xfId="203" xr:uid="{54AACCC4-09FC-438F-9E91-B8674F4ACB7A}"/>
    <cellStyle name="Normal 31" xfId="204" xr:uid="{0DFA9BA3-1004-4155-A5A1-6AE673037AAA}"/>
    <cellStyle name="Normal 31 2" xfId="205" xr:uid="{FC2B6DE9-BE67-415F-9F9F-B5F4E41AD7C1}"/>
    <cellStyle name="Normal 32" xfId="206" xr:uid="{0C571AF7-7559-4720-913E-9DE944839661}"/>
    <cellStyle name="Normal 32 2" xfId="207" xr:uid="{09ABFDE8-3191-49C2-8DC0-F2E5194F8E4D}"/>
    <cellStyle name="Normal 33" xfId="208" xr:uid="{DDC4E159-77E4-418B-A0B2-718D18D0F41F}"/>
    <cellStyle name="Normal 33 2" xfId="209" xr:uid="{A9650AD5-E146-4EF3-9D30-43D900C3DCAE}"/>
    <cellStyle name="Normal 34" xfId="210" xr:uid="{B2FABE4E-C1CE-447D-B5E3-84A7B03C344B}"/>
    <cellStyle name="Normal 34 2" xfId="211" xr:uid="{E5C716E6-E7F9-4F4E-A745-C63609352A37}"/>
    <cellStyle name="Normal 35" xfId="212" xr:uid="{5B8F29E7-F416-46FD-A603-D99850514088}"/>
    <cellStyle name="Normal 35 2" xfId="213" xr:uid="{303BE6AF-ABA3-489B-8F21-1E4F668EDFBC}"/>
    <cellStyle name="Normal 36" xfId="214" xr:uid="{0D63F372-41D3-4D84-B339-59A5BFC5896C}"/>
    <cellStyle name="Normal 36 2" xfId="215" xr:uid="{78F8A9DC-9EC7-43B1-AC99-101E2377DB00}"/>
    <cellStyle name="Normal 37" xfId="216" xr:uid="{4E15AF31-6A5B-49E6-9DBA-BC2D264F30CB}"/>
    <cellStyle name="Normal 37 2" xfId="217" xr:uid="{38BB00F1-4B99-42DA-B641-26540DCA51A4}"/>
    <cellStyle name="Normal 38" xfId="218" xr:uid="{659A59D0-B9CA-416C-A737-D240AB8979F0}"/>
    <cellStyle name="Normal 38 2" xfId="219" xr:uid="{E9B0ED66-D6A3-436A-A6C3-04AEB2AA3014}"/>
    <cellStyle name="Normal 39" xfId="220" xr:uid="{4F3A91D8-3105-4625-8106-B641CB2BCAB9}"/>
    <cellStyle name="Normal 39 2" xfId="221" xr:uid="{1AAAA294-10F8-4BC0-A127-E92B131F4961}"/>
    <cellStyle name="Normal 4" xfId="44" xr:uid="{00000000-0005-0000-0000-00002C000000}"/>
    <cellStyle name="Normal 4 2" xfId="223" xr:uid="{A6DE102D-59CF-4D26-8803-FCFDA8E9369E}"/>
    <cellStyle name="Normal 4 3" xfId="224" xr:uid="{901C9E03-774E-4C33-A02D-B08784537729}"/>
    <cellStyle name="Normal 4 4" xfId="294" xr:uid="{84058400-340C-4C38-9F2C-8CE357B6AC90}"/>
    <cellStyle name="Normal 4 5" xfId="222" xr:uid="{5DFD2136-553D-4B60-996D-9BFEC2A15B8C}"/>
    <cellStyle name="Normal 4 6" xfId="63" xr:uid="{0A314580-7AF7-45F6-9E69-6F3DC3BD8F05}"/>
    <cellStyle name="Normal 40" xfId="225" xr:uid="{B224D16B-10FD-4DDA-9AAB-84C3066C4217}"/>
    <cellStyle name="Normal 40 2" xfId="226" xr:uid="{04B925C2-852D-4DDC-A122-9325785DB5B6}"/>
    <cellStyle name="Normal 41" xfId="227" xr:uid="{4790B17D-E3E5-462C-9356-5003062537CE}"/>
    <cellStyle name="Normal 41 2" xfId="228" xr:uid="{345E3BEE-35BC-40B5-973B-3E8F1F2EBAD0}"/>
    <cellStyle name="Normal 42" xfId="229" xr:uid="{C0B197E4-7086-4239-91D0-A92843F5F059}"/>
    <cellStyle name="Normal 42 2" xfId="230" xr:uid="{FF53BFE2-EF43-433E-B3D4-18094732B0E8}"/>
    <cellStyle name="Normal 43" xfId="231" xr:uid="{99AB7D09-3F96-45D5-99BA-212C78731749}"/>
    <cellStyle name="Normal 43 2" xfId="232" xr:uid="{7C040922-72AF-469C-A7D8-4844248A0CDE}"/>
    <cellStyle name="Normal 44" xfId="233" xr:uid="{E86F9630-5DB9-4726-B5B9-273CF2569FF5}"/>
    <cellStyle name="Normal 44 2" xfId="234" xr:uid="{DDA1BB00-63C7-4130-9156-EC5700E4A37F}"/>
    <cellStyle name="Normal 45" xfId="235" xr:uid="{DE518217-D963-47F8-93F2-A585085E05BE}"/>
    <cellStyle name="Normal 45 2" xfId="236" xr:uid="{D7D8914E-99D6-4F32-B1E8-B26D6FDCF916}"/>
    <cellStyle name="Normal 46" xfId="237" xr:uid="{D0656F98-7797-4FF1-ADB4-9FD1944824CD}"/>
    <cellStyle name="Normal 46 2" xfId="238" xr:uid="{DD2E83C5-1BEF-4B8A-A3A5-EE5D917D1558}"/>
    <cellStyle name="Normal 47" xfId="239" xr:uid="{246D9CD0-B6C3-4A63-851E-F3D704650958}"/>
    <cellStyle name="Normal 47 2" xfId="240" xr:uid="{6AADDF19-CDFE-494C-8062-D32947206FD3}"/>
    <cellStyle name="Normal 48" xfId="241" xr:uid="{EA3EDCDE-9C35-4EA9-B1D1-CA92EEC518A8}"/>
    <cellStyle name="Normal 48 2" xfId="242" xr:uid="{10694C0B-323C-406D-84E9-04BF3D175F7A}"/>
    <cellStyle name="Normal 49" xfId="243" xr:uid="{B66F48D3-59CC-4FC5-A2A1-D1D3A95ED71A}"/>
    <cellStyle name="Normal 49 2" xfId="244" xr:uid="{1EB05F78-9C8E-4B0D-87A7-86F43C038DE6}"/>
    <cellStyle name="Normal 5" xfId="245" xr:uid="{E4235B22-B198-46A3-A84F-5B417FEFA059}"/>
    <cellStyle name="Normal 5 2" xfId="246" xr:uid="{44E39C52-0156-4DDC-8ADB-B4B049F6FF4B}"/>
    <cellStyle name="Normal 50" xfId="247" xr:uid="{D0D92762-A1BA-4DA2-B3AF-A4231332E74C}"/>
    <cellStyle name="Normal 50 2" xfId="248" xr:uid="{5F5E7B7D-A8F0-4FFF-9BEB-6F94165D0BDA}"/>
    <cellStyle name="Normal 51" xfId="249" xr:uid="{F979AC69-075E-48EB-9DD3-11BCCFB3E6DE}"/>
    <cellStyle name="Normal 51 2" xfId="250" xr:uid="{47225B0D-0226-4148-AE1B-2FA4CAA4C6F3}"/>
    <cellStyle name="Normal 52" xfId="251" xr:uid="{32CD544F-933B-457F-8D4A-65C32D699A87}"/>
    <cellStyle name="Normal 52 2" xfId="252" xr:uid="{A33BDE95-4925-4FF4-8F8A-B2BB075A781D}"/>
    <cellStyle name="Normal 53" xfId="253" xr:uid="{FD9F1A99-C9E9-467F-9E72-EAEE69A49103}"/>
    <cellStyle name="Normal 53 2" xfId="254" xr:uid="{E6A24E04-4A22-44D2-9C6C-9227AFD61E06}"/>
    <cellStyle name="Normal 54" xfId="255" xr:uid="{5945A384-1399-4577-936E-5D459F651EB7}"/>
    <cellStyle name="Normal 54 2" xfId="256" xr:uid="{BC4C92E4-794D-4537-B687-A3F5DE3DABED}"/>
    <cellStyle name="Normal 55" xfId="257" xr:uid="{A8B505F3-144B-470B-BCD8-B7EFC84A49AF}"/>
    <cellStyle name="Normal 55 2" xfId="258" xr:uid="{CD0B52A0-FBD5-451F-BA1F-71E55E434D6F}"/>
    <cellStyle name="Normal 56" xfId="259" xr:uid="{D63415A8-7B75-4092-B9A4-D3685E7D9D28}"/>
    <cellStyle name="Normal 56 2" xfId="260" xr:uid="{3A427285-F099-473D-BC95-0DC59407EEDB}"/>
    <cellStyle name="Normal 57" xfId="261" xr:uid="{46FDD211-1440-4BB6-9F4F-940D1DBD3FDF}"/>
    <cellStyle name="Normal 57 2" xfId="262" xr:uid="{E954DB9F-ED6D-428A-88F8-4612E0B82DE8}"/>
    <cellStyle name="Normal 58" xfId="263" xr:uid="{DD4E1561-DBFA-4C59-893E-1FD8466CCF74}"/>
    <cellStyle name="Normal 58 2" xfId="264" xr:uid="{20CBAA46-23F5-40EA-B70A-E88654918352}"/>
    <cellStyle name="Normal 59" xfId="265" xr:uid="{7780AE8C-69BC-4A33-BCE0-5C441DADD20E}"/>
    <cellStyle name="Normal 59 2" xfId="266" xr:uid="{95CF71A6-CCED-4442-930E-63DB2082F4C7}"/>
    <cellStyle name="Normal 6" xfId="267" xr:uid="{A09B1FDB-DCAF-47FE-9B32-5939753E5A8B}"/>
    <cellStyle name="Normal 6 2" xfId="268" xr:uid="{97126AA9-7122-4485-BDE7-A89BE5C728A2}"/>
    <cellStyle name="Normal 60" xfId="269" xr:uid="{932CE3D1-7A87-462C-B047-4EFCB1A8016F}"/>
    <cellStyle name="Normal 61" xfId="80" xr:uid="{F15640FB-00F4-4A82-A54E-1BCC1C75C816}"/>
    <cellStyle name="Normal 62" xfId="303" xr:uid="{3F3EBBBD-A139-4186-8602-38020AA2891E}"/>
    <cellStyle name="Normal 63" xfId="270" xr:uid="{B41F20A3-8EBB-4D79-8F8D-A53B1D660BA3}"/>
    <cellStyle name="Normal 63 2" xfId="271" xr:uid="{8AF6B8B4-12DB-4415-9832-49B2C4466120}"/>
    <cellStyle name="Normal 64" xfId="272" xr:uid="{08BE6531-945D-4F3D-81BB-0007361DF1D6}"/>
    <cellStyle name="Normal 64 2" xfId="273" xr:uid="{D380CA5D-83FA-4A62-A7E6-C4AF9DA72230}"/>
    <cellStyle name="Normal 65" xfId="60" xr:uid="{EEC1BBB3-1D24-4F19-B0E2-EC6B5EF97EAD}"/>
    <cellStyle name="Normal 7" xfId="274" xr:uid="{7E427906-F475-4453-85E4-4D3109F0CA35}"/>
    <cellStyle name="Normal 7 2" xfId="275" xr:uid="{EDB4FDB8-0BBB-4899-A26E-9D8C512DB4AF}"/>
    <cellStyle name="Normal 8" xfId="276" xr:uid="{63FE172F-F278-40F4-BAE2-EE716D06922A}"/>
    <cellStyle name="Normal 8 2" xfId="277" xr:uid="{DFD3A557-561B-48A5-A550-32A518E139D8}"/>
    <cellStyle name="Normal 9" xfId="278" xr:uid="{A045B5AF-4BE8-428D-8059-35610AAD4470}"/>
    <cellStyle name="Normal 9 2" xfId="279" xr:uid="{3D132138-5527-421A-BC54-FFFAAC270725}"/>
    <cellStyle name="Note 2" xfId="45" xr:uid="{00000000-0005-0000-0000-00002E000000}"/>
    <cellStyle name="Note 2 2" xfId="281" xr:uid="{579DC8FE-EEB3-48F3-8DDE-15FCB6097402}"/>
    <cellStyle name="Note 3" xfId="280" xr:uid="{FC7BD398-593A-44F2-9AAC-50900749523F}"/>
    <cellStyle name="Note 4" xfId="64" xr:uid="{B1019DA8-9387-4699-BF3F-F51E217E1722}"/>
    <cellStyle name="Output" xfId="46" builtinId="21" customBuiltin="1"/>
    <cellStyle name="Output 2" xfId="283" xr:uid="{19BA914E-5E2F-4323-96A7-E88CF3BC0EBA}"/>
    <cellStyle name="Output 3" xfId="282" xr:uid="{5EC9360C-912A-442F-822D-8519FB797B91}"/>
    <cellStyle name="Percent" xfId="47" builtinId="5"/>
    <cellStyle name="Percent 2" xfId="304" xr:uid="{FF573D46-0933-4236-BDDC-7140665E04ED}"/>
    <cellStyle name="Percent 4" xfId="284" xr:uid="{18368317-7898-4C37-81DA-74BAAD7E693C}"/>
    <cellStyle name="Percent 5" xfId="285" xr:uid="{2A7E5BD6-8D90-43F0-8962-9010CC74758E}"/>
    <cellStyle name="Title" xfId="52" builtinId="15" customBuiltin="1"/>
    <cellStyle name="Title 2" xfId="48" xr:uid="{00000000-0005-0000-0000-000031000000}"/>
    <cellStyle name="Title 2 2" xfId="287" xr:uid="{900BA4EF-C00E-4DB1-9BD3-DD95ECE429EF}"/>
    <cellStyle name="Title 3" xfId="295" xr:uid="{6D8EDB0B-074E-4E46-999A-36DF5F4FA1A9}"/>
    <cellStyle name="Title 4" xfId="286" xr:uid="{8CC8DA69-04B1-45B1-9256-CDBEFA1815CD}"/>
    <cellStyle name="Total" xfId="49" builtinId="25" customBuiltin="1"/>
    <cellStyle name="Total 2" xfId="289" xr:uid="{EDF075DC-1433-40A6-BBA2-9B1249058E2C}"/>
    <cellStyle name="Total 3" xfId="288" xr:uid="{33C39621-FCBD-4682-A06E-0AA774CCA07A}"/>
    <cellStyle name="Warning Text" xfId="50" builtinId="11" customBuiltin="1"/>
    <cellStyle name="Warning Text 2" xfId="291" xr:uid="{53BA25FA-8E25-4228-ABEC-945DB54381E6}"/>
    <cellStyle name="Warning Text 3" xfId="290" xr:uid="{A215ED49-2329-4DD2-BCB1-50570F2A43E3}"/>
  </cellStyles>
  <dxfs count="2">
    <dxf>
      <font>
        <b/>
        <color theme="1"/>
      </font>
      <border>
        <bottom style="thin">
          <color theme="5"/>
        </bottom>
        <vertical/>
        <horizontal/>
      </border>
    </dxf>
    <dxf>
      <font>
        <sz val="9"/>
        <color theme="1"/>
        <name val="Arial"/>
        <family val="2"/>
        <scheme val="none"/>
      </font>
      <border>
        <left style="thin">
          <color theme="5"/>
        </left>
        <right style="thin">
          <color theme="5"/>
        </right>
        <top style="thin">
          <color theme="5"/>
        </top>
        <bottom style="thin">
          <color theme="5"/>
        </bottom>
        <vertical/>
        <horizontal/>
      </border>
    </dxf>
  </dxfs>
  <tableStyles count="1" defaultTableStyle="TableStyleMedium9" defaultPivotStyle="PivotStyleLight16">
    <tableStyle name="SlicerStyleLight2 2" pivot="0" table="0" count="2" xr9:uid="{E2E3D89F-7309-4E9F-9422-F3589D870BFB}">
      <tableStyleElement type="wholeTable" dxfId="1"/>
      <tableStyleElement type="headerRow" dxfId="0"/>
    </tableStyle>
  </tableStyles>
  <colors>
    <mruColors>
      <color rgb="FFDAEFE2"/>
      <color rgb="FF117C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7"/>
  <sheetViews>
    <sheetView tabSelected="1" zoomScaleNormal="100" workbookViewId="0"/>
  </sheetViews>
  <sheetFormatPr defaultColWidth="9.140625" defaultRowHeight="15" x14ac:dyDescent="0.25"/>
  <cols>
    <col min="1" max="1" width="5.28515625" style="7" customWidth="1"/>
    <col min="2" max="2" width="15" style="7" customWidth="1"/>
    <col min="3" max="3" width="64.5703125" style="7" customWidth="1"/>
    <col min="4" max="4" width="13.140625" style="7" customWidth="1"/>
    <col min="5" max="5" width="18.28515625" style="7" customWidth="1"/>
    <col min="6" max="7" width="9.140625" style="7"/>
    <col min="8" max="8" width="14.5703125" style="13" bestFit="1" customWidth="1"/>
    <col min="9" max="9" width="13.42578125" style="14" bestFit="1" customWidth="1"/>
    <col min="10" max="16384" width="9.140625" style="7"/>
  </cols>
  <sheetData>
    <row r="1" spans="2:9" s="185" customFormat="1" ht="12.75" x14ac:dyDescent="0.2">
      <c r="B1" s="189" t="s">
        <v>93</v>
      </c>
      <c r="C1" s="189"/>
      <c r="D1" s="189"/>
      <c r="E1" s="189"/>
      <c r="F1" s="189"/>
      <c r="G1" s="189"/>
      <c r="H1" s="189"/>
      <c r="I1" s="189"/>
    </row>
    <row r="2" spans="2:9" s="185" customFormat="1" ht="12.75" x14ac:dyDescent="0.2">
      <c r="B2" s="37" t="s">
        <v>94</v>
      </c>
      <c r="C2" s="114">
        <v>45693</v>
      </c>
      <c r="D2" s="36"/>
      <c r="E2" s="36"/>
      <c r="F2" s="36"/>
      <c r="G2" s="36"/>
      <c r="H2" s="36"/>
      <c r="I2" s="36"/>
    </row>
    <row r="3" spans="2:9" s="185" customFormat="1" ht="12.75" x14ac:dyDescent="0.2">
      <c r="B3" s="37"/>
      <c r="C3" s="36"/>
      <c r="D3" s="36"/>
      <c r="E3" s="36"/>
      <c r="F3" s="36"/>
      <c r="G3" s="36"/>
      <c r="H3" s="36"/>
      <c r="I3" s="36"/>
    </row>
    <row r="4" spans="2:9" s="185" customFormat="1" ht="12.75" x14ac:dyDescent="0.2">
      <c r="B4" s="37"/>
      <c r="C4" s="36"/>
      <c r="D4" s="36"/>
      <c r="E4" s="36"/>
      <c r="F4" s="36"/>
      <c r="G4" s="36"/>
      <c r="H4" s="36"/>
      <c r="I4" s="36"/>
    </row>
    <row r="5" spans="2:9" s="17" customFormat="1" ht="12.75" x14ac:dyDescent="0.2">
      <c r="B5" s="20" t="s">
        <v>65</v>
      </c>
      <c r="C5" s="20" t="s">
        <v>25</v>
      </c>
      <c r="D5" s="20" t="s">
        <v>95</v>
      </c>
      <c r="E5" s="20" t="s">
        <v>104</v>
      </c>
      <c r="F5" s="20"/>
      <c r="G5" s="20"/>
      <c r="H5" s="21"/>
      <c r="I5" s="22"/>
    </row>
    <row r="6" spans="2:9" s="17" customFormat="1" ht="12.75" x14ac:dyDescent="0.2">
      <c r="B6" s="26">
        <v>1</v>
      </c>
      <c r="C6" s="23" t="s">
        <v>46</v>
      </c>
      <c r="D6" s="17" t="s">
        <v>42</v>
      </c>
      <c r="E6" s="126" t="s">
        <v>177</v>
      </c>
      <c r="H6" s="18"/>
      <c r="I6" s="19"/>
    </row>
    <row r="7" spans="2:9" s="17" customFormat="1" ht="12.75" x14ac:dyDescent="0.2">
      <c r="B7" s="26">
        <v>2</v>
      </c>
      <c r="C7" s="23" t="s">
        <v>145</v>
      </c>
      <c r="D7" s="17" t="s">
        <v>83</v>
      </c>
      <c r="E7" s="126" t="s">
        <v>177</v>
      </c>
      <c r="H7" s="18"/>
      <c r="I7" s="19"/>
    </row>
    <row r="8" spans="2:9" s="17" customFormat="1" ht="12.75" x14ac:dyDescent="0.2">
      <c r="B8" s="26">
        <v>3</v>
      </c>
      <c r="C8" s="23" t="s">
        <v>146</v>
      </c>
      <c r="D8" s="17" t="s">
        <v>83</v>
      </c>
      <c r="E8" s="126" t="str">
        <f>E7</f>
        <v>January 2025</v>
      </c>
      <c r="H8" s="18"/>
      <c r="I8" s="19"/>
    </row>
    <row r="9" spans="2:9" s="17" customFormat="1" ht="12.75" x14ac:dyDescent="0.2">
      <c r="B9" s="26">
        <v>4</v>
      </c>
      <c r="C9" s="44" t="s">
        <v>98</v>
      </c>
      <c r="D9" s="17" t="s">
        <v>31</v>
      </c>
      <c r="E9" s="17" t="s">
        <v>179</v>
      </c>
      <c r="H9" s="18"/>
      <c r="I9" s="19"/>
    </row>
    <row r="10" spans="2:9" s="17" customFormat="1" ht="12.75" x14ac:dyDescent="0.2">
      <c r="B10" s="26">
        <v>5</v>
      </c>
      <c r="C10" s="44" t="s">
        <v>99</v>
      </c>
      <c r="D10" s="17" t="s">
        <v>31</v>
      </c>
      <c r="E10" s="126" t="str">
        <f>E9</f>
        <v>4Q 2024</v>
      </c>
      <c r="H10" s="18"/>
      <c r="I10" s="19"/>
    </row>
    <row r="11" spans="2:9" s="17" customFormat="1" ht="12.75" x14ac:dyDescent="0.2">
      <c r="B11" s="188">
        <v>6</v>
      </c>
      <c r="C11" s="186" t="s">
        <v>27</v>
      </c>
      <c r="D11" s="187" t="s">
        <v>31</v>
      </c>
      <c r="E11" s="187" t="s">
        <v>162</v>
      </c>
      <c r="F11" s="128" t="s">
        <v>164</v>
      </c>
      <c r="H11" s="18"/>
      <c r="I11" s="19"/>
    </row>
    <row r="12" spans="2:9" s="17" customFormat="1" ht="12.75" x14ac:dyDescent="0.2">
      <c r="B12" s="188">
        <v>7</v>
      </c>
      <c r="C12" s="186" t="s">
        <v>26</v>
      </c>
      <c r="D12" s="187" t="s">
        <v>31</v>
      </c>
      <c r="E12" s="187" t="s">
        <v>162</v>
      </c>
      <c r="F12" s="128" t="s">
        <v>164</v>
      </c>
      <c r="H12" s="18"/>
      <c r="I12" s="19"/>
    </row>
    <row r="13" spans="2:9" s="17" customFormat="1" ht="12.75" x14ac:dyDescent="0.2">
      <c r="B13" s="188">
        <v>8</v>
      </c>
      <c r="C13" s="186" t="s">
        <v>58</v>
      </c>
      <c r="D13" s="187" t="s">
        <v>31</v>
      </c>
      <c r="E13" s="187" t="s">
        <v>162</v>
      </c>
      <c r="F13" s="128" t="s">
        <v>164</v>
      </c>
      <c r="H13" s="18"/>
      <c r="I13" s="19"/>
    </row>
    <row r="14" spans="2:9" s="17" customFormat="1" ht="12.75" x14ac:dyDescent="0.2">
      <c r="B14" s="26"/>
      <c r="H14" s="18"/>
      <c r="I14" s="19"/>
    </row>
    <row r="15" spans="2:9" s="17" customFormat="1" ht="12.75" x14ac:dyDescent="0.2">
      <c r="B15" s="26"/>
      <c r="H15" s="18"/>
      <c r="I15" s="19"/>
    </row>
    <row r="16" spans="2:9" s="4" customFormat="1" x14ac:dyDescent="0.25">
      <c r="B16" s="133" t="s">
        <v>105</v>
      </c>
      <c r="C16" s="24"/>
      <c r="D16" s="17"/>
      <c r="E16" s="17"/>
      <c r="F16" s="17"/>
      <c r="G16" s="17"/>
      <c r="H16" s="18"/>
      <c r="I16" s="19"/>
    </row>
    <row r="17" spans="2:6" s="4" customFormat="1" x14ac:dyDescent="0.25">
      <c r="B17" s="20" t="s">
        <v>28</v>
      </c>
      <c r="C17" s="17"/>
      <c r="D17" s="17"/>
      <c r="E17" s="17"/>
      <c r="F17" s="17"/>
    </row>
    <row r="18" spans="2:6" s="4" customFormat="1" x14ac:dyDescent="0.25">
      <c r="B18" s="17" t="s">
        <v>106</v>
      </c>
      <c r="C18" s="23" t="s">
        <v>63</v>
      </c>
      <c r="D18" s="17"/>
      <c r="E18" s="17"/>
      <c r="F18" s="17"/>
    </row>
    <row r="19" spans="2:6" s="4" customFormat="1" x14ac:dyDescent="0.25">
      <c r="B19" s="25" t="s">
        <v>32</v>
      </c>
      <c r="C19" s="17"/>
      <c r="D19" s="17"/>
      <c r="E19" s="17"/>
      <c r="F19" s="17"/>
    </row>
    <row r="20" spans="2:6" s="4" customFormat="1" x14ac:dyDescent="0.25">
      <c r="B20" s="17"/>
      <c r="C20" s="17"/>
      <c r="D20" s="17"/>
      <c r="E20" s="17"/>
      <c r="F20" s="17"/>
    </row>
    <row r="21" spans="2:6" s="4" customFormat="1" ht="36" customHeight="1" x14ac:dyDescent="0.25">
      <c r="B21" s="190" t="s">
        <v>107</v>
      </c>
      <c r="C21" s="190"/>
      <c r="D21" s="190"/>
      <c r="E21" s="190"/>
      <c r="F21" s="17"/>
    </row>
    <row r="22" spans="2:6" s="4" customFormat="1" ht="14.25" customHeight="1" x14ac:dyDescent="0.25">
      <c r="B22" s="17"/>
      <c r="C22" s="17"/>
      <c r="D22" s="17"/>
      <c r="E22" s="17"/>
      <c r="F22" s="17"/>
    </row>
    <row r="23" spans="2:6" s="4" customFormat="1" ht="68.25" customHeight="1" x14ac:dyDescent="0.25">
      <c r="B23" s="190" t="s">
        <v>53</v>
      </c>
      <c r="C23" s="190"/>
      <c r="D23" s="190"/>
      <c r="E23" s="190"/>
      <c r="F23" s="17"/>
    </row>
    <row r="24" spans="2:6" s="4" customFormat="1" x14ac:dyDescent="0.25">
      <c r="B24" s="17"/>
      <c r="C24" s="17"/>
      <c r="D24" s="17"/>
      <c r="E24" s="17"/>
      <c r="F24" s="17"/>
    </row>
    <row r="25" spans="2:6" s="4" customFormat="1" x14ac:dyDescent="0.25">
      <c r="B25" s="45" t="s">
        <v>175</v>
      </c>
      <c r="C25" s="45"/>
      <c r="D25" s="45"/>
      <c r="E25" s="45"/>
      <c r="F25" s="17"/>
    </row>
    <row r="26" spans="2:6" s="4" customFormat="1" x14ac:dyDescent="0.25">
      <c r="B26" s="17"/>
      <c r="C26" s="17"/>
      <c r="D26" s="17"/>
      <c r="E26" s="17"/>
      <c r="F26" s="17"/>
    </row>
    <row r="27" spans="2:6" s="4" customFormat="1" ht="21" customHeight="1" x14ac:dyDescent="0.25">
      <c r="B27" s="191"/>
      <c r="C27" s="191"/>
      <c r="D27" s="191"/>
      <c r="E27" s="191"/>
      <c r="F27" s="191"/>
    </row>
  </sheetData>
  <mergeCells count="4">
    <mergeCell ref="B1:I1"/>
    <mergeCell ref="B21:E21"/>
    <mergeCell ref="B23:E23"/>
    <mergeCell ref="B27:F27"/>
  </mergeCells>
  <phoneticPr fontId="48" type="noConversion"/>
  <hyperlinks>
    <hyperlink ref="C18" r:id="rId1" xr:uid="{00000000-0004-0000-0100-000000000000}"/>
    <hyperlink ref="C6" location="'ABS Issuance'!A1" display="US ABS Issuance (1985-2014)" xr:uid="{00000000-0004-0000-0100-000001000000}"/>
    <hyperlink ref="C11" location="'ABS Outstanding'!A1" display="US ABS Outstanding" xr:uid="{00000000-0004-0000-0100-000002000000}"/>
    <hyperlink ref="C12" location="'ABS Outstanding - Addendum'!A1" display="US ABS Outstanding, Addendum (Selected Subsets)" xr:uid="{00000000-0004-0000-0100-000003000000}"/>
    <hyperlink ref="C13" location="'USD CDO CLO Outstanding'!A1" display="USD-denominated CDO/CLO Outstanding" xr:uid="{00000000-0004-0000-0100-000005000000}"/>
    <hyperlink ref="C7" location="'Table of Contents'!A1" display="US ABS Daily Trading Volume - Average Daily Volume" xr:uid="{00000000-0004-0000-0100-000006000000}"/>
    <hyperlink ref="C8" location="'Table of Contents'!A1" display="US ABS Daily Trading Volume - Average Daily Number of Trades" xr:uid="{00000000-0004-0000-0100-000007000000}"/>
    <hyperlink ref="C9" location="'Fact Book - $'!A1" display="FINRA Trace Fact Book Volumes, Average Daily Par Amount Traded" xr:uid="{88FAC2DA-7BCF-4F8A-AC80-9022374719BE}"/>
    <hyperlink ref="C10" location="'Fact Book - #'!A1" display="FINRA Trace Fact Book Volumes, Average Daily Number of Trades" xr:uid="{7B976985-142C-4CE3-9A1F-25CD952A5786}"/>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6"/>
  <sheetViews>
    <sheetView zoomScaleNormal="100" zoomScaleSheetLayoutView="100" workbookViewId="0">
      <pane ySplit="10" topLeftCell="A32" activePane="bottomLeft" state="frozen"/>
      <selection pane="bottomLeft" activeCell="A57" sqref="A57"/>
    </sheetView>
  </sheetViews>
  <sheetFormatPr defaultColWidth="9.140625" defaultRowHeight="12" x14ac:dyDescent="0.2"/>
  <cols>
    <col min="1" max="1" width="9" style="58" customWidth="1"/>
    <col min="2" max="2" width="6.5703125" style="58" customWidth="1"/>
    <col min="3" max="3" width="7" style="55" customWidth="1"/>
    <col min="4" max="4" width="6.28515625" style="55" customWidth="1"/>
    <col min="5" max="5" width="6.42578125" style="55" customWidth="1"/>
    <col min="6" max="6" width="7.7109375" style="55" customWidth="1"/>
    <col min="7" max="7" width="2.7109375" style="55" customWidth="1"/>
    <col min="8" max="8" width="8.42578125" style="56" customWidth="1"/>
    <col min="9" max="9" width="11.28515625" style="57" customWidth="1"/>
    <col min="10" max="10" width="2.7109375" style="57" customWidth="1"/>
    <col min="11" max="11" width="7.5703125" style="141" customWidth="1"/>
    <col min="12" max="12" width="7" style="141" customWidth="1"/>
    <col min="13" max="13" width="8" style="141" customWidth="1"/>
    <col min="14" max="14" width="7.85546875" style="141" customWidth="1"/>
    <col min="15" max="15" width="8" style="141" customWidth="1"/>
    <col min="16" max="16" width="2.7109375" style="141" customWidth="1"/>
    <col min="17" max="17" width="8.7109375" style="141" customWidth="1"/>
    <col min="18" max="18" width="11.5703125" style="141" customWidth="1"/>
    <col min="19" max="19" width="2.7109375" style="141" customWidth="1"/>
    <col min="20" max="21" width="7.85546875" style="141" customWidth="1"/>
    <col min="22" max="22" width="7" style="141" customWidth="1"/>
    <col min="23" max="23" width="8.28515625" style="141" customWidth="1"/>
    <col min="24" max="24" width="8.140625" style="141" customWidth="1"/>
    <col min="25" max="25" width="2.7109375" style="141" customWidth="1"/>
    <col min="26" max="26" width="9.140625" style="141"/>
    <col min="27" max="27" width="11.7109375" style="141" customWidth="1"/>
    <col min="28" max="16384" width="9.140625" style="58"/>
  </cols>
  <sheetData>
    <row r="1" spans="1:27" s="17" customFormat="1" ht="12.75" x14ac:dyDescent="0.2">
      <c r="A1" s="32" t="s">
        <v>74</v>
      </c>
      <c r="B1" s="32" t="s">
        <v>97</v>
      </c>
      <c r="C1" s="107"/>
      <c r="D1" s="107"/>
      <c r="E1" s="107"/>
      <c r="F1" s="107"/>
      <c r="G1" s="107"/>
      <c r="H1" s="108"/>
      <c r="I1" s="109"/>
      <c r="J1" s="109"/>
      <c r="K1" s="134"/>
      <c r="L1" s="134"/>
      <c r="M1" s="134"/>
      <c r="N1" s="134"/>
      <c r="O1" s="134"/>
      <c r="P1" s="134"/>
      <c r="Q1" s="134"/>
      <c r="R1" s="134"/>
      <c r="S1" s="134"/>
      <c r="T1" s="134"/>
      <c r="U1" s="134"/>
      <c r="V1" s="134"/>
      <c r="W1" s="134"/>
      <c r="X1" s="134"/>
      <c r="Y1" s="134"/>
      <c r="Z1" s="134"/>
      <c r="AA1" s="134"/>
    </row>
    <row r="2" spans="1:27" s="17" customFormat="1" ht="12.75" x14ac:dyDescent="0.2">
      <c r="A2" s="32" t="s">
        <v>76</v>
      </c>
      <c r="B2" s="32" t="s">
        <v>111</v>
      </c>
      <c r="C2" s="107"/>
      <c r="D2" s="107"/>
      <c r="E2" s="107"/>
      <c r="F2" s="107"/>
      <c r="G2" s="107"/>
      <c r="H2" s="108"/>
      <c r="I2" s="109"/>
      <c r="J2" s="109"/>
      <c r="K2" s="134"/>
      <c r="L2" s="134"/>
      <c r="M2" s="134"/>
      <c r="N2" s="134"/>
      <c r="O2" s="134"/>
      <c r="P2" s="134"/>
      <c r="Q2" s="134"/>
      <c r="R2" s="134"/>
      <c r="S2" s="134"/>
      <c r="T2" s="134"/>
      <c r="U2" s="134"/>
      <c r="V2" s="134"/>
      <c r="W2" s="134"/>
      <c r="X2" s="134"/>
      <c r="Y2" s="134"/>
      <c r="Z2" s="134"/>
      <c r="AA2" s="134"/>
    </row>
    <row r="3" spans="1:27" s="17" customFormat="1" ht="12.75" x14ac:dyDescent="0.2">
      <c r="A3" s="32" t="s">
        <v>78</v>
      </c>
      <c r="B3" s="32" t="s">
        <v>109</v>
      </c>
      <c r="C3" s="107"/>
      <c r="D3" s="107"/>
      <c r="E3" s="107"/>
      <c r="F3" s="107"/>
      <c r="G3" s="107"/>
      <c r="H3" s="108"/>
      <c r="I3" s="109"/>
      <c r="J3" s="109"/>
      <c r="K3" s="134"/>
      <c r="L3" s="134"/>
      <c r="M3" s="134"/>
      <c r="N3" s="134"/>
      <c r="O3" s="134"/>
      <c r="P3" s="134"/>
      <c r="Q3" s="134"/>
      <c r="R3" s="134"/>
      <c r="S3" s="134"/>
      <c r="T3" s="134"/>
      <c r="U3" s="134"/>
      <c r="V3" s="134"/>
      <c r="W3" s="134"/>
      <c r="X3" s="134"/>
      <c r="Y3" s="134"/>
      <c r="Z3" s="134"/>
      <c r="AA3" s="134"/>
    </row>
    <row r="4" spans="1:27" s="45" customFormat="1" ht="11.25" x14ac:dyDescent="0.2">
      <c r="A4" s="45" t="s">
        <v>29</v>
      </c>
      <c r="B4" s="45" t="s">
        <v>30</v>
      </c>
      <c r="C4" s="110"/>
      <c r="D4" s="110"/>
      <c r="E4" s="110"/>
      <c r="F4" s="110"/>
      <c r="G4" s="110"/>
      <c r="H4" s="111"/>
      <c r="I4" s="112"/>
      <c r="J4" s="112"/>
      <c r="K4" s="135"/>
      <c r="L4" s="135"/>
      <c r="M4" s="135"/>
      <c r="N4" s="135"/>
      <c r="O4" s="135"/>
      <c r="P4" s="135"/>
      <c r="Q4" s="135"/>
      <c r="R4" s="135"/>
      <c r="S4" s="135"/>
      <c r="T4" s="135"/>
      <c r="U4" s="135"/>
      <c r="V4" s="135"/>
      <c r="W4" s="135"/>
      <c r="X4" s="135"/>
      <c r="Y4" s="135"/>
      <c r="Z4" s="135"/>
      <c r="AA4" s="135"/>
    </row>
    <row r="5" spans="1:27" s="45" customFormat="1" ht="11.25" x14ac:dyDescent="0.2">
      <c r="A5" s="33" t="s">
        <v>96</v>
      </c>
      <c r="B5" s="129" t="s">
        <v>166</v>
      </c>
      <c r="C5" s="110"/>
      <c r="D5" s="110"/>
      <c r="E5" s="110"/>
      <c r="F5" s="110"/>
      <c r="G5" s="110"/>
      <c r="H5" s="111"/>
      <c r="I5" s="112"/>
      <c r="J5" s="112"/>
      <c r="K5" s="135"/>
      <c r="L5" s="135"/>
      <c r="M5" s="135"/>
      <c r="N5" s="135"/>
      <c r="O5" s="135"/>
      <c r="P5" s="135"/>
      <c r="Q5" s="135"/>
      <c r="R5" s="135"/>
      <c r="S5" s="135"/>
      <c r="T5" s="135"/>
      <c r="U5" s="135"/>
      <c r="V5" s="135"/>
      <c r="W5" s="135"/>
      <c r="X5" s="135"/>
      <c r="Y5" s="135"/>
      <c r="Z5" s="135"/>
      <c r="AA5" s="135"/>
    </row>
    <row r="6" spans="1:27" s="45" customFormat="1" ht="11.25" x14ac:dyDescent="0.2">
      <c r="C6" s="110"/>
      <c r="D6" s="110"/>
      <c r="E6" s="110"/>
      <c r="F6" s="110"/>
      <c r="G6" s="110"/>
      <c r="H6" s="111"/>
      <c r="I6" s="112"/>
      <c r="J6" s="112"/>
      <c r="K6" s="135"/>
      <c r="L6" s="135"/>
      <c r="M6" s="135"/>
      <c r="N6" s="135"/>
      <c r="O6" s="135"/>
      <c r="P6" s="135"/>
      <c r="Q6" s="135"/>
      <c r="R6" s="135"/>
      <c r="S6" s="135"/>
      <c r="T6" s="135"/>
      <c r="U6" s="135"/>
      <c r="V6" s="135"/>
      <c r="W6" s="135"/>
      <c r="X6" s="135"/>
      <c r="Y6" s="135"/>
      <c r="Z6" s="135"/>
      <c r="AA6" s="135"/>
    </row>
    <row r="7" spans="1:27" s="45" customFormat="1" ht="11.25" x14ac:dyDescent="0.2">
      <c r="C7" s="110"/>
      <c r="D7" s="110"/>
      <c r="E7" s="110"/>
      <c r="F7" s="110"/>
      <c r="G7" s="110"/>
      <c r="H7" s="111"/>
      <c r="I7" s="112"/>
      <c r="J7" s="112"/>
      <c r="K7" s="135"/>
      <c r="L7" s="135"/>
      <c r="M7" s="135"/>
      <c r="N7" s="135"/>
      <c r="O7" s="135"/>
      <c r="P7" s="135"/>
      <c r="Q7" s="135"/>
      <c r="R7" s="135"/>
      <c r="S7" s="135"/>
      <c r="T7" s="135"/>
      <c r="U7" s="135"/>
      <c r="V7" s="135"/>
      <c r="W7" s="135"/>
      <c r="X7" s="135"/>
      <c r="Y7" s="135"/>
      <c r="Z7" s="135"/>
      <c r="AA7" s="135"/>
    </row>
    <row r="8" spans="1:27" x14ac:dyDescent="0.2">
      <c r="K8" s="199" t="s">
        <v>132</v>
      </c>
      <c r="L8" s="199"/>
      <c r="M8" s="199"/>
      <c r="N8" s="199"/>
      <c r="O8" s="199"/>
      <c r="P8" s="199"/>
      <c r="Q8" s="199"/>
      <c r="R8" s="199"/>
      <c r="T8" s="199" t="s">
        <v>141</v>
      </c>
      <c r="U8" s="199"/>
      <c r="V8" s="199"/>
      <c r="W8" s="199"/>
      <c r="X8" s="199"/>
      <c r="Y8" s="199"/>
      <c r="Z8" s="199"/>
      <c r="AA8" s="199"/>
    </row>
    <row r="9" spans="1:27" ht="24" customHeight="1" x14ac:dyDescent="0.2">
      <c r="B9" s="202" t="s">
        <v>57</v>
      </c>
      <c r="C9" s="202"/>
      <c r="D9" s="202"/>
      <c r="E9" s="202"/>
      <c r="F9" s="202"/>
      <c r="G9" s="56"/>
      <c r="H9" s="203" t="s">
        <v>61</v>
      </c>
      <c r="I9" s="203"/>
      <c r="J9" s="58"/>
      <c r="K9" s="200" t="s">
        <v>57</v>
      </c>
      <c r="L9" s="200"/>
      <c r="M9" s="200"/>
      <c r="N9" s="200"/>
      <c r="O9" s="200"/>
      <c r="P9" s="178"/>
      <c r="Q9" s="201" t="s">
        <v>61</v>
      </c>
      <c r="R9" s="201"/>
      <c r="T9" s="200" t="s">
        <v>57</v>
      </c>
      <c r="U9" s="200"/>
      <c r="V9" s="200"/>
      <c r="W9" s="200"/>
      <c r="X9" s="200"/>
      <c r="Y9" s="178"/>
      <c r="Z9" s="201" t="s">
        <v>61</v>
      </c>
      <c r="AA9" s="201"/>
    </row>
    <row r="10" spans="1:27" s="40" customFormat="1" ht="22.5" customHeight="1" x14ac:dyDescent="0.2">
      <c r="A10" s="67" t="s">
        <v>69</v>
      </c>
      <c r="B10" s="59" t="s">
        <v>13</v>
      </c>
      <c r="C10" s="59" t="s">
        <v>48</v>
      </c>
      <c r="D10" s="59" t="s">
        <v>6</v>
      </c>
      <c r="E10" s="59" t="s">
        <v>47</v>
      </c>
      <c r="F10" s="59" t="s">
        <v>0</v>
      </c>
      <c r="G10" s="55"/>
      <c r="H10" s="60" t="s">
        <v>60</v>
      </c>
      <c r="I10" s="60" t="s">
        <v>59</v>
      </c>
      <c r="K10" s="177" t="s">
        <v>13</v>
      </c>
      <c r="L10" s="177" t="s">
        <v>48</v>
      </c>
      <c r="M10" s="177" t="s">
        <v>6</v>
      </c>
      <c r="N10" s="177" t="s">
        <v>47</v>
      </c>
      <c r="O10" s="177" t="s">
        <v>0</v>
      </c>
      <c r="P10" s="179"/>
      <c r="Q10" s="180" t="s">
        <v>60</v>
      </c>
      <c r="R10" s="180" t="s">
        <v>59</v>
      </c>
      <c r="S10" s="140"/>
      <c r="T10" s="177" t="s">
        <v>13</v>
      </c>
      <c r="U10" s="177" t="s">
        <v>48</v>
      </c>
      <c r="V10" s="177" t="s">
        <v>6</v>
      </c>
      <c r="W10" s="177" t="s">
        <v>47</v>
      </c>
      <c r="X10" s="177" t="s">
        <v>0</v>
      </c>
      <c r="Y10" s="179"/>
      <c r="Z10" s="180" t="s">
        <v>60</v>
      </c>
      <c r="AA10" s="180" t="s">
        <v>59</v>
      </c>
    </row>
    <row r="11" spans="1:27" x14ac:dyDescent="0.2">
      <c r="A11" s="39">
        <v>1989</v>
      </c>
      <c r="B11" s="113">
        <v>0</v>
      </c>
      <c r="C11" s="113">
        <v>0.34449999999999997</v>
      </c>
      <c r="D11" s="113">
        <v>0</v>
      </c>
      <c r="E11" s="113">
        <v>0</v>
      </c>
      <c r="F11" s="113">
        <f t="shared" ref="F11:F40" si="0">SUM(B11:E11)</f>
        <v>0.34449999999999997</v>
      </c>
      <c r="G11" s="113"/>
      <c r="H11" s="121">
        <v>0</v>
      </c>
      <c r="I11" s="121">
        <v>0</v>
      </c>
      <c r="J11" s="122"/>
      <c r="K11" s="139" t="s">
        <v>133</v>
      </c>
      <c r="L11" s="139" t="s">
        <v>133</v>
      </c>
      <c r="M11" s="139" t="s">
        <v>133</v>
      </c>
      <c r="N11" s="139" t="s">
        <v>133</v>
      </c>
      <c r="O11" s="139" t="s">
        <v>133</v>
      </c>
      <c r="P11" s="139"/>
      <c r="Q11" s="139" t="s">
        <v>133</v>
      </c>
      <c r="R11" s="139" t="s">
        <v>133</v>
      </c>
      <c r="T11" s="139" t="s">
        <v>133</v>
      </c>
      <c r="U11" s="139" t="s">
        <v>133</v>
      </c>
      <c r="V11" s="139" t="s">
        <v>133</v>
      </c>
      <c r="W11" s="139" t="s">
        <v>133</v>
      </c>
      <c r="X11" s="139" t="s">
        <v>133</v>
      </c>
      <c r="Y11" s="139"/>
      <c r="Z11" s="139" t="s">
        <v>133</v>
      </c>
      <c r="AA11" s="139" t="s">
        <v>133</v>
      </c>
    </row>
    <row r="12" spans="1:27" x14ac:dyDescent="0.2">
      <c r="A12" s="39">
        <v>1990</v>
      </c>
      <c r="B12" s="113">
        <v>0.125</v>
      </c>
      <c r="C12" s="113">
        <v>1.1445000000000001</v>
      </c>
      <c r="D12" s="113">
        <v>0</v>
      </c>
      <c r="E12" s="113">
        <v>0</v>
      </c>
      <c r="F12" s="113">
        <f t="shared" si="0"/>
        <v>1.2695000000000001</v>
      </c>
      <c r="G12" s="113"/>
      <c r="H12" s="121">
        <v>0</v>
      </c>
      <c r="I12" s="121">
        <v>0</v>
      </c>
      <c r="J12" s="122"/>
      <c r="K12" s="139" t="str">
        <f>IFERROR(B12/B11-1, "n/a")</f>
        <v>n/a</v>
      </c>
      <c r="L12" s="139">
        <f t="shared" ref="L12:O27" si="1">IFERROR(C12/C11-1, "n/a")</f>
        <v>2.3222060957910018</v>
      </c>
      <c r="M12" s="139" t="str">
        <f t="shared" si="1"/>
        <v>n/a</v>
      </c>
      <c r="N12" s="139" t="str">
        <f t="shared" si="1"/>
        <v>n/a</v>
      </c>
      <c r="O12" s="139">
        <f t="shared" si="1"/>
        <v>2.685050798258346</v>
      </c>
      <c r="P12" s="139"/>
      <c r="Q12" s="139" t="str">
        <f t="shared" ref="Q12" si="2">IFERROR(H12/H11-1, "n/a")</f>
        <v>n/a</v>
      </c>
      <c r="R12" s="139" t="str">
        <f t="shared" ref="R12" si="3">IFERROR(I12/I11-1, "n/a")</f>
        <v>n/a</v>
      </c>
      <c r="T12" s="139" t="s">
        <v>133</v>
      </c>
      <c r="U12" s="139" t="s">
        <v>133</v>
      </c>
      <c r="V12" s="139" t="s">
        <v>133</v>
      </c>
      <c r="W12" s="139" t="s">
        <v>133</v>
      </c>
      <c r="X12" s="139" t="s">
        <v>133</v>
      </c>
      <c r="Y12" s="139"/>
      <c r="Z12" s="139" t="s">
        <v>133</v>
      </c>
      <c r="AA12" s="139" t="s">
        <v>133</v>
      </c>
    </row>
    <row r="13" spans="1:27" x14ac:dyDescent="0.2">
      <c r="A13" s="39">
        <v>1991</v>
      </c>
      <c r="B13" s="113">
        <v>0.125</v>
      </c>
      <c r="C13" s="113">
        <v>1.1445000000000001</v>
      </c>
      <c r="D13" s="113">
        <v>0</v>
      </c>
      <c r="E13" s="113">
        <v>0</v>
      </c>
      <c r="F13" s="113">
        <f t="shared" si="0"/>
        <v>1.2695000000000001</v>
      </c>
      <c r="G13" s="113"/>
      <c r="H13" s="121">
        <v>0</v>
      </c>
      <c r="I13" s="121">
        <v>0</v>
      </c>
      <c r="J13" s="122"/>
      <c r="K13" s="139">
        <f t="shared" ref="K13:K40" si="4">IFERROR(B13/B12-1, "n/a")</f>
        <v>0</v>
      </c>
      <c r="L13" s="139">
        <f t="shared" si="1"/>
        <v>0</v>
      </c>
      <c r="M13" s="139" t="str">
        <f t="shared" si="1"/>
        <v>n/a</v>
      </c>
      <c r="N13" s="139" t="str">
        <f t="shared" si="1"/>
        <v>n/a</v>
      </c>
      <c r="O13" s="139">
        <f t="shared" si="1"/>
        <v>0</v>
      </c>
      <c r="P13" s="181"/>
      <c r="Q13" s="139" t="str">
        <f t="shared" ref="Q13:Q40" si="5">IFERROR(H13/H12-1, "n/a")</f>
        <v>n/a</v>
      </c>
      <c r="R13" s="139" t="str">
        <f t="shared" ref="R13:R40" si="6">IFERROR(I13/I12-1, "n/a")</f>
        <v>n/a</v>
      </c>
      <c r="T13" s="139" t="s">
        <v>133</v>
      </c>
      <c r="U13" s="139" t="s">
        <v>133</v>
      </c>
      <c r="V13" s="139" t="s">
        <v>133</v>
      </c>
      <c r="W13" s="139" t="s">
        <v>133</v>
      </c>
      <c r="X13" s="139" t="s">
        <v>133</v>
      </c>
      <c r="Y13" s="139"/>
      <c r="Z13" s="139" t="s">
        <v>133</v>
      </c>
      <c r="AA13" s="139" t="s">
        <v>133</v>
      </c>
    </row>
    <row r="14" spans="1:27" x14ac:dyDescent="0.2">
      <c r="A14" s="39">
        <v>1992</v>
      </c>
      <c r="B14" s="113">
        <v>0.125</v>
      </c>
      <c r="C14" s="113">
        <v>1.3845000000000001</v>
      </c>
      <c r="D14" s="113">
        <v>0</v>
      </c>
      <c r="E14" s="113">
        <v>0</v>
      </c>
      <c r="F14" s="113">
        <f t="shared" si="0"/>
        <v>1.5095000000000001</v>
      </c>
      <c r="G14" s="113"/>
      <c r="H14" s="121">
        <v>0</v>
      </c>
      <c r="I14" s="121">
        <v>0</v>
      </c>
      <c r="J14" s="122"/>
      <c r="K14" s="139">
        <f t="shared" si="4"/>
        <v>0</v>
      </c>
      <c r="L14" s="139">
        <f t="shared" si="1"/>
        <v>0.20969855832241158</v>
      </c>
      <c r="M14" s="139" t="str">
        <f t="shared" si="1"/>
        <v>n/a</v>
      </c>
      <c r="N14" s="139" t="str">
        <f t="shared" si="1"/>
        <v>n/a</v>
      </c>
      <c r="O14" s="139">
        <f t="shared" si="1"/>
        <v>0.18905080740448987</v>
      </c>
      <c r="P14" s="181"/>
      <c r="Q14" s="139" t="str">
        <f t="shared" si="5"/>
        <v>n/a</v>
      </c>
      <c r="R14" s="139" t="str">
        <f t="shared" si="6"/>
        <v>n/a</v>
      </c>
      <c r="T14" s="139" t="s">
        <v>133</v>
      </c>
      <c r="U14" s="139" t="s">
        <v>133</v>
      </c>
      <c r="V14" s="139" t="s">
        <v>133</v>
      </c>
      <c r="W14" s="139" t="s">
        <v>133</v>
      </c>
      <c r="X14" s="139" t="s">
        <v>133</v>
      </c>
      <c r="Y14" s="139"/>
      <c r="Z14" s="139" t="s">
        <v>133</v>
      </c>
      <c r="AA14" s="139" t="s">
        <v>133</v>
      </c>
    </row>
    <row r="15" spans="1:27" x14ac:dyDescent="0.2">
      <c r="A15" s="39">
        <v>1993</v>
      </c>
      <c r="B15" s="113">
        <v>0.61419999999999997</v>
      </c>
      <c r="C15" s="113">
        <v>1.3845000000000001</v>
      </c>
      <c r="D15" s="113">
        <v>0</v>
      </c>
      <c r="E15" s="113">
        <v>0</v>
      </c>
      <c r="F15" s="113">
        <f t="shared" si="0"/>
        <v>1.9986999999999999</v>
      </c>
      <c r="G15" s="113"/>
      <c r="H15" s="121">
        <v>0</v>
      </c>
      <c r="I15" s="121">
        <v>0</v>
      </c>
      <c r="J15" s="122"/>
      <c r="K15" s="139">
        <f t="shared" si="4"/>
        <v>3.9135999999999997</v>
      </c>
      <c r="L15" s="139">
        <f t="shared" si="1"/>
        <v>0</v>
      </c>
      <c r="M15" s="139" t="str">
        <f t="shared" si="1"/>
        <v>n/a</v>
      </c>
      <c r="N15" s="139" t="str">
        <f t="shared" si="1"/>
        <v>n/a</v>
      </c>
      <c r="O15" s="139">
        <f t="shared" si="1"/>
        <v>0.32408082146406092</v>
      </c>
      <c r="P15" s="181"/>
      <c r="Q15" s="139" t="str">
        <f t="shared" si="5"/>
        <v>n/a</v>
      </c>
      <c r="R15" s="139" t="str">
        <f t="shared" si="6"/>
        <v>n/a</v>
      </c>
      <c r="T15" s="139" t="s">
        <v>133</v>
      </c>
      <c r="U15" s="139" t="s">
        <v>133</v>
      </c>
      <c r="V15" s="139" t="s">
        <v>133</v>
      </c>
      <c r="W15" s="139" t="s">
        <v>133</v>
      </c>
      <c r="X15" s="139" t="s">
        <v>133</v>
      </c>
      <c r="Y15" s="139"/>
      <c r="Z15" s="139" t="s">
        <v>133</v>
      </c>
      <c r="AA15" s="139" t="s">
        <v>133</v>
      </c>
    </row>
    <row r="16" spans="1:27" x14ac:dyDescent="0.2">
      <c r="A16" s="39">
        <v>1994</v>
      </c>
      <c r="B16" s="113">
        <v>0.53790000000000004</v>
      </c>
      <c r="C16" s="113">
        <v>1.3845000000000001</v>
      </c>
      <c r="D16" s="113">
        <v>0</v>
      </c>
      <c r="E16" s="113">
        <v>0</v>
      </c>
      <c r="F16" s="113">
        <f t="shared" si="0"/>
        <v>1.9224000000000001</v>
      </c>
      <c r="G16" s="113"/>
      <c r="H16" s="121">
        <v>0</v>
      </c>
      <c r="I16" s="121">
        <v>0</v>
      </c>
      <c r="J16" s="122"/>
      <c r="K16" s="139">
        <f t="shared" si="4"/>
        <v>-0.12422663627482888</v>
      </c>
      <c r="L16" s="139">
        <f t="shared" si="1"/>
        <v>0</v>
      </c>
      <c r="M16" s="139" t="str">
        <f t="shared" si="1"/>
        <v>n/a</v>
      </c>
      <c r="N16" s="139" t="str">
        <f t="shared" si="1"/>
        <v>n/a</v>
      </c>
      <c r="O16" s="139">
        <f t="shared" si="1"/>
        <v>-3.8174813628858661E-2</v>
      </c>
      <c r="P16" s="181"/>
      <c r="Q16" s="139" t="str">
        <f t="shared" si="5"/>
        <v>n/a</v>
      </c>
      <c r="R16" s="139" t="str">
        <f t="shared" si="6"/>
        <v>n/a</v>
      </c>
      <c r="T16" s="139" t="s">
        <v>133</v>
      </c>
      <c r="U16" s="139" t="s">
        <v>133</v>
      </c>
      <c r="V16" s="139" t="s">
        <v>133</v>
      </c>
      <c r="W16" s="139" t="s">
        <v>133</v>
      </c>
      <c r="X16" s="139" t="s">
        <v>133</v>
      </c>
      <c r="Y16" s="139"/>
      <c r="Z16" s="139" t="s">
        <v>133</v>
      </c>
      <c r="AA16" s="139" t="s">
        <v>133</v>
      </c>
    </row>
    <row r="17" spans="1:27" x14ac:dyDescent="0.2">
      <c r="A17" s="39">
        <v>1995</v>
      </c>
      <c r="B17" s="113">
        <v>1.0123</v>
      </c>
      <c r="C17" s="113">
        <v>1.0740000000000001</v>
      </c>
      <c r="D17" s="113">
        <v>0</v>
      </c>
      <c r="E17" s="113">
        <v>0.375</v>
      </c>
      <c r="F17" s="113">
        <f t="shared" si="0"/>
        <v>2.4613</v>
      </c>
      <c r="G17" s="113"/>
      <c r="H17" s="121">
        <v>0</v>
      </c>
      <c r="I17" s="121">
        <v>0</v>
      </c>
      <c r="J17" s="122"/>
      <c r="K17" s="139">
        <f t="shared" si="4"/>
        <v>0.88194831753113934</v>
      </c>
      <c r="L17" s="139">
        <f t="shared" si="1"/>
        <v>-0.22426868905742148</v>
      </c>
      <c r="M17" s="139" t="str">
        <f t="shared" si="1"/>
        <v>n/a</v>
      </c>
      <c r="N17" s="139" t="str">
        <f t="shared" si="1"/>
        <v>n/a</v>
      </c>
      <c r="O17" s="139">
        <f t="shared" si="1"/>
        <v>0.28032667498959629</v>
      </c>
      <c r="P17" s="181"/>
      <c r="Q17" s="139" t="str">
        <f t="shared" si="5"/>
        <v>n/a</v>
      </c>
      <c r="R17" s="139" t="str">
        <f t="shared" si="6"/>
        <v>n/a</v>
      </c>
      <c r="T17" s="139" t="s">
        <v>133</v>
      </c>
      <c r="U17" s="139" t="s">
        <v>133</v>
      </c>
      <c r="V17" s="139" t="s">
        <v>133</v>
      </c>
      <c r="W17" s="139" t="s">
        <v>133</v>
      </c>
      <c r="X17" s="139" t="s">
        <v>133</v>
      </c>
      <c r="Y17" s="139"/>
      <c r="Z17" s="139" t="s">
        <v>133</v>
      </c>
      <c r="AA17" s="139" t="s">
        <v>133</v>
      </c>
    </row>
    <row r="18" spans="1:27" x14ac:dyDescent="0.2">
      <c r="A18" s="39">
        <v>1996</v>
      </c>
      <c r="B18" s="113">
        <v>4.2657999999999987</v>
      </c>
      <c r="C18" s="113">
        <v>4.3366999999999996</v>
      </c>
      <c r="D18" s="113">
        <v>0</v>
      </c>
      <c r="E18" s="113">
        <v>0.38030000000000003</v>
      </c>
      <c r="F18" s="113">
        <f t="shared" si="0"/>
        <v>8.9827999999999992</v>
      </c>
      <c r="G18" s="113"/>
      <c r="H18" s="121">
        <v>0</v>
      </c>
      <c r="I18" s="121">
        <v>0</v>
      </c>
      <c r="J18" s="122"/>
      <c r="K18" s="139">
        <f t="shared" si="4"/>
        <v>3.2139681912476528</v>
      </c>
      <c r="L18" s="139">
        <f t="shared" si="1"/>
        <v>3.0378957169459957</v>
      </c>
      <c r="M18" s="139" t="str">
        <f t="shared" si="1"/>
        <v>n/a</v>
      </c>
      <c r="N18" s="139">
        <f t="shared" si="1"/>
        <v>1.4133333333333331E-2</v>
      </c>
      <c r="O18" s="139">
        <f t="shared" si="1"/>
        <v>2.6496160565554785</v>
      </c>
      <c r="P18" s="181"/>
      <c r="Q18" s="139" t="str">
        <f t="shared" si="5"/>
        <v>n/a</v>
      </c>
      <c r="R18" s="139" t="str">
        <f t="shared" si="6"/>
        <v>n/a</v>
      </c>
      <c r="T18" s="139" t="s">
        <v>133</v>
      </c>
      <c r="U18" s="139" t="s">
        <v>133</v>
      </c>
      <c r="V18" s="139" t="s">
        <v>133</v>
      </c>
      <c r="W18" s="139" t="s">
        <v>133</v>
      </c>
      <c r="X18" s="139" t="s">
        <v>133</v>
      </c>
      <c r="Y18" s="139"/>
      <c r="Z18" s="139" t="s">
        <v>133</v>
      </c>
      <c r="AA18" s="139" t="s">
        <v>133</v>
      </c>
    </row>
    <row r="19" spans="1:27" x14ac:dyDescent="0.2">
      <c r="A19" s="39">
        <v>1997</v>
      </c>
      <c r="B19" s="113">
        <v>18.622400000000013</v>
      </c>
      <c r="C19" s="113">
        <v>19.628299999999996</v>
      </c>
      <c r="D19" s="113">
        <v>0</v>
      </c>
      <c r="E19" s="113">
        <v>1.5207999999999999</v>
      </c>
      <c r="F19" s="113">
        <f t="shared" si="0"/>
        <v>39.77150000000001</v>
      </c>
      <c r="G19" s="113"/>
      <c r="H19" s="121">
        <v>0</v>
      </c>
      <c r="I19" s="121">
        <v>0</v>
      </c>
      <c r="J19" s="122"/>
      <c r="K19" s="139">
        <f t="shared" si="4"/>
        <v>3.3655117445731211</v>
      </c>
      <c r="L19" s="139">
        <f t="shared" si="1"/>
        <v>3.5260912675536691</v>
      </c>
      <c r="M19" s="139" t="str">
        <f t="shared" si="1"/>
        <v>n/a</v>
      </c>
      <c r="N19" s="139">
        <f t="shared" si="1"/>
        <v>2.9989481987904281</v>
      </c>
      <c r="O19" s="139">
        <f t="shared" si="1"/>
        <v>3.4275170325510995</v>
      </c>
      <c r="P19" s="181"/>
      <c r="Q19" s="139" t="str">
        <f t="shared" si="5"/>
        <v>n/a</v>
      </c>
      <c r="R19" s="139" t="str">
        <f t="shared" si="6"/>
        <v>n/a</v>
      </c>
      <c r="T19" s="139" t="s">
        <v>133</v>
      </c>
      <c r="U19" s="139" t="s">
        <v>133</v>
      </c>
      <c r="V19" s="139" t="s">
        <v>133</v>
      </c>
      <c r="W19" s="139" t="s">
        <v>133</v>
      </c>
      <c r="X19" s="139" t="s">
        <v>133</v>
      </c>
      <c r="Y19" s="139"/>
      <c r="Z19" s="139" t="s">
        <v>133</v>
      </c>
      <c r="AA19" s="139" t="s">
        <v>133</v>
      </c>
    </row>
    <row r="20" spans="1:27" x14ac:dyDescent="0.2">
      <c r="A20" s="39">
        <v>1998</v>
      </c>
      <c r="B20" s="113">
        <v>42.885399999999997</v>
      </c>
      <c r="C20" s="113">
        <v>39.502500000000005</v>
      </c>
      <c r="D20" s="113">
        <v>0</v>
      </c>
      <c r="E20" s="113">
        <v>3.7496000000000005</v>
      </c>
      <c r="F20" s="113">
        <f t="shared" si="0"/>
        <v>86.137500000000003</v>
      </c>
      <c r="G20" s="113"/>
      <c r="H20" s="121">
        <v>0.55000000000000004</v>
      </c>
      <c r="I20" s="121">
        <v>0</v>
      </c>
      <c r="J20" s="122"/>
      <c r="K20" s="139">
        <f t="shared" si="4"/>
        <v>1.3028932898015277</v>
      </c>
      <c r="L20" s="139">
        <f t="shared" si="1"/>
        <v>1.0125278297152587</v>
      </c>
      <c r="M20" s="139" t="str">
        <f t="shared" si="1"/>
        <v>n/a</v>
      </c>
      <c r="N20" s="139">
        <f t="shared" si="1"/>
        <v>1.4655444502893218</v>
      </c>
      <c r="O20" s="139">
        <f t="shared" si="1"/>
        <v>1.1658096878417958</v>
      </c>
      <c r="P20" s="181"/>
      <c r="Q20" s="139" t="str">
        <f t="shared" si="5"/>
        <v>n/a</v>
      </c>
      <c r="R20" s="139" t="str">
        <f t="shared" si="6"/>
        <v>n/a</v>
      </c>
      <c r="T20" s="139" t="s">
        <v>133</v>
      </c>
      <c r="U20" s="139" t="s">
        <v>133</v>
      </c>
      <c r="V20" s="139" t="s">
        <v>133</v>
      </c>
      <c r="W20" s="139" t="s">
        <v>133</v>
      </c>
      <c r="X20" s="139" t="s">
        <v>133</v>
      </c>
      <c r="Y20" s="139"/>
      <c r="Z20" s="139" t="s">
        <v>133</v>
      </c>
      <c r="AA20" s="139" t="s">
        <v>133</v>
      </c>
    </row>
    <row r="21" spans="1:27" x14ac:dyDescent="0.2">
      <c r="A21" s="39">
        <v>1999</v>
      </c>
      <c r="B21" s="113">
        <v>65.734599999999944</v>
      </c>
      <c r="C21" s="113">
        <v>59.797700000000027</v>
      </c>
      <c r="D21" s="113">
        <v>0</v>
      </c>
      <c r="E21" s="113">
        <v>8.0768999999999966</v>
      </c>
      <c r="F21" s="113">
        <f t="shared" si="0"/>
        <v>133.60919999999996</v>
      </c>
      <c r="G21" s="113"/>
      <c r="H21" s="121">
        <v>0.5</v>
      </c>
      <c r="I21" s="121">
        <v>0.6</v>
      </c>
      <c r="J21" s="122"/>
      <c r="K21" s="139">
        <f t="shared" si="4"/>
        <v>0.53279670936962109</v>
      </c>
      <c r="L21" s="139">
        <f t="shared" si="1"/>
        <v>0.51377001455604132</v>
      </c>
      <c r="M21" s="139" t="str">
        <f t="shared" si="1"/>
        <v>n/a</v>
      </c>
      <c r="N21" s="139">
        <f t="shared" si="1"/>
        <v>1.1540697674418592</v>
      </c>
      <c r="O21" s="139">
        <f t="shared" si="1"/>
        <v>0.5511153678711358</v>
      </c>
      <c r="P21" s="181"/>
      <c r="Q21" s="139">
        <f t="shared" si="5"/>
        <v>-9.0909090909090939E-2</v>
      </c>
      <c r="R21" s="139" t="str">
        <f t="shared" si="6"/>
        <v>n/a</v>
      </c>
      <c r="T21" s="139" t="s">
        <v>133</v>
      </c>
      <c r="U21" s="139" t="s">
        <v>133</v>
      </c>
      <c r="V21" s="139" t="s">
        <v>133</v>
      </c>
      <c r="W21" s="139" t="s">
        <v>133</v>
      </c>
      <c r="X21" s="139" t="s">
        <v>133</v>
      </c>
      <c r="Y21" s="139"/>
      <c r="Z21" s="139" t="s">
        <v>133</v>
      </c>
      <c r="AA21" s="139" t="s">
        <v>133</v>
      </c>
    </row>
    <row r="22" spans="1:27" x14ac:dyDescent="0.2">
      <c r="A22" s="39">
        <v>2000</v>
      </c>
      <c r="B22" s="113">
        <v>83.371200000000144</v>
      </c>
      <c r="C22" s="113">
        <v>73.151599999999988</v>
      </c>
      <c r="D22" s="113">
        <v>6.5000000000000002E-2</v>
      </c>
      <c r="E22" s="113">
        <v>17.648100000000003</v>
      </c>
      <c r="F22" s="113">
        <f t="shared" si="0"/>
        <v>174.23590000000013</v>
      </c>
      <c r="G22" s="113"/>
      <c r="H22" s="121">
        <v>0.5161</v>
      </c>
      <c r="I22" s="121">
        <v>1.2404999999999999</v>
      </c>
      <c r="J22" s="122"/>
      <c r="K22" s="139">
        <f t="shared" si="4"/>
        <v>0.26830010375053948</v>
      </c>
      <c r="L22" s="139">
        <f t="shared" si="1"/>
        <v>0.22331795370055962</v>
      </c>
      <c r="M22" s="139" t="str">
        <f t="shared" si="1"/>
        <v>n/a</v>
      </c>
      <c r="N22" s="139">
        <f t="shared" si="1"/>
        <v>1.1850091000260012</v>
      </c>
      <c r="O22" s="139">
        <f t="shared" si="1"/>
        <v>0.30407112683857229</v>
      </c>
      <c r="P22" s="181"/>
      <c r="Q22" s="139">
        <f t="shared" si="5"/>
        <v>3.2200000000000006E-2</v>
      </c>
      <c r="R22" s="139">
        <f t="shared" si="6"/>
        <v>1.0674999999999999</v>
      </c>
      <c r="T22" s="139" t="s">
        <v>133</v>
      </c>
      <c r="U22" s="139" t="s">
        <v>133</v>
      </c>
      <c r="V22" s="139" t="s">
        <v>133</v>
      </c>
      <c r="W22" s="139" t="s">
        <v>133</v>
      </c>
      <c r="X22" s="139" t="s">
        <v>133</v>
      </c>
      <c r="Y22" s="139"/>
      <c r="Z22" s="139" t="s">
        <v>133</v>
      </c>
      <c r="AA22" s="139" t="s">
        <v>133</v>
      </c>
    </row>
    <row r="23" spans="1:27" x14ac:dyDescent="0.2">
      <c r="A23" s="39">
        <v>2001</v>
      </c>
      <c r="B23" s="113">
        <v>105.87540000000034</v>
      </c>
      <c r="C23" s="113">
        <v>81.209400000000002</v>
      </c>
      <c r="D23" s="113">
        <v>6.5000000000000002E-2</v>
      </c>
      <c r="E23" s="113">
        <v>31.84670000000002</v>
      </c>
      <c r="F23" s="113">
        <f t="shared" si="0"/>
        <v>218.99650000000037</v>
      </c>
      <c r="G23" s="113"/>
      <c r="H23" s="121">
        <v>3.7466000000000004</v>
      </c>
      <c r="I23" s="121">
        <v>1.2469000000000001</v>
      </c>
      <c r="J23" s="122"/>
      <c r="K23" s="139">
        <f t="shared" si="4"/>
        <v>0.26992774483274995</v>
      </c>
      <c r="L23" s="139">
        <f t="shared" si="1"/>
        <v>0.11015206776065067</v>
      </c>
      <c r="M23" s="139">
        <f t="shared" si="1"/>
        <v>0</v>
      </c>
      <c r="N23" s="139">
        <f t="shared" si="1"/>
        <v>0.80453986548127077</v>
      </c>
      <c r="O23" s="139">
        <f t="shared" si="1"/>
        <v>0.2568965408391739</v>
      </c>
      <c r="P23" s="181"/>
      <c r="Q23" s="139">
        <f t="shared" si="5"/>
        <v>6.2594458438287157</v>
      </c>
      <c r="R23" s="139">
        <f t="shared" si="6"/>
        <v>5.159209995969416E-3</v>
      </c>
      <c r="T23" s="139" t="s">
        <v>133</v>
      </c>
      <c r="U23" s="139" t="s">
        <v>133</v>
      </c>
      <c r="V23" s="139" t="s">
        <v>133</v>
      </c>
      <c r="W23" s="139" t="s">
        <v>133</v>
      </c>
      <c r="X23" s="139" t="s">
        <v>133</v>
      </c>
      <c r="Y23" s="139"/>
      <c r="Z23" s="139" t="s">
        <v>133</v>
      </c>
      <c r="AA23" s="139" t="s">
        <v>133</v>
      </c>
    </row>
    <row r="24" spans="1:27" x14ac:dyDescent="0.2">
      <c r="A24" s="39">
        <v>2002</v>
      </c>
      <c r="B24" s="113">
        <v>114.5018000000003</v>
      </c>
      <c r="C24" s="113">
        <v>84.185800000000114</v>
      </c>
      <c r="D24" s="113">
        <v>0.92410000000000003</v>
      </c>
      <c r="E24" s="113">
        <v>58.896000000000029</v>
      </c>
      <c r="F24" s="113">
        <f t="shared" si="0"/>
        <v>258.50770000000045</v>
      </c>
      <c r="G24" s="113"/>
      <c r="H24" s="121">
        <v>8.4331000000000014</v>
      </c>
      <c r="I24" s="121">
        <v>1.9823</v>
      </c>
      <c r="J24" s="122"/>
      <c r="K24" s="139">
        <f t="shared" si="4"/>
        <v>8.1476905872373884E-2</v>
      </c>
      <c r="L24" s="139">
        <f t="shared" si="1"/>
        <v>3.6650929572193736E-2</v>
      </c>
      <c r="M24" s="139">
        <f t="shared" si="1"/>
        <v>13.216923076923077</v>
      </c>
      <c r="N24" s="139">
        <f t="shared" si="1"/>
        <v>0.84935958827759217</v>
      </c>
      <c r="O24" s="139">
        <f t="shared" si="1"/>
        <v>0.18041932176998277</v>
      </c>
      <c r="P24" s="181"/>
      <c r="Q24" s="139">
        <f t="shared" si="5"/>
        <v>1.2508674531575297</v>
      </c>
      <c r="R24" s="139">
        <f t="shared" si="6"/>
        <v>0.58978266099927801</v>
      </c>
      <c r="T24" s="139" t="s">
        <v>133</v>
      </c>
      <c r="U24" s="139" t="s">
        <v>133</v>
      </c>
      <c r="V24" s="139" t="s">
        <v>133</v>
      </c>
      <c r="W24" s="139" t="s">
        <v>133</v>
      </c>
      <c r="X24" s="139" t="s">
        <v>133</v>
      </c>
      <c r="Y24" s="139"/>
      <c r="Z24" s="139" t="s">
        <v>133</v>
      </c>
      <c r="AA24" s="139" t="s">
        <v>133</v>
      </c>
    </row>
    <row r="25" spans="1:27" x14ac:dyDescent="0.2">
      <c r="A25" s="39">
        <v>2003</v>
      </c>
      <c r="B25" s="113">
        <v>117.29360000000045</v>
      </c>
      <c r="C25" s="113">
        <v>92.306500000000113</v>
      </c>
      <c r="D25" s="113">
        <v>1.4718999999999998</v>
      </c>
      <c r="E25" s="113">
        <v>86.907100000000142</v>
      </c>
      <c r="F25" s="113">
        <f t="shared" si="0"/>
        <v>297.9791000000007</v>
      </c>
      <c r="G25" s="113"/>
      <c r="H25" s="121">
        <v>15.623999999999993</v>
      </c>
      <c r="I25" s="121">
        <v>3.8208000000000015</v>
      </c>
      <c r="J25" s="122"/>
      <c r="K25" s="139">
        <f t="shared" si="4"/>
        <v>2.4382149450926871E-2</v>
      </c>
      <c r="L25" s="139">
        <f t="shared" si="1"/>
        <v>9.6461636047884491E-2</v>
      </c>
      <c r="M25" s="139">
        <f t="shared" si="1"/>
        <v>0.59279298777188583</v>
      </c>
      <c r="N25" s="139">
        <f t="shared" si="1"/>
        <v>0.47560275740288138</v>
      </c>
      <c r="O25" s="139">
        <f t="shared" si="1"/>
        <v>0.15268945567192072</v>
      </c>
      <c r="P25" s="181"/>
      <c r="Q25" s="139">
        <f t="shared" si="5"/>
        <v>0.85269948180384336</v>
      </c>
      <c r="R25" s="139">
        <f t="shared" si="6"/>
        <v>0.9274580033294666</v>
      </c>
      <c r="T25" s="139" t="s">
        <v>133</v>
      </c>
      <c r="U25" s="139" t="s">
        <v>133</v>
      </c>
      <c r="V25" s="139" t="s">
        <v>133</v>
      </c>
      <c r="W25" s="139" t="s">
        <v>133</v>
      </c>
      <c r="X25" s="139" t="s">
        <v>133</v>
      </c>
      <c r="Y25" s="139"/>
      <c r="Z25" s="139" t="s">
        <v>133</v>
      </c>
      <c r="AA25" s="139" t="s">
        <v>133</v>
      </c>
    </row>
    <row r="26" spans="1:27" x14ac:dyDescent="0.2">
      <c r="A26" s="39">
        <v>2004</v>
      </c>
      <c r="B26" s="113">
        <v>114.37330000000033</v>
      </c>
      <c r="C26" s="113">
        <v>110.23400000000009</v>
      </c>
      <c r="D26" s="113">
        <v>2.4611999999999989</v>
      </c>
      <c r="E26" s="113">
        <v>159.99639999999974</v>
      </c>
      <c r="F26" s="113">
        <f t="shared" si="0"/>
        <v>387.06490000000014</v>
      </c>
      <c r="G26" s="113"/>
      <c r="H26" s="121">
        <v>22.686099999999985</v>
      </c>
      <c r="I26" s="121">
        <v>6.7713999999999999</v>
      </c>
      <c r="J26" s="122"/>
      <c r="K26" s="139">
        <f t="shared" si="4"/>
        <v>-2.4897351603157536E-2</v>
      </c>
      <c r="L26" s="139">
        <f t="shared" si="1"/>
        <v>0.19421709197077086</v>
      </c>
      <c r="M26" s="139">
        <f t="shared" si="1"/>
        <v>0.67212446497723977</v>
      </c>
      <c r="N26" s="139">
        <f t="shared" si="1"/>
        <v>0.84100493515488917</v>
      </c>
      <c r="O26" s="139">
        <f t="shared" si="1"/>
        <v>0.29896660537601205</v>
      </c>
      <c r="P26" s="181"/>
      <c r="Q26" s="139">
        <f t="shared" si="5"/>
        <v>0.45200332821300537</v>
      </c>
      <c r="R26" s="139">
        <f t="shared" si="6"/>
        <v>0.77224664991624725</v>
      </c>
      <c r="T26" s="139" t="s">
        <v>133</v>
      </c>
      <c r="U26" s="139" t="s">
        <v>133</v>
      </c>
      <c r="V26" s="139" t="s">
        <v>133</v>
      </c>
      <c r="W26" s="139" t="s">
        <v>133</v>
      </c>
      <c r="X26" s="139" t="s">
        <v>133</v>
      </c>
      <c r="Y26" s="139"/>
      <c r="Z26" s="139" t="s">
        <v>133</v>
      </c>
      <c r="AA26" s="139" t="s">
        <v>133</v>
      </c>
    </row>
    <row r="27" spans="1:27" x14ac:dyDescent="0.2">
      <c r="A27" s="39">
        <v>2005</v>
      </c>
      <c r="B27" s="113">
        <v>114.86120000000071</v>
      </c>
      <c r="C27" s="113">
        <v>137.58410000000035</v>
      </c>
      <c r="D27" s="113">
        <v>4.6279999999999966</v>
      </c>
      <c r="E27" s="113">
        <v>249.65329999999975</v>
      </c>
      <c r="F27" s="113">
        <f t="shared" si="0"/>
        <v>506.72660000000076</v>
      </c>
      <c r="G27" s="113"/>
      <c r="H27" s="121">
        <v>32.749200000000009</v>
      </c>
      <c r="I27" s="121">
        <v>11.0174</v>
      </c>
      <c r="J27" s="122"/>
      <c r="K27" s="139">
        <f t="shared" si="4"/>
        <v>4.2658557547992082E-3</v>
      </c>
      <c r="L27" s="139">
        <f t="shared" si="1"/>
        <v>0.24810947620516566</v>
      </c>
      <c r="M27" s="139">
        <f t="shared" si="1"/>
        <v>0.88038355273850089</v>
      </c>
      <c r="N27" s="139">
        <f t="shared" si="1"/>
        <v>0.56036823328524998</v>
      </c>
      <c r="O27" s="139">
        <f t="shared" si="1"/>
        <v>0.30915151438428179</v>
      </c>
      <c r="P27" s="181"/>
      <c r="Q27" s="139">
        <f t="shared" si="5"/>
        <v>0.4435799895089958</v>
      </c>
      <c r="R27" s="139">
        <f t="shared" si="6"/>
        <v>0.62704905927873122</v>
      </c>
      <c r="T27" s="139" t="s">
        <v>133</v>
      </c>
      <c r="U27" s="139" t="s">
        <v>133</v>
      </c>
      <c r="V27" s="139" t="s">
        <v>133</v>
      </c>
      <c r="W27" s="139" t="s">
        <v>133</v>
      </c>
      <c r="X27" s="139" t="s">
        <v>133</v>
      </c>
      <c r="Y27" s="139"/>
      <c r="Z27" s="139" t="s">
        <v>133</v>
      </c>
      <c r="AA27" s="139" t="s">
        <v>133</v>
      </c>
    </row>
    <row r="28" spans="1:27" x14ac:dyDescent="0.2">
      <c r="A28" s="39">
        <v>2006</v>
      </c>
      <c r="B28" s="113">
        <v>131.44580000000042</v>
      </c>
      <c r="C28" s="113">
        <v>214.4947999999994</v>
      </c>
      <c r="D28" s="113">
        <v>6.1364999999999963</v>
      </c>
      <c r="E28" s="113">
        <v>465.45229999999663</v>
      </c>
      <c r="F28" s="113">
        <f t="shared" si="0"/>
        <v>817.52939999999649</v>
      </c>
      <c r="G28" s="113"/>
      <c r="H28" s="121">
        <v>45.23010000000005</v>
      </c>
      <c r="I28" s="121">
        <v>23.025799999999997</v>
      </c>
      <c r="J28" s="122"/>
      <c r="K28" s="139">
        <f t="shared" si="4"/>
        <v>0.14438818330297454</v>
      </c>
      <c r="L28" s="139">
        <f t="shared" ref="L28:L40" si="7">IFERROR(C28/C27-1, "n/a")</f>
        <v>0.55900863544551194</v>
      </c>
      <c r="M28" s="139">
        <f t="shared" ref="M28:M40" si="8">IFERROR(D28/D27-1, "n/a")</f>
        <v>0.32595073465859992</v>
      </c>
      <c r="N28" s="139">
        <f t="shared" ref="N28:N40" si="9">IFERROR(E28/E27-1, "n/a")</f>
        <v>0.86439474262906635</v>
      </c>
      <c r="O28" s="139">
        <f t="shared" ref="O28:O40" si="10">IFERROR(F28/F27-1, "n/a")</f>
        <v>0.61335402562248609</v>
      </c>
      <c r="P28" s="181"/>
      <c r="Q28" s="139">
        <f t="shared" si="5"/>
        <v>0.38110549265325688</v>
      </c>
      <c r="R28" s="139">
        <f t="shared" si="6"/>
        <v>1.089948626717737</v>
      </c>
      <c r="T28" s="139" t="s">
        <v>133</v>
      </c>
      <c r="U28" s="139" t="s">
        <v>133</v>
      </c>
      <c r="V28" s="139" t="s">
        <v>133</v>
      </c>
      <c r="W28" s="139" t="s">
        <v>133</v>
      </c>
      <c r="X28" s="139" t="s">
        <v>133</v>
      </c>
      <c r="Y28" s="139"/>
      <c r="Z28" s="139" t="s">
        <v>133</v>
      </c>
      <c r="AA28" s="139" t="s">
        <v>133</v>
      </c>
    </row>
    <row r="29" spans="1:27" x14ac:dyDescent="0.2">
      <c r="A29" s="39">
        <v>2007</v>
      </c>
      <c r="B29" s="113">
        <v>145.81499999999994</v>
      </c>
      <c r="C29" s="113">
        <v>291.36039999999878</v>
      </c>
      <c r="D29" s="113">
        <v>5.5758999999999981</v>
      </c>
      <c r="E29" s="113">
        <v>614.18479999999477</v>
      </c>
      <c r="F29" s="113">
        <f t="shared" si="0"/>
        <v>1056.9360999999935</v>
      </c>
      <c r="G29" s="113"/>
      <c r="H29" s="121">
        <v>51.668500000000044</v>
      </c>
      <c r="I29" s="121">
        <v>36.434700000000014</v>
      </c>
      <c r="J29" s="122"/>
      <c r="K29" s="139">
        <f t="shared" si="4"/>
        <v>0.10931653959274068</v>
      </c>
      <c r="L29" s="139">
        <f t="shared" si="7"/>
        <v>0.35835647297743156</v>
      </c>
      <c r="M29" s="139">
        <f t="shared" si="8"/>
        <v>-9.1355006925771809E-2</v>
      </c>
      <c r="N29" s="139">
        <f t="shared" si="9"/>
        <v>0.31954402201901089</v>
      </c>
      <c r="O29" s="139">
        <f t="shared" si="10"/>
        <v>0.29284170086115324</v>
      </c>
      <c r="P29" s="181"/>
      <c r="Q29" s="139">
        <f t="shared" si="5"/>
        <v>0.14234768439601031</v>
      </c>
      <c r="R29" s="139">
        <f t="shared" si="6"/>
        <v>0.58234241589868829</v>
      </c>
      <c r="T29" s="139" t="s">
        <v>133</v>
      </c>
      <c r="U29" s="139" t="s">
        <v>133</v>
      </c>
      <c r="V29" s="139" t="s">
        <v>133</v>
      </c>
      <c r="W29" s="139" t="s">
        <v>133</v>
      </c>
      <c r="X29" s="139" t="s">
        <v>133</v>
      </c>
      <c r="Y29" s="139"/>
      <c r="Z29" s="139" t="s">
        <v>133</v>
      </c>
      <c r="AA29" s="139" t="s">
        <v>133</v>
      </c>
    </row>
    <row r="30" spans="1:27" x14ac:dyDescent="0.2">
      <c r="A30" s="39">
        <v>2008</v>
      </c>
      <c r="B30" s="113">
        <v>138.51790000000017</v>
      </c>
      <c r="C30" s="113">
        <v>308.29689999999852</v>
      </c>
      <c r="D30" s="113">
        <v>5.7392999999999974</v>
      </c>
      <c r="E30" s="113">
        <v>525.62649999999701</v>
      </c>
      <c r="F30" s="113">
        <f t="shared" si="0"/>
        <v>978.18059999999571</v>
      </c>
      <c r="G30" s="113"/>
      <c r="H30" s="121">
        <v>50.157800000000037</v>
      </c>
      <c r="I30" s="121">
        <v>34.732499999999995</v>
      </c>
      <c r="J30" s="122"/>
      <c r="K30" s="139">
        <f t="shared" si="4"/>
        <v>-5.0043548331788701E-2</v>
      </c>
      <c r="L30" s="139">
        <f t="shared" si="7"/>
        <v>5.8129038812411826E-2</v>
      </c>
      <c r="M30" s="139">
        <f t="shared" si="8"/>
        <v>2.9304686238992739E-2</v>
      </c>
      <c r="N30" s="139">
        <f t="shared" si="9"/>
        <v>-0.14418836154850867</v>
      </c>
      <c r="O30" s="139">
        <f t="shared" si="10"/>
        <v>-7.4513019282810289E-2</v>
      </c>
      <c r="P30" s="181"/>
      <c r="Q30" s="139">
        <f t="shared" si="5"/>
        <v>-2.9238317350029575E-2</v>
      </c>
      <c r="R30" s="139">
        <f t="shared" si="6"/>
        <v>-4.671919900534427E-2</v>
      </c>
      <c r="T30" s="139" t="s">
        <v>133</v>
      </c>
      <c r="U30" s="139" t="s">
        <v>133</v>
      </c>
      <c r="V30" s="139" t="s">
        <v>133</v>
      </c>
      <c r="W30" s="139" t="s">
        <v>133</v>
      </c>
      <c r="X30" s="139" t="s">
        <v>133</v>
      </c>
      <c r="Y30" s="139"/>
      <c r="Z30" s="139" t="s">
        <v>133</v>
      </c>
      <c r="AA30" s="139" t="s">
        <v>133</v>
      </c>
    </row>
    <row r="31" spans="1:27" x14ac:dyDescent="0.2">
      <c r="A31" s="39">
        <v>2009</v>
      </c>
      <c r="B31" s="113">
        <v>128.53930000000017</v>
      </c>
      <c r="C31" s="113">
        <v>299.14819999999924</v>
      </c>
      <c r="D31" s="113">
        <v>3.7831999999999986</v>
      </c>
      <c r="E31" s="113">
        <v>460.65069999999827</v>
      </c>
      <c r="F31" s="113">
        <f t="shared" si="0"/>
        <v>892.12139999999772</v>
      </c>
      <c r="G31" s="113"/>
      <c r="H31" s="121">
        <v>49.27799999999997</v>
      </c>
      <c r="I31" s="121">
        <v>32.993600000000015</v>
      </c>
      <c r="J31" s="122"/>
      <c r="K31" s="139">
        <f t="shared" si="4"/>
        <v>-7.2038343058911436E-2</v>
      </c>
      <c r="L31" s="139">
        <f t="shared" si="7"/>
        <v>-2.9674965917592222E-2</v>
      </c>
      <c r="M31" s="139">
        <f t="shared" si="8"/>
        <v>-0.34082553621521783</v>
      </c>
      <c r="N31" s="139">
        <f t="shared" si="9"/>
        <v>-0.12361591358121993</v>
      </c>
      <c r="O31" s="139">
        <f t="shared" si="10"/>
        <v>-8.7978845624211321E-2</v>
      </c>
      <c r="P31" s="181"/>
      <c r="Q31" s="139">
        <f t="shared" si="5"/>
        <v>-1.7540641734686613E-2</v>
      </c>
      <c r="R31" s="139">
        <f t="shared" si="6"/>
        <v>-5.0065500611818359E-2</v>
      </c>
      <c r="T31" s="139" t="s">
        <v>133</v>
      </c>
      <c r="U31" s="139" t="s">
        <v>133</v>
      </c>
      <c r="V31" s="139" t="s">
        <v>133</v>
      </c>
      <c r="W31" s="139" t="s">
        <v>133</v>
      </c>
      <c r="X31" s="139" t="s">
        <v>133</v>
      </c>
      <c r="Y31" s="139"/>
      <c r="Z31" s="139" t="s">
        <v>133</v>
      </c>
      <c r="AA31" s="139" t="s">
        <v>133</v>
      </c>
    </row>
    <row r="32" spans="1:27" x14ac:dyDescent="0.2">
      <c r="A32" s="39">
        <v>2010</v>
      </c>
      <c r="B32" s="113">
        <v>116.63340000000008</v>
      </c>
      <c r="C32" s="113">
        <v>279.54919999999913</v>
      </c>
      <c r="D32" s="113">
        <v>3.8261999999999983</v>
      </c>
      <c r="E32" s="113">
        <v>389.43869999999868</v>
      </c>
      <c r="F32" s="113">
        <f t="shared" si="0"/>
        <v>789.44749999999783</v>
      </c>
      <c r="G32" s="113"/>
      <c r="H32" s="121">
        <v>48.511200000000009</v>
      </c>
      <c r="I32" s="121">
        <v>30.180700000000012</v>
      </c>
      <c r="J32" s="122"/>
      <c r="K32" s="139">
        <f t="shared" si="4"/>
        <v>-9.2624590300398935E-2</v>
      </c>
      <c r="L32" s="139">
        <f t="shared" si="7"/>
        <v>-6.5516021824634563E-2</v>
      </c>
      <c r="M32" s="139">
        <f t="shared" si="8"/>
        <v>1.1366039331782485E-2</v>
      </c>
      <c r="N32" s="139">
        <f t="shared" si="9"/>
        <v>-0.15459001798976935</v>
      </c>
      <c r="O32" s="139">
        <f t="shared" si="10"/>
        <v>-0.11508960551781422</v>
      </c>
      <c r="P32" s="181"/>
      <c r="Q32" s="139">
        <f t="shared" si="5"/>
        <v>-1.5560696456835887E-2</v>
      </c>
      <c r="R32" s="139">
        <f t="shared" si="6"/>
        <v>-8.5255928422481975E-2</v>
      </c>
      <c r="T32" s="139" t="s">
        <v>133</v>
      </c>
      <c r="U32" s="139" t="s">
        <v>133</v>
      </c>
      <c r="V32" s="139" t="s">
        <v>133</v>
      </c>
      <c r="W32" s="139" t="s">
        <v>133</v>
      </c>
      <c r="X32" s="139" t="s">
        <v>133</v>
      </c>
      <c r="Y32" s="139"/>
      <c r="Z32" s="139" t="s">
        <v>133</v>
      </c>
      <c r="AA32" s="139" t="s">
        <v>133</v>
      </c>
    </row>
    <row r="33" spans="1:27" x14ac:dyDescent="0.2">
      <c r="A33" s="39">
        <v>2011</v>
      </c>
      <c r="B33" s="113">
        <v>98.876500000000064</v>
      </c>
      <c r="C33" s="113">
        <v>263.98609999999928</v>
      </c>
      <c r="D33" s="113">
        <v>3.0273999999999996</v>
      </c>
      <c r="E33" s="113">
        <v>334.45059999999887</v>
      </c>
      <c r="F33" s="113">
        <f t="shared" si="0"/>
        <v>700.34059999999818</v>
      </c>
      <c r="G33" s="113"/>
      <c r="H33" s="121">
        <v>46.706400000000023</v>
      </c>
      <c r="I33" s="121">
        <v>27.872900000000001</v>
      </c>
      <c r="J33" s="122"/>
      <c r="K33" s="139">
        <f t="shared" si="4"/>
        <v>-0.15224541169167671</v>
      </c>
      <c r="L33" s="139">
        <f t="shared" si="7"/>
        <v>-5.5672132132733365E-2</v>
      </c>
      <c r="M33" s="139">
        <f t="shared" si="8"/>
        <v>-0.20877110449009439</v>
      </c>
      <c r="N33" s="139">
        <f t="shared" si="9"/>
        <v>-0.14119834520811614</v>
      </c>
      <c r="O33" s="139">
        <f t="shared" si="10"/>
        <v>-0.11287248360403945</v>
      </c>
      <c r="P33" s="181"/>
      <c r="Q33" s="139">
        <f t="shared" si="5"/>
        <v>-3.7203779745707877E-2</v>
      </c>
      <c r="R33" s="139">
        <f t="shared" si="6"/>
        <v>-7.6466085942340944E-2</v>
      </c>
      <c r="T33" s="139" t="s">
        <v>133</v>
      </c>
      <c r="U33" s="139" t="s">
        <v>133</v>
      </c>
      <c r="V33" s="139" t="s">
        <v>133</v>
      </c>
      <c r="W33" s="139" t="s">
        <v>133</v>
      </c>
      <c r="X33" s="139" t="s">
        <v>133</v>
      </c>
      <c r="Y33" s="139"/>
      <c r="Z33" s="139" t="s">
        <v>133</v>
      </c>
      <c r="AA33" s="139" t="s">
        <v>133</v>
      </c>
    </row>
    <row r="34" spans="1:27" x14ac:dyDescent="0.2">
      <c r="A34" s="39">
        <v>2012</v>
      </c>
      <c r="B34" s="113">
        <v>91.368400000000008</v>
      </c>
      <c r="C34" s="113">
        <v>280.2838999999982</v>
      </c>
      <c r="D34" s="113">
        <v>2.4427999999999996</v>
      </c>
      <c r="E34" s="113">
        <v>249.24610000000018</v>
      </c>
      <c r="F34" s="113">
        <f t="shared" si="0"/>
        <v>623.34119999999837</v>
      </c>
      <c r="G34" s="113"/>
      <c r="H34" s="121">
        <v>44.384800000000034</v>
      </c>
      <c r="I34" s="121">
        <v>25.714300000000001</v>
      </c>
      <c r="J34" s="122"/>
      <c r="K34" s="139">
        <f t="shared" si="4"/>
        <v>-7.5934119836362002E-2</v>
      </c>
      <c r="L34" s="139">
        <f t="shared" si="7"/>
        <v>6.1737341473657059E-2</v>
      </c>
      <c r="M34" s="139">
        <f t="shared" si="8"/>
        <v>-0.19310299266697495</v>
      </c>
      <c r="N34" s="139">
        <f t="shared" si="9"/>
        <v>-0.25475959678349802</v>
      </c>
      <c r="O34" s="139">
        <f t="shared" si="10"/>
        <v>-0.10994564644688598</v>
      </c>
      <c r="P34" s="181"/>
      <c r="Q34" s="139">
        <f t="shared" si="5"/>
        <v>-4.9706250107051431E-2</v>
      </c>
      <c r="R34" s="139">
        <f t="shared" si="6"/>
        <v>-7.7444399398699071E-2</v>
      </c>
      <c r="T34" s="139" t="s">
        <v>133</v>
      </c>
      <c r="U34" s="139" t="s">
        <v>133</v>
      </c>
      <c r="V34" s="139" t="s">
        <v>133</v>
      </c>
      <c r="W34" s="139" t="s">
        <v>133</v>
      </c>
      <c r="X34" s="139" t="s">
        <v>133</v>
      </c>
      <c r="Y34" s="139"/>
      <c r="Z34" s="139" t="s">
        <v>133</v>
      </c>
      <c r="AA34" s="139" t="s">
        <v>133</v>
      </c>
    </row>
    <row r="35" spans="1:27" x14ac:dyDescent="0.2">
      <c r="A35" s="39">
        <v>2013</v>
      </c>
      <c r="B35" s="113">
        <v>86.521499999999975</v>
      </c>
      <c r="C35" s="113">
        <v>307.62129999999792</v>
      </c>
      <c r="D35" s="113">
        <v>1.6532999999999998</v>
      </c>
      <c r="E35" s="113">
        <v>202.98440000000002</v>
      </c>
      <c r="F35" s="113">
        <f t="shared" si="0"/>
        <v>598.78049999999791</v>
      </c>
      <c r="G35" s="113"/>
      <c r="H35" s="121">
        <v>41.66510000000001</v>
      </c>
      <c r="I35" s="121">
        <v>23.029100000000007</v>
      </c>
      <c r="J35" s="122"/>
      <c r="K35" s="139">
        <f t="shared" si="4"/>
        <v>-5.3047880886608834E-2</v>
      </c>
      <c r="L35" s="139">
        <f t="shared" si="7"/>
        <v>9.7534678231606886E-2</v>
      </c>
      <c r="M35" s="139">
        <f t="shared" si="8"/>
        <v>-0.32319469461273942</v>
      </c>
      <c r="N35" s="139">
        <f t="shared" si="9"/>
        <v>-0.18560651500665459</v>
      </c>
      <c r="O35" s="139">
        <f t="shared" si="10"/>
        <v>-3.9401695251333524E-2</v>
      </c>
      <c r="P35" s="181"/>
      <c r="Q35" s="139">
        <f t="shared" si="5"/>
        <v>-6.1275481696437151E-2</v>
      </c>
      <c r="R35" s="139">
        <f t="shared" si="6"/>
        <v>-0.10442438643089624</v>
      </c>
      <c r="T35" s="139" t="s">
        <v>133</v>
      </c>
      <c r="U35" s="139" t="s">
        <v>133</v>
      </c>
      <c r="V35" s="139" t="s">
        <v>133</v>
      </c>
      <c r="W35" s="139" t="s">
        <v>133</v>
      </c>
      <c r="X35" s="139" t="s">
        <v>133</v>
      </c>
      <c r="Y35" s="139"/>
      <c r="Z35" s="139" t="s">
        <v>133</v>
      </c>
      <c r="AA35" s="139" t="s">
        <v>133</v>
      </c>
    </row>
    <row r="36" spans="1:27" x14ac:dyDescent="0.2">
      <c r="A36" s="39">
        <v>2014</v>
      </c>
      <c r="B36" s="113">
        <v>75.913999999999959</v>
      </c>
      <c r="C36" s="113">
        <v>388.00089999999625</v>
      </c>
      <c r="D36" s="113">
        <v>1.3258999999999999</v>
      </c>
      <c r="E36" s="113">
        <v>166.46930000000023</v>
      </c>
      <c r="F36" s="113">
        <f t="shared" si="0"/>
        <v>631.71009999999649</v>
      </c>
      <c r="G36" s="113"/>
      <c r="H36" s="121">
        <v>39.290799999999969</v>
      </c>
      <c r="I36" s="121">
        <v>25.193999999999981</v>
      </c>
      <c r="J36" s="122"/>
      <c r="K36" s="139">
        <f t="shared" si="4"/>
        <v>-0.1225995850742303</v>
      </c>
      <c r="L36" s="139">
        <f t="shared" si="7"/>
        <v>0.26129400012287474</v>
      </c>
      <c r="M36" s="139">
        <f t="shared" si="8"/>
        <v>-0.19802818605213812</v>
      </c>
      <c r="N36" s="139">
        <f t="shared" si="9"/>
        <v>-0.17989116405004413</v>
      </c>
      <c r="O36" s="139">
        <f t="shared" si="10"/>
        <v>5.4994442871801441E-2</v>
      </c>
      <c r="P36" s="181"/>
      <c r="Q36" s="139">
        <f t="shared" si="5"/>
        <v>-5.6985342648884552E-2</v>
      </c>
      <c r="R36" s="139">
        <f t="shared" si="6"/>
        <v>9.4007147478623709E-2</v>
      </c>
      <c r="T36" s="139" t="s">
        <v>133</v>
      </c>
      <c r="U36" s="139" t="s">
        <v>133</v>
      </c>
      <c r="V36" s="139" t="s">
        <v>133</v>
      </c>
      <c r="W36" s="139" t="s">
        <v>133</v>
      </c>
      <c r="X36" s="139" t="s">
        <v>133</v>
      </c>
      <c r="Y36" s="139"/>
      <c r="Z36" s="139" t="s">
        <v>133</v>
      </c>
      <c r="AA36" s="139" t="s">
        <v>133</v>
      </c>
    </row>
    <row r="37" spans="1:27" x14ac:dyDescent="0.2">
      <c r="A37" s="39">
        <v>2015</v>
      </c>
      <c r="B37" s="113">
        <v>70.096900000000019</v>
      </c>
      <c r="C37" s="113">
        <v>447.66259999999573</v>
      </c>
      <c r="D37" s="113">
        <v>0.99739999999999995</v>
      </c>
      <c r="E37" s="113">
        <v>141.49780000000024</v>
      </c>
      <c r="F37" s="113">
        <f t="shared" si="0"/>
        <v>660.25469999999598</v>
      </c>
      <c r="G37" s="113"/>
      <c r="H37" s="121">
        <v>36.816200000000009</v>
      </c>
      <c r="I37" s="121">
        <v>26.593999999999998</v>
      </c>
      <c r="J37" s="122"/>
      <c r="K37" s="139">
        <f t="shared" si="4"/>
        <v>-7.6627499538951205E-2</v>
      </c>
      <c r="L37" s="139">
        <f t="shared" si="7"/>
        <v>0.15376691136541187</v>
      </c>
      <c r="M37" s="139">
        <f t="shared" si="8"/>
        <v>-0.24775624104381921</v>
      </c>
      <c r="N37" s="139">
        <f t="shared" si="9"/>
        <v>-0.15000663786055424</v>
      </c>
      <c r="O37" s="139">
        <f t="shared" si="10"/>
        <v>4.5186233368755158E-2</v>
      </c>
      <c r="P37" s="181"/>
      <c r="Q37" s="139">
        <f t="shared" si="5"/>
        <v>-6.2981664919013136E-2</v>
      </c>
      <c r="R37" s="139">
        <f t="shared" si="6"/>
        <v>5.556878621894179E-2</v>
      </c>
      <c r="T37" s="139" t="s">
        <v>133</v>
      </c>
      <c r="U37" s="139" t="s">
        <v>133</v>
      </c>
      <c r="V37" s="139" t="s">
        <v>133</v>
      </c>
      <c r="W37" s="139" t="s">
        <v>133</v>
      </c>
      <c r="X37" s="139" t="s">
        <v>133</v>
      </c>
      <c r="Y37" s="139"/>
      <c r="Z37" s="139" t="s">
        <v>133</v>
      </c>
      <c r="AA37" s="139" t="s">
        <v>133</v>
      </c>
    </row>
    <row r="38" spans="1:27" x14ac:dyDescent="0.2">
      <c r="A38" s="39">
        <v>2016</v>
      </c>
      <c r="B38" s="113">
        <v>66.409899999999979</v>
      </c>
      <c r="C38" s="113">
        <v>476.78519999999594</v>
      </c>
      <c r="D38" s="113">
        <v>0.61480000000000012</v>
      </c>
      <c r="E38" s="113">
        <v>126.35629999999995</v>
      </c>
      <c r="F38" s="113">
        <f t="shared" si="0"/>
        <v>670.1661999999958</v>
      </c>
      <c r="G38" s="113"/>
      <c r="H38" s="121">
        <v>35.69319999999999</v>
      </c>
      <c r="I38" s="121">
        <v>31.497100000000017</v>
      </c>
      <c r="J38" s="122"/>
      <c r="K38" s="139">
        <f t="shared" si="4"/>
        <v>-5.2598617057245556E-2</v>
      </c>
      <c r="L38" s="139">
        <f t="shared" si="7"/>
        <v>6.5054797966147992E-2</v>
      </c>
      <c r="M38" s="139">
        <f t="shared" si="8"/>
        <v>-0.38359735311810694</v>
      </c>
      <c r="N38" s="139">
        <f t="shared" si="9"/>
        <v>-0.1070087308777965</v>
      </c>
      <c r="O38" s="139">
        <f t="shared" si="10"/>
        <v>1.5011631117506363E-2</v>
      </c>
      <c r="P38" s="181"/>
      <c r="Q38" s="139">
        <f t="shared" si="5"/>
        <v>-3.0502876451128036E-2</v>
      </c>
      <c r="R38" s="139">
        <f t="shared" si="6"/>
        <v>0.18436865458374152</v>
      </c>
      <c r="T38" s="139" t="s">
        <v>133</v>
      </c>
      <c r="U38" s="139" t="s">
        <v>133</v>
      </c>
      <c r="V38" s="139" t="s">
        <v>133</v>
      </c>
      <c r="W38" s="139" t="s">
        <v>133</v>
      </c>
      <c r="X38" s="139" t="s">
        <v>133</v>
      </c>
      <c r="Y38" s="139"/>
      <c r="Z38" s="139" t="s">
        <v>133</v>
      </c>
      <c r="AA38" s="139" t="s">
        <v>133</v>
      </c>
    </row>
    <row r="39" spans="1:27" x14ac:dyDescent="0.2">
      <c r="A39" s="39">
        <v>2017</v>
      </c>
      <c r="B39" s="113">
        <v>57.650800000000004</v>
      </c>
      <c r="C39" s="113">
        <v>541.05319999999483</v>
      </c>
      <c r="D39" s="113">
        <v>0.6039000000000001</v>
      </c>
      <c r="E39" s="113">
        <v>114.37169999999983</v>
      </c>
      <c r="F39" s="113">
        <f t="shared" si="0"/>
        <v>713.67959999999459</v>
      </c>
      <c r="G39" s="113"/>
      <c r="H39" s="121">
        <v>33.693300000000029</v>
      </c>
      <c r="I39" s="121">
        <v>42.156900000000086</v>
      </c>
      <c r="J39" s="122"/>
      <c r="K39" s="139">
        <f t="shared" si="4"/>
        <v>-0.13189449163453004</v>
      </c>
      <c r="L39" s="139">
        <f t="shared" si="7"/>
        <v>0.13479445251236699</v>
      </c>
      <c r="M39" s="139">
        <f t="shared" si="8"/>
        <v>-1.7729342875732024E-2</v>
      </c>
      <c r="N39" s="139">
        <f t="shared" si="9"/>
        <v>-9.4847664896804629E-2</v>
      </c>
      <c r="O39" s="139">
        <f t="shared" si="10"/>
        <v>6.49292667997865E-2</v>
      </c>
      <c r="P39" s="181"/>
      <c r="Q39" s="139">
        <f t="shared" si="5"/>
        <v>-5.6030280277474698E-2</v>
      </c>
      <c r="R39" s="139">
        <f t="shared" si="6"/>
        <v>0.33843750694508579</v>
      </c>
      <c r="T39" s="139" t="s">
        <v>133</v>
      </c>
      <c r="U39" s="139" t="s">
        <v>133</v>
      </c>
      <c r="V39" s="139" t="s">
        <v>133</v>
      </c>
      <c r="W39" s="139" t="s">
        <v>133</v>
      </c>
      <c r="X39" s="139" t="s">
        <v>133</v>
      </c>
      <c r="Y39" s="139"/>
      <c r="Z39" s="139" t="s">
        <v>133</v>
      </c>
      <c r="AA39" s="139" t="s">
        <v>133</v>
      </c>
    </row>
    <row r="40" spans="1:27" x14ac:dyDescent="0.2">
      <c r="A40" s="39">
        <v>2018</v>
      </c>
      <c r="B40" s="113">
        <v>77.146699999999939</v>
      </c>
      <c r="C40" s="113">
        <v>616.9444999999954</v>
      </c>
      <c r="D40" s="113">
        <v>1.0016999999999998</v>
      </c>
      <c r="E40" s="113">
        <v>113.27439999999989</v>
      </c>
      <c r="F40" s="113">
        <f t="shared" si="0"/>
        <v>808.36729999999523</v>
      </c>
      <c r="G40" s="113"/>
      <c r="H40" s="121">
        <v>32.078500000000012</v>
      </c>
      <c r="I40" s="121">
        <v>62.276100000000071</v>
      </c>
      <c r="J40" s="122"/>
      <c r="K40" s="139">
        <f t="shared" si="4"/>
        <v>0.33817223698543541</v>
      </c>
      <c r="L40" s="139">
        <f t="shared" si="7"/>
        <v>0.14026587403974555</v>
      </c>
      <c r="M40" s="139">
        <f t="shared" si="8"/>
        <v>0.65871833084947773</v>
      </c>
      <c r="N40" s="139">
        <f t="shared" si="9"/>
        <v>-9.5941565964302589E-3</v>
      </c>
      <c r="O40" s="139">
        <f t="shared" si="10"/>
        <v>0.13267536300603422</v>
      </c>
      <c r="P40" s="181"/>
      <c r="Q40" s="139">
        <f t="shared" si="5"/>
        <v>-4.792644234907284E-2</v>
      </c>
      <c r="R40" s="139">
        <f t="shared" si="6"/>
        <v>0.47724571778285263</v>
      </c>
      <c r="T40" s="139" t="s">
        <v>133</v>
      </c>
      <c r="U40" s="139" t="s">
        <v>133</v>
      </c>
      <c r="V40" s="139" t="s">
        <v>133</v>
      </c>
      <c r="W40" s="139" t="s">
        <v>133</v>
      </c>
      <c r="X40" s="139" t="s">
        <v>133</v>
      </c>
      <c r="Y40" s="139"/>
      <c r="Z40" s="139" t="s">
        <v>133</v>
      </c>
      <c r="AA40" s="139" t="s">
        <v>133</v>
      </c>
    </row>
    <row r="41" spans="1:27" x14ac:dyDescent="0.2">
      <c r="A41" s="39">
        <v>2019</v>
      </c>
      <c r="B41" s="113">
        <v>53.587486127305766</v>
      </c>
      <c r="C41" s="113">
        <v>686.15275218243289</v>
      </c>
      <c r="D41" s="113">
        <v>0.95128079196218729</v>
      </c>
      <c r="E41" s="113">
        <v>118.49165256290699</v>
      </c>
      <c r="F41" s="113">
        <v>859.18317166460781</v>
      </c>
      <c r="G41" s="113"/>
      <c r="H41" s="121">
        <v>31.065858810000002</v>
      </c>
      <c r="I41" s="121">
        <v>65.906299860000004</v>
      </c>
      <c r="J41" s="122"/>
      <c r="K41" s="139">
        <f t="shared" ref="K41" si="11">IFERROR(B41/B40-1, "n/a")</f>
        <v>-0.30538200432026508</v>
      </c>
      <c r="L41" s="139">
        <f t="shared" ref="L41" si="12">IFERROR(C41/C40-1, "n/a")</f>
        <v>0.11217905692074082</v>
      </c>
      <c r="M41" s="139">
        <f t="shared" ref="M41" si="13">IFERROR(D41/D40-1, "n/a")</f>
        <v>-5.0333640848370331E-2</v>
      </c>
      <c r="N41" s="139">
        <f t="shared" ref="N41" si="14">IFERROR(E41/E40-1, "n/a")</f>
        <v>4.6058531873990116E-2</v>
      </c>
      <c r="O41" s="139">
        <f t="shared" ref="O41" si="15">IFERROR(F41/F40-1, "n/a")</f>
        <v>6.2862354358733885E-2</v>
      </c>
      <c r="P41" s="181"/>
      <c r="Q41" s="139">
        <f t="shared" ref="Q41" si="16">IFERROR(H41/H40-1, "n/a")</f>
        <v>-3.1567597923843449E-2</v>
      </c>
      <c r="R41" s="139">
        <f t="shared" ref="R41" si="17">IFERROR(I41/I40-1, "n/a")</f>
        <v>5.8292023103565072E-2</v>
      </c>
      <c r="T41" s="139" t="s">
        <v>133</v>
      </c>
      <c r="U41" s="139" t="s">
        <v>133</v>
      </c>
      <c r="V41" s="139" t="s">
        <v>133</v>
      </c>
      <c r="W41" s="139" t="s">
        <v>133</v>
      </c>
      <c r="X41" s="139" t="s">
        <v>133</v>
      </c>
      <c r="Y41" s="139"/>
      <c r="Z41" s="139" t="s">
        <v>133</v>
      </c>
      <c r="AA41" s="139" t="s">
        <v>133</v>
      </c>
    </row>
    <row r="42" spans="1:27" x14ac:dyDescent="0.2">
      <c r="A42" s="39">
        <v>2020</v>
      </c>
      <c r="B42" s="113">
        <v>50.663508984199638</v>
      </c>
      <c r="C42" s="113">
        <v>662.28453651647283</v>
      </c>
      <c r="D42" s="113">
        <v>1.0399245491853191</v>
      </c>
      <c r="E42" s="113">
        <v>114.46910634873234</v>
      </c>
      <c r="F42" s="113">
        <v>828.45707639859017</v>
      </c>
      <c r="G42" s="113"/>
      <c r="H42" s="121">
        <v>30.27450494</v>
      </c>
      <c r="I42" s="121">
        <v>69.527717569999993</v>
      </c>
      <c r="J42" s="122"/>
      <c r="K42" s="139">
        <f t="shared" ref="K42" si="18">IFERROR(B42/B41-1, "n/a")</f>
        <v>-5.4564551435754005E-2</v>
      </c>
      <c r="L42" s="139">
        <f t="shared" ref="L42" si="19">IFERROR(C42/C41-1, "n/a")</f>
        <v>-3.47855715655776E-2</v>
      </c>
      <c r="M42" s="139">
        <f t="shared" ref="M42" si="20">IFERROR(D42/D41-1, "n/a")</f>
        <v>9.3183587824041014E-2</v>
      </c>
      <c r="N42" s="139">
        <f t="shared" ref="N42" si="21">IFERROR(E42/E41-1, "n/a")</f>
        <v>-3.3947929049593539E-2</v>
      </c>
      <c r="O42" s="139">
        <f t="shared" ref="O42" si="22">IFERROR(F42/F41-1, "n/a")</f>
        <v>-3.5761984498006383E-2</v>
      </c>
      <c r="P42" s="181"/>
      <c r="Q42" s="139">
        <f t="shared" ref="Q42" si="23">IFERROR(H42/H41-1, "n/a")</f>
        <v>-2.5473426466010585E-2</v>
      </c>
      <c r="R42" s="139">
        <f t="shared" ref="R42" si="24">IFERROR(I42/I41-1, "n/a")</f>
        <v>5.4947974893033047E-2</v>
      </c>
      <c r="T42" s="139" t="s">
        <v>133</v>
      </c>
      <c r="U42" s="139" t="s">
        <v>133</v>
      </c>
      <c r="V42" s="139" t="s">
        <v>133</v>
      </c>
      <c r="W42" s="139" t="s">
        <v>133</v>
      </c>
      <c r="X42" s="139" t="s">
        <v>133</v>
      </c>
      <c r="Y42" s="139"/>
      <c r="Z42" s="139" t="s">
        <v>133</v>
      </c>
      <c r="AA42" s="139" t="s">
        <v>133</v>
      </c>
    </row>
    <row r="43" spans="1:27" x14ac:dyDescent="0.2">
      <c r="A43" s="39">
        <v>2021</v>
      </c>
      <c r="B43" s="113">
        <v>67.923487448071697</v>
      </c>
      <c r="C43" s="113">
        <v>635.67171800830465</v>
      </c>
      <c r="D43" s="113">
        <v>0.99895488003091892</v>
      </c>
      <c r="E43" s="113">
        <v>114.54607958509999</v>
      </c>
      <c r="F43" s="113">
        <v>819.14023992150726</v>
      </c>
      <c r="G43" s="113"/>
      <c r="H43" s="121">
        <v>29.434498900382064</v>
      </c>
      <c r="I43" s="121">
        <v>75.497002387981652</v>
      </c>
      <c r="J43" s="122"/>
      <c r="K43" s="139">
        <f t="shared" ref="K43" si="25">IFERROR(B43/B42-1, "n/a")</f>
        <v>0.34067870169148584</v>
      </c>
      <c r="L43" s="139">
        <f t="shared" ref="L43" si="26">IFERROR(C43/C42-1, "n/a")</f>
        <v>-4.0183360837847792E-2</v>
      </c>
      <c r="M43" s="139">
        <f t="shared" ref="M43" si="27">IFERROR(D43/D42-1, "n/a")</f>
        <v>-3.939677083928439E-2</v>
      </c>
      <c r="N43" s="139">
        <f t="shared" ref="N43" si="28">IFERROR(E43/E42-1, "n/a")</f>
        <v>6.7243677200679031E-4</v>
      </c>
      <c r="O43" s="139">
        <f t="shared" ref="O43" si="29">IFERROR(F43/F42-1, "n/a")</f>
        <v>-1.1246009892974085E-2</v>
      </c>
      <c r="P43" s="181"/>
      <c r="Q43" s="139">
        <f t="shared" ref="Q43" si="30">IFERROR(H43/H42-1, "n/a")</f>
        <v>-2.7746317942530019E-2</v>
      </c>
      <c r="R43" s="139">
        <f t="shared" ref="R43" si="31">IFERROR(I43/I42-1, "n/a")</f>
        <v>8.5854750114180423E-2</v>
      </c>
      <c r="T43" s="139" t="s">
        <v>133</v>
      </c>
      <c r="U43" s="139" t="s">
        <v>133</v>
      </c>
      <c r="V43" s="139" t="s">
        <v>133</v>
      </c>
      <c r="W43" s="139" t="s">
        <v>133</v>
      </c>
      <c r="X43" s="139" t="s">
        <v>133</v>
      </c>
      <c r="Y43" s="139"/>
      <c r="Z43" s="139" t="s">
        <v>133</v>
      </c>
      <c r="AA43" s="139" t="s">
        <v>133</v>
      </c>
    </row>
    <row r="44" spans="1:27" x14ac:dyDescent="0.2">
      <c r="B44" s="113"/>
      <c r="C44" s="113"/>
      <c r="D44" s="113"/>
      <c r="E44" s="113"/>
      <c r="F44" s="113"/>
      <c r="G44" s="113"/>
      <c r="H44" s="121"/>
      <c r="I44" s="121"/>
      <c r="J44" s="122"/>
      <c r="K44" s="181"/>
      <c r="L44" s="181"/>
      <c r="M44" s="181"/>
      <c r="N44" s="181"/>
      <c r="O44" s="181"/>
      <c r="P44" s="181"/>
      <c r="Q44" s="181"/>
      <c r="R44" s="181"/>
      <c r="T44" s="181"/>
      <c r="U44" s="181"/>
      <c r="V44" s="181"/>
      <c r="W44" s="181"/>
      <c r="X44" s="181"/>
      <c r="Y44" s="181"/>
      <c r="Z44" s="181"/>
      <c r="AA44" s="181"/>
    </row>
    <row r="45" spans="1:27" x14ac:dyDescent="0.2">
      <c r="A45" s="58" t="s">
        <v>84</v>
      </c>
      <c r="B45" s="113">
        <v>56.105282957170118</v>
      </c>
      <c r="C45" s="113">
        <v>585.46691619034732</v>
      </c>
      <c r="D45" s="113">
        <v>0.98760787853198739</v>
      </c>
      <c r="E45" s="113">
        <v>112.28441723635892</v>
      </c>
      <c r="F45" s="113">
        <f t="shared" ref="F45:F56" si="32">SUM(B45:E45)</f>
        <v>754.84422426240837</v>
      </c>
      <c r="G45" s="113"/>
      <c r="H45" s="121">
        <v>31.979330430000001</v>
      </c>
      <c r="I45" s="121">
        <v>51.881406460000001</v>
      </c>
      <c r="J45" s="122"/>
      <c r="K45" s="139" t="s">
        <v>133</v>
      </c>
      <c r="L45" s="139" t="s">
        <v>133</v>
      </c>
      <c r="M45" s="139" t="s">
        <v>133</v>
      </c>
      <c r="N45" s="139" t="s">
        <v>133</v>
      </c>
      <c r="O45" s="139" t="s">
        <v>133</v>
      </c>
      <c r="P45" s="139"/>
      <c r="Q45" s="139" t="s">
        <v>133</v>
      </c>
      <c r="R45" s="139" t="s">
        <v>133</v>
      </c>
      <c r="T45" s="139" t="s">
        <v>133</v>
      </c>
      <c r="U45" s="139" t="s">
        <v>133</v>
      </c>
      <c r="V45" s="139" t="s">
        <v>133</v>
      </c>
      <c r="W45" s="139" t="s">
        <v>133</v>
      </c>
      <c r="X45" s="139" t="s">
        <v>133</v>
      </c>
      <c r="Y45" s="139"/>
      <c r="Z45" s="139" t="s">
        <v>133</v>
      </c>
      <c r="AA45" s="139" t="s">
        <v>133</v>
      </c>
    </row>
    <row r="46" spans="1:27" x14ac:dyDescent="0.2">
      <c r="A46" s="58" t="s">
        <v>85</v>
      </c>
      <c r="B46" s="113">
        <v>55.45743050114573</v>
      </c>
      <c r="C46" s="113">
        <v>622.16692758558372</v>
      </c>
      <c r="D46" s="113">
        <v>0.97549884967538736</v>
      </c>
      <c r="E46" s="113">
        <v>114.92240469764252</v>
      </c>
      <c r="F46" s="113">
        <f t="shared" si="32"/>
        <v>793.52226163404737</v>
      </c>
      <c r="G46" s="113"/>
      <c r="H46" s="121">
        <v>31.792253039999999</v>
      </c>
      <c r="I46" s="121">
        <v>58.458829160000001</v>
      </c>
      <c r="J46" s="122"/>
      <c r="K46" s="139" t="s">
        <v>133</v>
      </c>
      <c r="L46" s="139" t="s">
        <v>133</v>
      </c>
      <c r="M46" s="139" t="s">
        <v>133</v>
      </c>
      <c r="N46" s="139" t="s">
        <v>133</v>
      </c>
      <c r="O46" s="139" t="s">
        <v>133</v>
      </c>
      <c r="P46" s="139"/>
      <c r="Q46" s="139" t="s">
        <v>133</v>
      </c>
      <c r="R46" s="139" t="s">
        <v>133</v>
      </c>
      <c r="T46" s="139">
        <f>IFERROR(B46/B45-1, "n/a")</f>
        <v>-1.1547084728526391E-2</v>
      </c>
      <c r="U46" s="139">
        <f t="shared" ref="U46:AA50" si="33">IFERROR(C46/C45-1, "n/a")</f>
        <v>6.2685030324248991E-2</v>
      </c>
      <c r="V46" s="139">
        <f t="shared" si="33"/>
        <v>-1.2260968264651062E-2</v>
      </c>
      <c r="W46" s="139">
        <f t="shared" si="33"/>
        <v>2.3493798393508403E-2</v>
      </c>
      <c r="X46" s="139">
        <f t="shared" si="33"/>
        <v>5.1239760639929299E-2</v>
      </c>
      <c r="Y46" s="139"/>
      <c r="Z46" s="139">
        <f t="shared" si="33"/>
        <v>-5.8499470590698266E-3</v>
      </c>
      <c r="AA46" s="139">
        <f t="shared" si="33"/>
        <v>0.12677803376574071</v>
      </c>
    </row>
    <row r="47" spans="1:27" x14ac:dyDescent="0.2">
      <c r="A47" s="58" t="s">
        <v>86</v>
      </c>
      <c r="B47" s="113">
        <v>54.522551980890796</v>
      </c>
      <c r="C47" s="113">
        <v>656.96387964670998</v>
      </c>
      <c r="D47" s="113">
        <v>0.96338982081878732</v>
      </c>
      <c r="E47" s="113">
        <v>117.37447003873324</v>
      </c>
      <c r="F47" s="113">
        <f t="shared" si="32"/>
        <v>829.82429148715266</v>
      </c>
      <c r="G47" s="113"/>
      <c r="H47" s="121">
        <v>31.429149590000002</v>
      </c>
      <c r="I47" s="121">
        <v>61.479879189999998</v>
      </c>
      <c r="J47" s="122"/>
      <c r="K47" s="139" t="s">
        <v>133</v>
      </c>
      <c r="L47" s="139" t="s">
        <v>133</v>
      </c>
      <c r="M47" s="139" t="s">
        <v>133</v>
      </c>
      <c r="N47" s="139" t="s">
        <v>133</v>
      </c>
      <c r="O47" s="139" t="s">
        <v>133</v>
      </c>
      <c r="P47" s="139"/>
      <c r="Q47" s="139" t="s">
        <v>133</v>
      </c>
      <c r="R47" s="139" t="s">
        <v>133</v>
      </c>
      <c r="T47" s="139">
        <f t="shared" ref="T47:T50" si="34">IFERROR(B47/B46-1, "n/a")</f>
        <v>-1.6857588096073406E-2</v>
      </c>
      <c r="U47" s="139">
        <f t="shared" si="33"/>
        <v>5.5928643131452294E-2</v>
      </c>
      <c r="V47" s="139">
        <f t="shared" si="33"/>
        <v>-1.241316569530504E-2</v>
      </c>
      <c r="W47" s="139">
        <f t="shared" si="33"/>
        <v>2.1336704079087276E-2</v>
      </c>
      <c r="X47" s="139">
        <f t="shared" si="33"/>
        <v>4.5747966513694172E-2</v>
      </c>
      <c r="Y47" s="139"/>
      <c r="Z47" s="139">
        <f t="shared" si="33"/>
        <v>-1.1421129843900979E-2</v>
      </c>
      <c r="AA47" s="139">
        <f t="shared" si="33"/>
        <v>5.1678250717808183E-2</v>
      </c>
    </row>
    <row r="48" spans="1:27" x14ac:dyDescent="0.2">
      <c r="A48" s="58" t="s">
        <v>87</v>
      </c>
      <c r="B48" s="113">
        <v>53.587486127305766</v>
      </c>
      <c r="C48" s="113">
        <v>686.15275218243289</v>
      </c>
      <c r="D48" s="113">
        <v>0.95128079196218729</v>
      </c>
      <c r="E48" s="113">
        <v>118.49165256290699</v>
      </c>
      <c r="F48" s="113">
        <f t="shared" si="32"/>
        <v>859.18317166460781</v>
      </c>
      <c r="G48" s="113"/>
      <c r="H48" s="121">
        <v>31.065858810000002</v>
      </c>
      <c r="I48" s="121">
        <v>65.906299860000004</v>
      </c>
      <c r="J48" s="122"/>
      <c r="K48" s="139" t="s">
        <v>133</v>
      </c>
      <c r="L48" s="139" t="s">
        <v>133</v>
      </c>
      <c r="M48" s="139" t="s">
        <v>133</v>
      </c>
      <c r="N48" s="139" t="s">
        <v>133</v>
      </c>
      <c r="O48" s="139" t="s">
        <v>133</v>
      </c>
      <c r="P48" s="139"/>
      <c r="Q48" s="139" t="s">
        <v>133</v>
      </c>
      <c r="R48" s="139" t="s">
        <v>133</v>
      </c>
      <c r="T48" s="139">
        <f t="shared" si="34"/>
        <v>-1.7150074961875483E-2</v>
      </c>
      <c r="U48" s="139">
        <f t="shared" si="33"/>
        <v>4.4429950321499545E-2</v>
      </c>
      <c r="V48" s="139">
        <f t="shared" si="33"/>
        <v>-1.2569189122538682E-2</v>
      </c>
      <c r="W48" s="139">
        <f t="shared" si="33"/>
        <v>9.5181049491008807E-3</v>
      </c>
      <c r="X48" s="139">
        <f t="shared" si="33"/>
        <v>3.5379634554732364E-2</v>
      </c>
      <c r="Y48" s="139"/>
      <c r="Z48" s="139">
        <f t="shared" si="33"/>
        <v>-1.1559039450293906E-2</v>
      </c>
      <c r="AA48" s="139">
        <f t="shared" si="33"/>
        <v>7.1997875212480578E-2</v>
      </c>
    </row>
    <row r="49" spans="1:27" x14ac:dyDescent="0.2">
      <c r="A49" s="58" t="s">
        <v>88</v>
      </c>
      <c r="B49" s="113">
        <v>51.473626264680028</v>
      </c>
      <c r="C49" s="113">
        <v>627.26764131171615</v>
      </c>
      <c r="D49" s="113">
        <v>1.0954927631055873</v>
      </c>
      <c r="E49" s="113">
        <v>116.02324777850515</v>
      </c>
      <c r="F49" s="113">
        <f t="shared" si="32"/>
        <v>795.86000811800682</v>
      </c>
      <c r="G49" s="113"/>
      <c r="H49" s="121">
        <v>30.727114019999998</v>
      </c>
      <c r="I49" s="121">
        <v>63.532566539999998</v>
      </c>
      <c r="J49" s="122"/>
      <c r="K49" s="139">
        <f t="shared" ref="K49:K54" si="35">IFERROR(B49/B45-1, "n/a")</f>
        <v>-8.2552951315223222E-2</v>
      </c>
      <c r="L49" s="139">
        <f t="shared" ref="L49:R49" si="36">IFERROR(C49/C45-1, "n/a")</f>
        <v>7.1397245455588676E-2</v>
      </c>
      <c r="M49" s="139">
        <f t="shared" si="36"/>
        <v>0.10923858235513828</v>
      </c>
      <c r="N49" s="139">
        <f t="shared" si="36"/>
        <v>3.3297857656205299E-2</v>
      </c>
      <c r="O49" s="139">
        <f t="shared" si="36"/>
        <v>5.433675258716697E-2</v>
      </c>
      <c r="P49" s="139"/>
      <c r="Q49" s="139">
        <f t="shared" si="36"/>
        <v>-3.9157055296732857E-2</v>
      </c>
      <c r="R49" s="139">
        <f t="shared" si="36"/>
        <v>0.22457294192637045</v>
      </c>
      <c r="T49" s="139">
        <f t="shared" si="34"/>
        <v>-3.9446893582653297E-2</v>
      </c>
      <c r="U49" s="139">
        <f t="shared" si="33"/>
        <v>-8.5819244597390321E-2</v>
      </c>
      <c r="V49" s="139">
        <f t="shared" si="33"/>
        <v>0.15159769056824635</v>
      </c>
      <c r="W49" s="139">
        <f t="shared" si="33"/>
        <v>-2.0831887571923002E-2</v>
      </c>
      <c r="X49" s="139">
        <f t="shared" si="33"/>
        <v>-7.3701587315678885E-2</v>
      </c>
      <c r="Y49" s="139"/>
      <c r="Z49" s="139">
        <f t="shared" si="33"/>
        <v>-1.0904085802738606E-2</v>
      </c>
      <c r="AA49" s="139">
        <f t="shared" si="33"/>
        <v>-3.6016789366757895E-2</v>
      </c>
    </row>
    <row r="50" spans="1:27" x14ac:dyDescent="0.2">
      <c r="A50" s="58" t="s">
        <v>89</v>
      </c>
      <c r="B50" s="113">
        <v>52.096681980752749</v>
      </c>
      <c r="C50" s="113">
        <v>653.05271296614615</v>
      </c>
      <c r="D50" s="113">
        <v>1.0833837342495189</v>
      </c>
      <c r="E50" s="113">
        <v>117.04696150552557</v>
      </c>
      <c r="F50" s="113">
        <f t="shared" si="32"/>
        <v>823.27974018667396</v>
      </c>
      <c r="G50" s="113"/>
      <c r="H50" s="121">
        <v>30.80350546</v>
      </c>
      <c r="I50" s="121">
        <v>63.174309219999998</v>
      </c>
      <c r="J50" s="122"/>
      <c r="K50" s="139">
        <f t="shared" si="35"/>
        <v>-6.0600509075579123E-2</v>
      </c>
      <c r="L50" s="139">
        <f t="shared" ref="L50:R50" si="37">IFERROR(C50/C46-1, "n/a")</f>
        <v>4.9642280891431412E-2</v>
      </c>
      <c r="M50" s="139">
        <f t="shared" si="37"/>
        <v>0.11059457897877789</v>
      </c>
      <c r="N50" s="139">
        <f t="shared" si="37"/>
        <v>1.8486880895615565E-2</v>
      </c>
      <c r="O50" s="139">
        <f t="shared" si="37"/>
        <v>3.7500496194459609E-2</v>
      </c>
      <c r="P50" s="139"/>
      <c r="Q50" s="139">
        <f t="shared" si="37"/>
        <v>-3.1100267689615713E-2</v>
      </c>
      <c r="R50" s="139">
        <f t="shared" si="37"/>
        <v>8.0663265545293017E-2</v>
      </c>
      <c r="T50" s="139">
        <f t="shared" si="34"/>
        <v>1.210436802856929E-2</v>
      </c>
      <c r="U50" s="139">
        <f t="shared" si="33"/>
        <v>4.1106969268348337E-2</v>
      </c>
      <c r="V50" s="139">
        <f t="shared" si="33"/>
        <v>-1.1053499634028352E-2</v>
      </c>
      <c r="W50" s="139">
        <f t="shared" si="33"/>
        <v>8.8233500321828195E-3</v>
      </c>
      <c r="X50" s="139">
        <f t="shared" si="33"/>
        <v>3.4452958798001809E-2</v>
      </c>
      <c r="Y50" s="139"/>
      <c r="Z50" s="139">
        <f t="shared" si="33"/>
        <v>2.4861247935707986E-3</v>
      </c>
      <c r="AA50" s="139">
        <f t="shared" si="33"/>
        <v>-5.6389555705174121E-3</v>
      </c>
    </row>
    <row r="51" spans="1:27" x14ac:dyDescent="0.2">
      <c r="A51" s="58" t="s">
        <v>90</v>
      </c>
      <c r="B51" s="113">
        <v>51.287315340805065</v>
      </c>
      <c r="C51" s="113">
        <v>667.73324420406902</v>
      </c>
      <c r="D51" s="113">
        <v>1.0799797686465189</v>
      </c>
      <c r="E51" s="113">
        <v>115.88819609409592</v>
      </c>
      <c r="F51" s="113">
        <f t="shared" si="32"/>
        <v>835.98873540761656</v>
      </c>
      <c r="G51" s="113"/>
      <c r="H51" s="121">
        <v>30.435699459999999</v>
      </c>
      <c r="I51" s="121">
        <v>64.524802510000001</v>
      </c>
      <c r="J51" s="122"/>
      <c r="K51" s="139">
        <f t="shared" si="35"/>
        <v>-5.9337586421479793E-2</v>
      </c>
      <c r="L51" s="139">
        <f t="shared" ref="L51" si="38">IFERROR(C51/C47-1, "n/a")</f>
        <v>1.6392628104836326E-2</v>
      </c>
      <c r="M51" s="139">
        <f t="shared" ref="M51" si="39">IFERROR(D51/D47-1, "n/a")</f>
        <v>0.1210205311580328</v>
      </c>
      <c r="N51" s="139">
        <f t="shared" ref="N51" si="40">IFERROR(E51/E47-1, "n/a")</f>
        <v>-1.266266799029514E-2</v>
      </c>
      <c r="O51" s="139">
        <f t="shared" ref="O51" si="41">IFERROR(F51/F47-1, "n/a")</f>
        <v>7.428613483242863E-3</v>
      </c>
      <c r="P51" s="139"/>
      <c r="Q51" s="139">
        <f t="shared" ref="Q51" si="42">IFERROR(H51/H47-1, "n/a")</f>
        <v>-3.1609195379441513E-2</v>
      </c>
      <c r="R51" s="139">
        <f t="shared" ref="R51" si="43">IFERROR(I51/I47-1, "n/a")</f>
        <v>4.9527151974223083E-2</v>
      </c>
      <c r="T51" s="139">
        <f t="shared" ref="T51" si="44">IFERROR(B51/B50-1, "n/a")</f>
        <v>-1.5535857739398917E-2</v>
      </c>
      <c r="U51" s="139">
        <f t="shared" ref="U51" si="45">IFERROR(C51/C50-1, "n/a")</f>
        <v>2.2479856444121316E-2</v>
      </c>
      <c r="V51" s="139">
        <f t="shared" ref="V51" si="46">IFERROR(D51/D50-1, "n/a")</f>
        <v>-3.1419759180324469E-3</v>
      </c>
      <c r="W51" s="139">
        <f t="shared" ref="W51" si="47">IFERROR(E51/E50-1, "n/a")</f>
        <v>-9.9000042079260275E-3</v>
      </c>
      <c r="X51" s="139">
        <f t="shared" ref="X51" si="48">IFERROR(F51/F50-1, "n/a")</f>
        <v>1.5437031425139747E-2</v>
      </c>
      <c r="Y51" s="139"/>
      <c r="Z51" s="139">
        <f t="shared" ref="Z51" si="49">IFERROR(H51/H50-1, "n/a")</f>
        <v>-1.1940394267062171E-2</v>
      </c>
      <c r="AA51" s="139">
        <f t="shared" ref="AA51" si="50">IFERROR(I51/I50-1, "n/a")</f>
        <v>2.1377254562404691E-2</v>
      </c>
    </row>
    <row r="52" spans="1:27" x14ac:dyDescent="0.2">
      <c r="A52" s="58" t="s">
        <v>149</v>
      </c>
      <c r="B52" s="113">
        <v>50.663508984199638</v>
      </c>
      <c r="C52" s="113">
        <v>662.28453651647283</v>
      </c>
      <c r="D52" s="113">
        <v>1.0399245491853191</v>
      </c>
      <c r="E52" s="113">
        <v>114.46910634873234</v>
      </c>
      <c r="F52" s="113">
        <f t="shared" si="32"/>
        <v>828.45707639859017</v>
      </c>
      <c r="H52" s="125">
        <v>30.27450494</v>
      </c>
      <c r="I52" s="123">
        <v>69.527717569999993</v>
      </c>
      <c r="J52" s="123"/>
      <c r="K52" s="139">
        <f t="shared" si="35"/>
        <v>-5.4564551435754005E-2</v>
      </c>
      <c r="L52" s="139">
        <f t="shared" ref="L52" si="51">IFERROR(C52/C48-1, "n/a")</f>
        <v>-3.47855715655776E-2</v>
      </c>
      <c r="M52" s="139">
        <f t="shared" ref="M52" si="52">IFERROR(D52/D48-1, "n/a")</f>
        <v>9.3183587824041014E-2</v>
      </c>
      <c r="N52" s="139">
        <f t="shared" ref="N52" si="53">IFERROR(E52/E48-1, "n/a")</f>
        <v>-3.3947929049593539E-2</v>
      </c>
      <c r="O52" s="139">
        <f t="shared" ref="O52" si="54">IFERROR(F52/F48-1, "n/a")</f>
        <v>-3.5761984498006383E-2</v>
      </c>
      <c r="P52" s="139"/>
      <c r="Q52" s="139">
        <f t="shared" ref="Q52" si="55">IFERROR(H52/H48-1, "n/a")</f>
        <v>-2.5473426466010585E-2</v>
      </c>
      <c r="R52" s="139">
        <f t="shared" ref="R52" si="56">IFERROR(I52/I48-1, "n/a")</f>
        <v>5.4947974893033047E-2</v>
      </c>
      <c r="T52" s="139">
        <f t="shared" ref="T52" si="57">IFERROR(B52/B51-1, "n/a")</f>
        <v>-1.2162975434768297E-2</v>
      </c>
      <c r="U52" s="139">
        <f t="shared" ref="U52" si="58">IFERROR(C52/C51-1, "n/a")</f>
        <v>-8.1600066117585301E-3</v>
      </c>
      <c r="V52" s="139">
        <f t="shared" ref="V52" si="59">IFERROR(D52/D51-1, "n/a")</f>
        <v>-3.7088860943570223E-2</v>
      </c>
      <c r="W52" s="139">
        <f t="shared" ref="W52" si="60">IFERROR(E52/E51-1, "n/a")</f>
        <v>-1.224533466904032E-2</v>
      </c>
      <c r="X52" s="139">
        <f t="shared" ref="X52" si="61">IFERROR(F52/F51-1, "n/a")</f>
        <v>-9.0092828886672027E-3</v>
      </c>
      <c r="Y52" s="139"/>
      <c r="Z52" s="139">
        <f t="shared" ref="Z52" si="62">IFERROR(H52/H51-1, "n/a")</f>
        <v>-5.296231821839581E-3</v>
      </c>
      <c r="AA52" s="139">
        <f t="shared" ref="AA52" si="63">IFERROR(I52/I51-1, "n/a")</f>
        <v>7.7534759741800796E-2</v>
      </c>
    </row>
    <row r="53" spans="1:27" x14ac:dyDescent="0.2">
      <c r="A53" s="58" t="s">
        <v>155</v>
      </c>
      <c r="B53" s="113">
        <v>52.043438021010722</v>
      </c>
      <c r="C53" s="113">
        <v>631.40048810539065</v>
      </c>
      <c r="D53" s="113">
        <v>1.029703600098919</v>
      </c>
      <c r="E53" s="113">
        <v>112.35299496119235</v>
      </c>
      <c r="F53" s="113">
        <f t="shared" si="32"/>
        <v>796.82662468769274</v>
      </c>
      <c r="H53" s="125">
        <v>30.970489664092756</v>
      </c>
      <c r="I53" s="123">
        <v>68.855684979120824</v>
      </c>
      <c r="J53" s="123"/>
      <c r="K53" s="139">
        <f t="shared" si="35"/>
        <v>1.1069975008185517E-2</v>
      </c>
      <c r="L53" s="139">
        <f t="shared" ref="L53" si="64">IFERROR(C53/C49-1, "n/a")</f>
        <v>6.5886497588685256E-3</v>
      </c>
      <c r="M53" s="139">
        <f t="shared" ref="M53" si="65">IFERROR(D53/D49-1, "n/a")</f>
        <v>-6.0054402203592927E-2</v>
      </c>
      <c r="N53" s="139">
        <f t="shared" ref="N53" si="66">IFERROR(E53/E49-1, "n/a")</f>
        <v>-3.1633770710500331E-2</v>
      </c>
      <c r="O53" s="139">
        <f t="shared" ref="O53" si="67">IFERROR(F53/F49-1, "n/a")</f>
        <v>1.2145560272236455E-3</v>
      </c>
      <c r="P53" s="139"/>
      <c r="Q53" s="139">
        <f t="shared" ref="Q53" si="68">IFERROR(H53/H49-1, "n/a")</f>
        <v>7.9205500371544169E-3</v>
      </c>
      <c r="R53" s="139">
        <f t="shared" ref="R53" si="69">IFERROR(I53/I49-1, "n/a")</f>
        <v>8.3785666611932097E-2</v>
      </c>
      <c r="T53" s="139">
        <f t="shared" ref="T53" si="70">IFERROR(B53/B52-1, "n/a")</f>
        <v>2.7237139007514122E-2</v>
      </c>
      <c r="U53" s="139">
        <f t="shared" ref="U53" si="71">IFERROR(C53/C52-1, "n/a")</f>
        <v>-4.6632597785731367E-2</v>
      </c>
      <c r="V53" s="139">
        <f t="shared" ref="V53" si="72">IFERROR(D53/D52-1, "n/a")</f>
        <v>-9.8285487100070457E-3</v>
      </c>
      <c r="W53" s="139">
        <f t="shared" ref="W53" si="73">IFERROR(E53/E52-1, "n/a")</f>
        <v>-1.8486310018820395E-2</v>
      </c>
      <c r="X53" s="139">
        <f t="shared" ref="X53" si="74">IFERROR(F53/F52-1, "n/a")</f>
        <v>-3.8179952362045189E-2</v>
      </c>
      <c r="Y53" s="139"/>
      <c r="Z53" s="139">
        <f t="shared" ref="Z53" si="75">IFERROR(H53/H52-1, "n/a")</f>
        <v>2.2989136419310663E-2</v>
      </c>
      <c r="AA53" s="139">
        <f t="shared" ref="AA53" si="76">IFERROR(I53/I52-1, "n/a")</f>
        <v>-9.6656788740774324E-3</v>
      </c>
    </row>
    <row r="54" spans="1:27" x14ac:dyDescent="0.2">
      <c r="A54" s="58" t="s">
        <v>157</v>
      </c>
      <c r="B54" s="113">
        <v>57.04885858106244</v>
      </c>
      <c r="C54" s="113">
        <v>617.93376162594939</v>
      </c>
      <c r="D54" s="113">
        <v>1.018155150616519</v>
      </c>
      <c r="E54" s="113">
        <v>108.90466093870965</v>
      </c>
      <c r="F54" s="113">
        <f t="shared" si="32"/>
        <v>784.90543629633794</v>
      </c>
      <c r="H54" s="125">
        <v>30.304815104716081</v>
      </c>
      <c r="I54" s="123">
        <v>67.269711256077784</v>
      </c>
      <c r="J54" s="123"/>
      <c r="K54" s="139">
        <f t="shared" si="35"/>
        <v>9.5057428074580397E-2</v>
      </c>
      <c r="L54" s="139">
        <f t="shared" ref="L54" si="77">IFERROR(C54/C50-1, "n/a")</f>
        <v>-5.3776595124591875E-2</v>
      </c>
      <c r="M54" s="139">
        <f t="shared" ref="M54" si="78">IFERROR(D54/D50-1, "n/a")</f>
        <v>-6.0208199155016073E-2</v>
      </c>
      <c r="N54" s="139">
        <f t="shared" ref="N54" si="79">IFERROR(E54/E50-1, "n/a")</f>
        <v>-6.9564390754659033E-2</v>
      </c>
      <c r="O54" s="139">
        <f t="shared" ref="O54" si="80">IFERROR(F54/F50-1, "n/a")</f>
        <v>-4.6611500340862144E-2</v>
      </c>
      <c r="P54" s="139"/>
      <c r="Q54" s="139">
        <f t="shared" ref="Q54" si="81">IFERROR(H54/H50-1, "n/a")</f>
        <v>-1.6189402726631053E-2</v>
      </c>
      <c r="R54" s="139">
        <f t="shared" ref="R54" si="82">IFERROR(I54/I50-1, "n/a")</f>
        <v>6.4827017289826427E-2</v>
      </c>
      <c r="T54" s="139">
        <f t="shared" ref="T54" si="83">IFERROR(B54/B53-1, "n/a")</f>
        <v>9.617774594428119E-2</v>
      </c>
      <c r="U54" s="139">
        <f t="shared" ref="U54" si="84">IFERROR(C54/C53-1, "n/a")</f>
        <v>-2.1328343473173694E-2</v>
      </c>
      <c r="V54" s="139">
        <f t="shared" ref="V54" si="85">IFERROR(D54/D53-1, "n/a")</f>
        <v>-1.1215314272272736E-2</v>
      </c>
      <c r="W54" s="139">
        <f t="shared" ref="W54" si="86">IFERROR(E54/E53-1, "n/a")</f>
        <v>-3.0691963517962106E-2</v>
      </c>
      <c r="X54" s="139">
        <f t="shared" ref="X54" si="87">IFERROR(F54/F53-1, "n/a")</f>
        <v>-1.4960830903494426E-2</v>
      </c>
      <c r="Y54" s="139"/>
      <c r="Z54" s="139">
        <f t="shared" ref="Z54" si="88">IFERROR(H54/H53-1, "n/a")</f>
        <v>-2.1493833859154599E-2</v>
      </c>
      <c r="AA54" s="139">
        <f t="shared" ref="AA54" si="89">IFERROR(I54/I53-1, "n/a")</f>
        <v>-2.3033301077811652E-2</v>
      </c>
    </row>
    <row r="55" spans="1:27" x14ac:dyDescent="0.2">
      <c r="A55" s="58" t="s">
        <v>160</v>
      </c>
      <c r="B55" s="113">
        <v>64.604216679987388</v>
      </c>
      <c r="C55" s="113">
        <v>587.81223902791419</v>
      </c>
      <c r="D55" s="113">
        <v>1.0155247634853191</v>
      </c>
      <c r="E55" s="113">
        <v>106.01403821579216</v>
      </c>
      <c r="F55" s="113">
        <f t="shared" si="32"/>
        <v>759.44601868717916</v>
      </c>
      <c r="H55" s="125">
        <v>29.720209577688259</v>
      </c>
      <c r="I55" s="123">
        <v>66.53718787267016</v>
      </c>
      <c r="J55" s="123"/>
      <c r="K55" s="139">
        <f t="shared" ref="K55" si="90">IFERROR(B55/B51-1, "n/a")</f>
        <v>0.25965292296333486</v>
      </c>
      <c r="L55" s="139">
        <f t="shared" ref="L55" si="91">IFERROR(C55/C51-1, "n/a")</f>
        <v>-0.11969001973448223</v>
      </c>
      <c r="M55" s="139">
        <f t="shared" ref="M55" si="92">IFERROR(D55/D51-1, "n/a")</f>
        <v>-5.9681678335491317E-2</v>
      </c>
      <c r="N55" s="139">
        <f t="shared" ref="N55" si="93">IFERROR(E55/E51-1, "n/a")</f>
        <v>-8.5204172738062134E-2</v>
      </c>
      <c r="O55" s="139">
        <f t="shared" ref="O55" si="94">IFERROR(F55/F51-1, "n/a")</f>
        <v>-9.1559507297806153E-2</v>
      </c>
      <c r="P55" s="139"/>
      <c r="Q55" s="139">
        <f t="shared" ref="Q55" si="95">IFERROR(H55/H51-1, "n/a")</f>
        <v>-2.3508245087387247E-2</v>
      </c>
      <c r="R55" s="139">
        <f t="shared" ref="R55" si="96">IFERROR(I55/I51-1, "n/a")</f>
        <v>3.1187780270358623E-2</v>
      </c>
      <c r="T55" s="139">
        <f t="shared" ref="T55" si="97">IFERROR(B55/B54-1, "n/a")</f>
        <v>0.13243662164054193</v>
      </c>
      <c r="U55" s="139">
        <f t="shared" ref="U55" si="98">IFERROR(C55/C54-1, "n/a")</f>
        <v>-4.8745552466298969E-2</v>
      </c>
      <c r="V55" s="139">
        <f t="shared" ref="V55" si="99">IFERROR(D55/D54-1, "n/a")</f>
        <v>-2.5834835973742587E-3</v>
      </c>
      <c r="W55" s="139">
        <f t="shared" ref="W55" si="100">IFERROR(E55/E54-1, "n/a")</f>
        <v>-2.6542690625007359E-2</v>
      </c>
      <c r="X55" s="139">
        <f t="shared" ref="X55" si="101">IFERROR(F55/F54-1, "n/a")</f>
        <v>-3.2436286502603218E-2</v>
      </c>
      <c r="Y55" s="139"/>
      <c r="Z55" s="139">
        <f t="shared" ref="Z55" si="102">IFERROR(H55/H54-1, "n/a")</f>
        <v>-1.9290846190869626E-2</v>
      </c>
      <c r="AA55" s="139">
        <f t="shared" ref="AA55" si="103">IFERROR(I55/I54-1, "n/a")</f>
        <v>-1.0889349303419893E-2</v>
      </c>
    </row>
    <row r="56" spans="1:27" x14ac:dyDescent="0.2">
      <c r="A56" s="58" t="s">
        <v>161</v>
      </c>
      <c r="B56" s="113">
        <v>67.923487448071697</v>
      </c>
      <c r="C56" s="113">
        <v>635.67171800830465</v>
      </c>
      <c r="D56" s="113">
        <v>0.99895488003091892</v>
      </c>
      <c r="E56" s="113">
        <v>114.54607958509999</v>
      </c>
      <c r="F56" s="113">
        <f t="shared" si="32"/>
        <v>819.14023992150726</v>
      </c>
      <c r="H56" s="125">
        <v>29.434498900382064</v>
      </c>
      <c r="I56" s="123">
        <v>75.497002387981652</v>
      </c>
      <c r="J56" s="123"/>
      <c r="K56" s="139">
        <f t="shared" ref="K56" si="104">IFERROR(B56/B52-1, "n/a")</f>
        <v>0.34067870169148584</v>
      </c>
      <c r="L56" s="139">
        <f t="shared" ref="L56" si="105">IFERROR(C56/C52-1, "n/a")</f>
        <v>-4.0183360837847792E-2</v>
      </c>
      <c r="M56" s="139">
        <f t="shared" ref="M56" si="106">IFERROR(D56/D52-1, "n/a")</f>
        <v>-3.939677083928439E-2</v>
      </c>
      <c r="N56" s="139">
        <f t="shared" ref="N56" si="107">IFERROR(E56/E52-1, "n/a")</f>
        <v>6.7243677200679031E-4</v>
      </c>
      <c r="O56" s="139">
        <f t="shared" ref="O56" si="108">IFERROR(F56/F52-1, "n/a")</f>
        <v>-1.1246009892974085E-2</v>
      </c>
      <c r="P56" s="139"/>
      <c r="Q56" s="139">
        <f t="shared" ref="Q56" si="109">IFERROR(H56/H52-1, "n/a")</f>
        <v>-2.7746317942530019E-2</v>
      </c>
      <c r="R56" s="139">
        <f t="shared" ref="R56" si="110">IFERROR(I56/I52-1, "n/a")</f>
        <v>8.5854750114180423E-2</v>
      </c>
      <c r="T56" s="139">
        <f t="shared" ref="T56" si="111">IFERROR(B56/B55-1, "n/a")</f>
        <v>5.1378546767714806E-2</v>
      </c>
      <c r="U56" s="139">
        <f t="shared" ref="U56" si="112">IFERROR(C56/C55-1, "n/a")</f>
        <v>8.1419670777079123E-2</v>
      </c>
      <c r="V56" s="139">
        <f t="shared" ref="V56" si="113">IFERROR(D56/D55-1, "n/a")</f>
        <v>-1.6316572525057582E-2</v>
      </c>
      <c r="W56" s="139">
        <f t="shared" ref="W56" si="114">IFERROR(E56/E55-1, "n/a")</f>
        <v>8.0480297825659797E-2</v>
      </c>
      <c r="X56" s="139">
        <f t="shared" ref="X56" si="115">IFERROR(F56/F55-1, "n/a")</f>
        <v>7.8602322963676752E-2</v>
      </c>
      <c r="Y56" s="139"/>
      <c r="Z56" s="139">
        <f t="shared" ref="Z56" si="116">IFERROR(H56/H55-1, "n/a")</f>
        <v>-9.6133466542135393E-3</v>
      </c>
      <c r="AA56" s="139">
        <f t="shared" ref="AA56" si="117">IFERROR(I56/I55-1, "n/a")</f>
        <v>0.13465874951700041</v>
      </c>
    </row>
  </sheetData>
  <mergeCells count="8">
    <mergeCell ref="T8:AA8"/>
    <mergeCell ref="T9:X9"/>
    <mergeCell ref="Z9:AA9"/>
    <mergeCell ref="B9:F9"/>
    <mergeCell ref="H9:I9"/>
    <mergeCell ref="K9:O9"/>
    <mergeCell ref="Q9:R9"/>
    <mergeCell ref="K8:R8"/>
  </mergeCells>
  <phoneticPr fontId="3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9"/>
  <sheetViews>
    <sheetView zoomScaleNormal="100" zoomScaleSheetLayoutView="100" workbookViewId="0">
      <pane ySplit="11" topLeftCell="A24" activePane="bottomLeft" state="frozen"/>
      <selection pane="bottomLeft" activeCell="A50" sqref="A50"/>
    </sheetView>
  </sheetViews>
  <sheetFormatPr defaultColWidth="9.140625" defaultRowHeight="12" x14ac:dyDescent="0.2"/>
  <cols>
    <col min="1" max="1" width="9.7109375" style="40" customWidth="1"/>
    <col min="2" max="2" width="9.5703125" style="118" customWidth="1"/>
    <col min="3" max="3" width="8.85546875" style="117" bestFit="1" customWidth="1"/>
    <col min="4" max="4" width="10.28515625" style="117" customWidth="1"/>
    <col min="5" max="5" width="11" style="117" customWidth="1"/>
    <col min="6" max="6" width="7.85546875" style="117" bestFit="1" customWidth="1"/>
    <col min="7" max="7" width="10.5703125" style="117" customWidth="1"/>
    <col min="8" max="8" width="8.85546875" style="117" bestFit="1" customWidth="1"/>
    <col min="9" max="9" width="2.7109375" style="42" customWidth="1"/>
    <col min="10" max="16" width="9.28515625" style="141" customWidth="1"/>
    <col min="17" max="17" width="2.7109375" style="141" customWidth="1"/>
    <col min="18" max="24" width="9.28515625" style="141" customWidth="1"/>
    <col min="25" max="25" width="2.7109375" style="58" customWidth="1"/>
    <col min="26" max="16384" width="9.140625" style="58"/>
  </cols>
  <sheetData>
    <row r="1" spans="1:24" s="17" customFormat="1" ht="12.75" x14ac:dyDescent="0.2">
      <c r="A1" s="38" t="s">
        <v>74</v>
      </c>
      <c r="B1" s="32" t="s">
        <v>97</v>
      </c>
      <c r="C1" s="81"/>
      <c r="D1" s="81"/>
      <c r="E1" s="81"/>
      <c r="F1" s="81"/>
      <c r="G1" s="81"/>
      <c r="H1" s="81"/>
      <c r="I1" s="81"/>
      <c r="J1" s="134"/>
      <c r="K1" s="134"/>
      <c r="L1" s="134"/>
      <c r="M1" s="134"/>
      <c r="N1" s="134"/>
      <c r="O1" s="134"/>
      <c r="P1" s="134"/>
      <c r="Q1" s="134"/>
      <c r="R1" s="134"/>
      <c r="S1" s="134"/>
      <c r="T1" s="134"/>
      <c r="U1" s="134"/>
      <c r="V1" s="134"/>
      <c r="W1" s="134"/>
      <c r="X1" s="134"/>
    </row>
    <row r="2" spans="1:24" s="17" customFormat="1" ht="12.75" x14ac:dyDescent="0.2">
      <c r="A2" s="38" t="s">
        <v>76</v>
      </c>
      <c r="B2" s="32" t="s">
        <v>18</v>
      </c>
      <c r="C2" s="32"/>
      <c r="D2" s="81"/>
      <c r="E2" s="81"/>
      <c r="F2" s="81"/>
      <c r="G2" s="81"/>
      <c r="H2" s="81"/>
      <c r="I2" s="81"/>
      <c r="J2" s="134"/>
      <c r="K2" s="134"/>
      <c r="L2" s="134"/>
      <c r="M2" s="134"/>
      <c r="N2" s="134"/>
      <c r="O2" s="134"/>
      <c r="P2" s="134"/>
      <c r="Q2" s="134"/>
      <c r="R2" s="134"/>
      <c r="S2" s="134"/>
      <c r="T2" s="134"/>
      <c r="U2" s="134"/>
      <c r="V2" s="134"/>
      <c r="W2" s="134"/>
      <c r="X2" s="134"/>
    </row>
    <row r="3" spans="1:24" s="17" customFormat="1" ht="12.75" x14ac:dyDescent="0.2">
      <c r="A3" s="38" t="s">
        <v>78</v>
      </c>
      <c r="B3" s="32" t="s">
        <v>79</v>
      </c>
      <c r="C3" s="32"/>
      <c r="D3" s="32"/>
      <c r="E3" s="32"/>
      <c r="F3" s="81"/>
      <c r="G3" s="81"/>
      <c r="H3" s="81"/>
      <c r="I3" s="81"/>
      <c r="J3" s="134"/>
      <c r="K3" s="134"/>
      <c r="L3" s="134"/>
      <c r="M3" s="134"/>
      <c r="N3" s="134"/>
      <c r="O3" s="134"/>
      <c r="P3" s="134"/>
      <c r="Q3" s="134"/>
      <c r="R3" s="134"/>
      <c r="S3" s="134"/>
      <c r="T3" s="134"/>
      <c r="U3" s="134"/>
      <c r="V3" s="134"/>
      <c r="W3" s="134"/>
      <c r="X3" s="134"/>
    </row>
    <row r="4" spans="1:24" s="45" customFormat="1" ht="11.25" x14ac:dyDescent="0.2">
      <c r="A4" s="41" t="s">
        <v>29</v>
      </c>
      <c r="B4" s="33" t="s">
        <v>51</v>
      </c>
      <c r="C4" s="82"/>
      <c r="D4" s="82"/>
      <c r="E4" s="82"/>
      <c r="F4" s="83"/>
      <c r="G4" s="83"/>
      <c r="H4" s="83"/>
      <c r="I4" s="83"/>
      <c r="J4" s="135"/>
      <c r="K4" s="135"/>
      <c r="L4" s="135"/>
      <c r="M4" s="135"/>
      <c r="N4" s="135"/>
      <c r="O4" s="135"/>
      <c r="P4" s="135"/>
      <c r="Q4" s="135"/>
      <c r="R4" s="135"/>
      <c r="S4" s="135"/>
      <c r="T4" s="135"/>
      <c r="U4" s="135"/>
      <c r="V4" s="135"/>
      <c r="W4" s="135"/>
      <c r="X4" s="135"/>
    </row>
    <row r="5" spans="1:24" s="45" customFormat="1" ht="12.75" customHeight="1" x14ac:dyDescent="0.2">
      <c r="A5" s="41" t="s">
        <v>96</v>
      </c>
      <c r="B5" s="46" t="s">
        <v>171</v>
      </c>
      <c r="C5" s="82"/>
      <c r="D5" s="82"/>
      <c r="E5" s="82"/>
      <c r="F5" s="83"/>
      <c r="G5" s="83"/>
      <c r="H5" s="83"/>
      <c r="I5" s="83"/>
      <c r="J5" s="135"/>
      <c r="K5" s="135"/>
      <c r="L5" s="135"/>
      <c r="M5" s="135"/>
      <c r="N5" s="135"/>
      <c r="O5" s="135"/>
      <c r="P5" s="135"/>
      <c r="Q5" s="135"/>
      <c r="R5" s="135"/>
      <c r="S5" s="135"/>
      <c r="T5" s="135"/>
      <c r="U5" s="135"/>
      <c r="V5" s="135"/>
      <c r="W5" s="135"/>
      <c r="X5" s="135"/>
    </row>
    <row r="6" spans="1:24" s="45" customFormat="1" ht="11.25" x14ac:dyDescent="0.2">
      <c r="A6" s="41"/>
      <c r="B6" s="46" t="s">
        <v>143</v>
      </c>
      <c r="C6" s="82"/>
      <c r="D6" s="82"/>
      <c r="E6" s="82"/>
      <c r="F6" s="83"/>
      <c r="G6" s="83"/>
      <c r="H6" s="83"/>
      <c r="I6" s="83"/>
      <c r="J6" s="135"/>
      <c r="K6" s="135"/>
      <c r="L6" s="135"/>
      <c r="M6" s="135"/>
      <c r="N6" s="135"/>
      <c r="O6" s="135"/>
      <c r="P6" s="135"/>
      <c r="Q6" s="135"/>
      <c r="R6" s="135"/>
      <c r="S6" s="135"/>
      <c r="T6" s="135"/>
      <c r="U6" s="135"/>
      <c r="V6" s="135"/>
      <c r="W6" s="135"/>
      <c r="X6" s="135"/>
    </row>
    <row r="7" spans="1:24" s="45" customFormat="1" ht="11.25" x14ac:dyDescent="0.2">
      <c r="A7" s="41"/>
      <c r="B7" s="46" t="s">
        <v>55</v>
      </c>
      <c r="C7" s="82"/>
      <c r="D7" s="82"/>
      <c r="E7" s="82"/>
      <c r="F7" s="83"/>
      <c r="G7" s="83"/>
      <c r="H7" s="83"/>
      <c r="I7" s="83"/>
      <c r="J7" s="135"/>
      <c r="K7" s="135"/>
      <c r="L7" s="135"/>
      <c r="M7" s="135"/>
      <c r="N7" s="135"/>
      <c r="O7" s="135"/>
      <c r="P7" s="135"/>
      <c r="Q7" s="135"/>
      <c r="R7" s="135"/>
      <c r="S7" s="135"/>
      <c r="T7" s="135"/>
      <c r="U7" s="135"/>
      <c r="V7" s="135"/>
      <c r="W7" s="135"/>
      <c r="X7" s="135"/>
    </row>
    <row r="8" spans="1:24" s="45" customFormat="1" ht="11.25" x14ac:dyDescent="0.2">
      <c r="A8" s="41"/>
      <c r="B8" s="46" t="s">
        <v>156</v>
      </c>
      <c r="C8" s="82"/>
      <c r="D8" s="82"/>
      <c r="E8" s="82"/>
      <c r="F8" s="83"/>
      <c r="G8" s="83"/>
      <c r="H8" s="83"/>
      <c r="I8" s="83"/>
      <c r="J8" s="135"/>
      <c r="K8" s="135"/>
      <c r="L8" s="135"/>
      <c r="M8" s="135"/>
      <c r="N8" s="135"/>
      <c r="O8" s="135"/>
      <c r="P8" s="135"/>
      <c r="Q8" s="135"/>
      <c r="R8" s="135"/>
      <c r="S8" s="135"/>
      <c r="T8" s="135"/>
      <c r="U8" s="135"/>
      <c r="V8" s="135"/>
      <c r="W8" s="135"/>
      <c r="X8" s="135"/>
    </row>
    <row r="9" spans="1:24" s="45" customFormat="1" ht="11.25" x14ac:dyDescent="0.2">
      <c r="A9" s="41"/>
      <c r="B9" s="46"/>
      <c r="C9" s="82"/>
      <c r="D9" s="82"/>
      <c r="E9" s="82"/>
      <c r="F9" s="83"/>
      <c r="G9" s="83"/>
      <c r="H9" s="83"/>
      <c r="I9" s="83"/>
      <c r="J9" s="135"/>
      <c r="K9" s="135"/>
      <c r="L9" s="135"/>
      <c r="M9" s="135"/>
      <c r="N9" s="135"/>
      <c r="O9" s="135"/>
      <c r="P9" s="135"/>
      <c r="Q9" s="135"/>
      <c r="R9" s="135"/>
      <c r="S9" s="135"/>
      <c r="T9" s="135"/>
      <c r="U9" s="135"/>
      <c r="V9" s="135"/>
      <c r="W9" s="135"/>
      <c r="X9" s="135"/>
    </row>
    <row r="10" spans="1:24" s="45" customFormat="1" x14ac:dyDescent="0.2">
      <c r="A10" s="41"/>
      <c r="B10" s="192"/>
      <c r="C10" s="192"/>
      <c r="D10" s="192"/>
      <c r="E10" s="192"/>
      <c r="F10" s="192"/>
      <c r="G10" s="192"/>
      <c r="H10" s="192"/>
      <c r="I10" s="83"/>
      <c r="J10" s="193" t="s">
        <v>132</v>
      </c>
      <c r="K10" s="193"/>
      <c r="L10" s="193"/>
      <c r="M10" s="193"/>
      <c r="N10" s="193"/>
      <c r="O10" s="193"/>
      <c r="P10" s="193"/>
      <c r="Q10" s="135"/>
      <c r="R10" s="193" t="s">
        <v>142</v>
      </c>
      <c r="S10" s="193"/>
      <c r="T10" s="193"/>
      <c r="U10" s="193"/>
      <c r="V10" s="193"/>
      <c r="W10" s="193"/>
      <c r="X10" s="193"/>
    </row>
    <row r="11" spans="1:24" s="80" customFormat="1" ht="23.25" customHeight="1" x14ac:dyDescent="0.2">
      <c r="A11" s="35" t="s">
        <v>69</v>
      </c>
      <c r="B11" s="43" t="s">
        <v>10</v>
      </c>
      <c r="C11" s="43" t="s">
        <v>56</v>
      </c>
      <c r="D11" s="43" t="s">
        <v>14</v>
      </c>
      <c r="E11" s="43" t="s">
        <v>8</v>
      </c>
      <c r="F11" s="43" t="s">
        <v>6</v>
      </c>
      <c r="G11" s="43" t="s">
        <v>9</v>
      </c>
      <c r="H11" s="43" t="s">
        <v>0</v>
      </c>
      <c r="I11" s="115"/>
      <c r="J11" s="137" t="s">
        <v>10</v>
      </c>
      <c r="K11" s="137" t="s">
        <v>56</v>
      </c>
      <c r="L11" s="137" t="s">
        <v>14</v>
      </c>
      <c r="M11" s="137" t="s">
        <v>8</v>
      </c>
      <c r="N11" s="137" t="s">
        <v>6</v>
      </c>
      <c r="O11" s="137" t="s">
        <v>9</v>
      </c>
      <c r="P11" s="137" t="s">
        <v>0</v>
      </c>
      <c r="Q11" s="138"/>
      <c r="R11" s="137" t="s">
        <v>10</v>
      </c>
      <c r="S11" s="137" t="s">
        <v>56</v>
      </c>
      <c r="T11" s="137" t="s">
        <v>14</v>
      </c>
      <c r="U11" s="137" t="s">
        <v>8</v>
      </c>
      <c r="V11" s="137" t="s">
        <v>6</v>
      </c>
      <c r="W11" s="137" t="s">
        <v>9</v>
      </c>
      <c r="X11" s="137" t="s">
        <v>0</v>
      </c>
    </row>
    <row r="12" spans="1:24" x14ac:dyDescent="0.2">
      <c r="A12" s="39">
        <v>2014</v>
      </c>
      <c r="B12" s="116">
        <v>99058.456999999995</v>
      </c>
      <c r="C12" s="116">
        <v>140062.61499999999</v>
      </c>
      <c r="D12" s="116">
        <v>51359.579000000005</v>
      </c>
      <c r="E12" s="116">
        <v>20340.414710000005</v>
      </c>
      <c r="F12" s="116">
        <v>66877.31396372999</v>
      </c>
      <c r="G12" s="116">
        <v>15656.432000000001</v>
      </c>
      <c r="H12" s="116">
        <v>393354.81167373003</v>
      </c>
      <c r="I12" s="40"/>
      <c r="J12" s="139" t="str">
        <f>IFERROR(B12/#REF!-1, "n/a")</f>
        <v>n/a</v>
      </c>
      <c r="K12" s="139" t="str">
        <f>IFERROR(C12/#REF!-1, "n/a")</f>
        <v>n/a</v>
      </c>
      <c r="L12" s="139" t="str">
        <f>IFERROR(D12/#REF!-1, "n/a")</f>
        <v>n/a</v>
      </c>
      <c r="M12" s="139" t="str">
        <f>IFERROR(E12/#REF!-1, "n/a")</f>
        <v>n/a</v>
      </c>
      <c r="N12" s="139" t="str">
        <f>IFERROR(F12/#REF!-1, "n/a")</f>
        <v>n/a</v>
      </c>
      <c r="O12" s="139" t="str">
        <f>IFERROR(G12/#REF!-1, "n/a")</f>
        <v>n/a</v>
      </c>
      <c r="P12" s="139" t="str">
        <f>IFERROR(H12/#REF!-1, "n/a")</f>
        <v>n/a</v>
      </c>
      <c r="Q12" s="140"/>
      <c r="R12" s="139" t="s">
        <v>133</v>
      </c>
      <c r="S12" s="139" t="s">
        <v>133</v>
      </c>
      <c r="T12" s="139" t="s">
        <v>133</v>
      </c>
      <c r="U12" s="139" t="s">
        <v>133</v>
      </c>
      <c r="V12" s="139" t="s">
        <v>133</v>
      </c>
      <c r="W12" s="139" t="s">
        <v>133</v>
      </c>
      <c r="X12" s="139" t="s">
        <v>133</v>
      </c>
    </row>
    <row r="13" spans="1:24" x14ac:dyDescent="0.2">
      <c r="A13" s="39">
        <v>2015</v>
      </c>
      <c r="B13" s="116">
        <v>98449.837999999989</v>
      </c>
      <c r="C13" s="116">
        <v>116664.69927576001</v>
      </c>
      <c r="D13" s="116">
        <v>25022.137999999999</v>
      </c>
      <c r="E13" s="116">
        <v>17656.573</v>
      </c>
      <c r="F13" s="116">
        <v>61359.110618109997</v>
      </c>
      <c r="G13" s="116">
        <v>14245.049000000001</v>
      </c>
      <c r="H13" s="116">
        <v>333397.40789387003</v>
      </c>
      <c r="I13" s="40"/>
      <c r="J13" s="139">
        <f t="shared" ref="J13:J20" si="0">IFERROR(B13/B12-1, "n/a")</f>
        <v>-6.1440387669273733E-3</v>
      </c>
      <c r="K13" s="139">
        <f t="shared" ref="K13:K20" si="1">IFERROR(C13/C12-1, "n/a")</f>
        <v>-0.16705325489060718</v>
      </c>
      <c r="L13" s="139">
        <f t="shared" ref="L13:L20" si="2">IFERROR(D13/D12-1, "n/a")</f>
        <v>-0.51280484600545506</v>
      </c>
      <c r="M13" s="139">
        <f t="shared" ref="M13:M20" si="3">IFERROR(E13/E12-1, "n/a")</f>
        <v>-0.13194626305630541</v>
      </c>
      <c r="N13" s="139">
        <f t="shared" ref="N13:N20" si="4">IFERROR(F13/F12-1, "n/a")</f>
        <v>-8.2512335178603569E-2</v>
      </c>
      <c r="O13" s="139">
        <f t="shared" ref="O13:O20" si="5">IFERROR(G13/G12-1, "n/a")</f>
        <v>-9.0147167630530323E-2</v>
      </c>
      <c r="P13" s="139">
        <f t="shared" ref="P13:P20" si="6">IFERROR(H13/H12-1, "n/a")</f>
        <v>-0.15242575405329462</v>
      </c>
      <c r="Q13" s="140"/>
      <c r="R13" s="139" t="s">
        <v>133</v>
      </c>
      <c r="S13" s="139" t="s">
        <v>133</v>
      </c>
      <c r="T13" s="139" t="s">
        <v>133</v>
      </c>
      <c r="U13" s="139" t="s">
        <v>133</v>
      </c>
      <c r="V13" s="139" t="s">
        <v>133</v>
      </c>
      <c r="W13" s="139" t="s">
        <v>133</v>
      </c>
      <c r="X13" s="139" t="s">
        <v>133</v>
      </c>
    </row>
    <row r="14" spans="1:24" x14ac:dyDescent="0.2">
      <c r="A14" s="39">
        <v>2016</v>
      </c>
      <c r="B14" s="116">
        <v>92035.552999999985</v>
      </c>
      <c r="C14" s="116">
        <v>119684.01300000001</v>
      </c>
      <c r="D14" s="116">
        <v>27163.946</v>
      </c>
      <c r="E14" s="116">
        <v>14942.581</v>
      </c>
      <c r="F14" s="116">
        <v>55144.753665569995</v>
      </c>
      <c r="G14" s="116">
        <v>16448.881999999998</v>
      </c>
      <c r="H14" s="116">
        <v>325419.72866556997</v>
      </c>
      <c r="I14" s="40"/>
      <c r="J14" s="139">
        <f t="shared" si="0"/>
        <v>-6.5152824324606895E-2</v>
      </c>
      <c r="K14" s="139">
        <f t="shared" si="1"/>
        <v>2.5880268350096713E-2</v>
      </c>
      <c r="L14" s="139">
        <f t="shared" si="2"/>
        <v>8.5596522567336297E-2</v>
      </c>
      <c r="M14" s="139">
        <f t="shared" si="3"/>
        <v>-0.15371000929795375</v>
      </c>
      <c r="N14" s="139">
        <f t="shared" si="4"/>
        <v>-0.10127847176953453</v>
      </c>
      <c r="O14" s="139">
        <f t="shared" si="5"/>
        <v>0.1547086991417157</v>
      </c>
      <c r="P14" s="139">
        <f t="shared" si="6"/>
        <v>-2.3928438072438718E-2</v>
      </c>
      <c r="Q14" s="140"/>
      <c r="R14" s="139" t="s">
        <v>133</v>
      </c>
      <c r="S14" s="139" t="s">
        <v>133</v>
      </c>
      <c r="T14" s="139" t="s">
        <v>133</v>
      </c>
      <c r="U14" s="139" t="s">
        <v>133</v>
      </c>
      <c r="V14" s="139" t="s">
        <v>133</v>
      </c>
      <c r="W14" s="139" t="s">
        <v>133</v>
      </c>
      <c r="X14" s="139" t="s">
        <v>133</v>
      </c>
    </row>
    <row r="15" spans="1:24" x14ac:dyDescent="0.2">
      <c r="A15" s="39">
        <v>2017</v>
      </c>
      <c r="B15" s="116">
        <v>101239.057</v>
      </c>
      <c r="C15" s="116">
        <v>294263.752652</v>
      </c>
      <c r="D15" s="116">
        <v>43347.324999999997</v>
      </c>
      <c r="E15" s="116">
        <v>24420.192999999999</v>
      </c>
      <c r="F15" s="116">
        <v>71004.960466199991</v>
      </c>
      <c r="G15" s="116">
        <v>16020.038</v>
      </c>
      <c r="H15" s="116">
        <v>550295.32611820009</v>
      </c>
      <c r="I15" s="40"/>
      <c r="J15" s="139">
        <f t="shared" si="0"/>
        <v>9.999944260670679E-2</v>
      </c>
      <c r="K15" s="139">
        <f t="shared" si="1"/>
        <v>1.4586721758068055</v>
      </c>
      <c r="L15" s="139">
        <f t="shared" si="2"/>
        <v>0.5957668668609486</v>
      </c>
      <c r="M15" s="139">
        <f t="shared" si="3"/>
        <v>0.63426873844618936</v>
      </c>
      <c r="N15" s="139">
        <f t="shared" si="4"/>
        <v>0.28761043882461701</v>
      </c>
      <c r="O15" s="139">
        <f t="shared" si="5"/>
        <v>-2.6071315971504805E-2</v>
      </c>
      <c r="P15" s="139">
        <f t="shared" si="6"/>
        <v>0.69103246559378739</v>
      </c>
      <c r="Q15" s="140"/>
      <c r="R15" s="139" t="s">
        <v>133</v>
      </c>
      <c r="S15" s="139" t="s">
        <v>133</v>
      </c>
      <c r="T15" s="139" t="s">
        <v>133</v>
      </c>
      <c r="U15" s="139" t="s">
        <v>133</v>
      </c>
      <c r="V15" s="139" t="s">
        <v>133</v>
      </c>
      <c r="W15" s="139" t="s">
        <v>133</v>
      </c>
      <c r="X15" s="139" t="s">
        <v>133</v>
      </c>
    </row>
    <row r="16" spans="1:24" x14ac:dyDescent="0.2">
      <c r="A16" s="39">
        <v>2018</v>
      </c>
      <c r="B16" s="116">
        <v>107300.29000000001</v>
      </c>
      <c r="C16" s="116">
        <v>280694.16200000001</v>
      </c>
      <c r="D16" s="116">
        <v>31342.457999999999</v>
      </c>
      <c r="E16" s="116">
        <v>26199.764999999999</v>
      </c>
      <c r="F16" s="116">
        <v>52450.551397999989</v>
      </c>
      <c r="G16" s="116">
        <v>18937.387000000002</v>
      </c>
      <c r="H16" s="116">
        <v>516924.61339800002</v>
      </c>
      <c r="I16" s="40"/>
      <c r="J16" s="139">
        <f t="shared" si="0"/>
        <v>5.9870500374178848E-2</v>
      </c>
      <c r="K16" s="139">
        <f t="shared" si="1"/>
        <v>-4.6113700820119563E-2</v>
      </c>
      <c r="L16" s="139">
        <f t="shared" si="2"/>
        <v>-0.27694597071445581</v>
      </c>
      <c r="M16" s="139">
        <f t="shared" si="3"/>
        <v>7.2872970332380271E-2</v>
      </c>
      <c r="N16" s="139">
        <f t="shared" si="4"/>
        <v>-0.26131144847312926</v>
      </c>
      <c r="O16" s="139">
        <f t="shared" si="5"/>
        <v>0.18210624718867718</v>
      </c>
      <c r="P16" s="139">
        <f t="shared" si="6"/>
        <v>-6.0641461296060961E-2</v>
      </c>
      <c r="Q16" s="140"/>
      <c r="R16" s="139" t="s">
        <v>133</v>
      </c>
      <c r="S16" s="139" t="s">
        <v>133</v>
      </c>
      <c r="T16" s="139" t="s">
        <v>133</v>
      </c>
      <c r="U16" s="139" t="s">
        <v>133</v>
      </c>
      <c r="V16" s="139" t="s">
        <v>133</v>
      </c>
      <c r="W16" s="139" t="s">
        <v>133</v>
      </c>
      <c r="X16" s="139" t="s">
        <v>133</v>
      </c>
    </row>
    <row r="17" spans="1:24" x14ac:dyDescent="0.2">
      <c r="A17" s="39">
        <v>2019</v>
      </c>
      <c r="B17" s="116">
        <v>123533.505</v>
      </c>
      <c r="C17" s="116">
        <v>169900.01299999998</v>
      </c>
      <c r="D17" s="116">
        <v>18665.182000000001</v>
      </c>
      <c r="E17" s="116">
        <v>33004.39</v>
      </c>
      <c r="F17" s="116">
        <v>71712.060119999995</v>
      </c>
      <c r="G17" s="116">
        <v>17841.185000000005</v>
      </c>
      <c r="H17" s="116">
        <v>434656.33511999995</v>
      </c>
      <c r="I17" s="40"/>
      <c r="J17" s="139">
        <f t="shared" si="0"/>
        <v>0.15128770854207385</v>
      </c>
      <c r="K17" s="139">
        <f t="shared" si="1"/>
        <v>-0.39471483200993696</v>
      </c>
      <c r="L17" s="139">
        <f t="shared" si="2"/>
        <v>-0.4044761262821186</v>
      </c>
      <c r="M17" s="139">
        <f t="shared" si="3"/>
        <v>0.25972084100754333</v>
      </c>
      <c r="N17" s="139">
        <f t="shared" si="4"/>
        <v>0.36723176799118407</v>
      </c>
      <c r="O17" s="139">
        <f t="shared" si="5"/>
        <v>-5.7885599528593734E-2</v>
      </c>
      <c r="P17" s="139">
        <f t="shared" si="6"/>
        <v>-0.1591494700498205</v>
      </c>
      <c r="Q17" s="140"/>
      <c r="R17" s="139" t="s">
        <v>133</v>
      </c>
      <c r="S17" s="139" t="s">
        <v>133</v>
      </c>
      <c r="T17" s="139" t="s">
        <v>133</v>
      </c>
      <c r="U17" s="139" t="s">
        <v>133</v>
      </c>
      <c r="V17" s="139" t="s">
        <v>133</v>
      </c>
      <c r="W17" s="139" t="s">
        <v>133</v>
      </c>
      <c r="X17" s="139" t="s">
        <v>133</v>
      </c>
    </row>
    <row r="18" spans="1:24" x14ac:dyDescent="0.2">
      <c r="A18" s="39">
        <v>2020</v>
      </c>
      <c r="B18" s="116">
        <v>108356.58500000001</v>
      </c>
      <c r="C18" s="116">
        <v>103080.296</v>
      </c>
      <c r="D18" s="116">
        <v>3112.3900000000003</v>
      </c>
      <c r="E18" s="116">
        <v>22238.367999999999</v>
      </c>
      <c r="F18" s="116">
        <v>48621.574000000008</v>
      </c>
      <c r="G18" s="116">
        <v>18874.241999999995</v>
      </c>
      <c r="H18" s="116">
        <v>304283.45499999996</v>
      </c>
      <c r="I18" s="40"/>
      <c r="J18" s="139">
        <f t="shared" si="0"/>
        <v>-0.12285671000754006</v>
      </c>
      <c r="K18" s="139">
        <f t="shared" si="1"/>
        <v>-0.39328847491024022</v>
      </c>
      <c r="L18" s="139">
        <f t="shared" si="2"/>
        <v>-0.83325155897220826</v>
      </c>
      <c r="M18" s="139">
        <f t="shared" si="3"/>
        <v>-0.32619969646462188</v>
      </c>
      <c r="N18" s="139">
        <f t="shared" si="4"/>
        <v>-0.32198888278151994</v>
      </c>
      <c r="O18" s="139">
        <f t="shared" si="5"/>
        <v>5.790293638006605E-2</v>
      </c>
      <c r="P18" s="139">
        <f t="shared" si="6"/>
        <v>-0.29994473699320778</v>
      </c>
      <c r="Q18" s="140"/>
      <c r="R18" s="139" t="s">
        <v>133</v>
      </c>
      <c r="S18" s="139" t="s">
        <v>133</v>
      </c>
      <c r="T18" s="139" t="s">
        <v>133</v>
      </c>
      <c r="U18" s="139" t="s">
        <v>133</v>
      </c>
      <c r="V18" s="139" t="s">
        <v>133</v>
      </c>
      <c r="W18" s="139" t="s">
        <v>133</v>
      </c>
      <c r="X18" s="139" t="s">
        <v>133</v>
      </c>
    </row>
    <row r="19" spans="1:24" x14ac:dyDescent="0.2">
      <c r="A19" s="39">
        <v>2021</v>
      </c>
      <c r="B19" s="116">
        <v>142209.93899999998</v>
      </c>
      <c r="C19" s="116">
        <v>262522.78399999999</v>
      </c>
      <c r="D19" s="116">
        <v>14084.370999999999</v>
      </c>
      <c r="E19" s="116">
        <v>35876.032999999996</v>
      </c>
      <c r="F19" s="116">
        <v>94238.337</v>
      </c>
      <c r="G19" s="116">
        <v>32959.243000000002</v>
      </c>
      <c r="H19" s="116">
        <v>581890.70699999994</v>
      </c>
      <c r="I19" s="40"/>
      <c r="J19" s="139">
        <f t="shared" si="0"/>
        <v>0.31242544234851977</v>
      </c>
      <c r="K19" s="139">
        <f t="shared" si="1"/>
        <v>1.5467794931438688</v>
      </c>
      <c r="L19" s="139">
        <f t="shared" si="2"/>
        <v>3.5252590452995918</v>
      </c>
      <c r="M19" s="139">
        <f t="shared" si="3"/>
        <v>0.61324936254315054</v>
      </c>
      <c r="N19" s="139">
        <f t="shared" si="4"/>
        <v>0.93820004675290813</v>
      </c>
      <c r="O19" s="139">
        <f t="shared" si="5"/>
        <v>0.74625518736063734</v>
      </c>
      <c r="P19" s="139">
        <f t="shared" si="6"/>
        <v>0.91233107629857835</v>
      </c>
      <c r="Q19" s="140"/>
      <c r="R19" s="139" t="s">
        <v>133</v>
      </c>
      <c r="S19" s="139" t="s">
        <v>133</v>
      </c>
      <c r="T19" s="139" t="s">
        <v>133</v>
      </c>
      <c r="U19" s="139" t="s">
        <v>133</v>
      </c>
      <c r="V19" s="139" t="s">
        <v>133</v>
      </c>
      <c r="W19" s="139" t="s">
        <v>133</v>
      </c>
      <c r="X19" s="139" t="s">
        <v>133</v>
      </c>
    </row>
    <row r="20" spans="1:24" x14ac:dyDescent="0.2">
      <c r="A20" s="39">
        <v>2022</v>
      </c>
      <c r="B20" s="116">
        <v>107822.076</v>
      </c>
      <c r="C20" s="116">
        <v>64101.742000000006</v>
      </c>
      <c r="D20" s="116">
        <v>29625.850000000006</v>
      </c>
      <c r="E20" s="116">
        <v>24248.22</v>
      </c>
      <c r="F20" s="116">
        <v>71162.396999999983</v>
      </c>
      <c r="G20" s="116">
        <v>5846.3040000000001</v>
      </c>
      <c r="H20" s="116">
        <v>302806.58899999998</v>
      </c>
      <c r="I20" s="40"/>
      <c r="J20" s="139">
        <f t="shared" si="0"/>
        <v>-0.24181054602660357</v>
      </c>
      <c r="K20" s="139">
        <f t="shared" si="1"/>
        <v>-0.755824081158609</v>
      </c>
      <c r="L20" s="139">
        <f t="shared" si="2"/>
        <v>1.1034556672782907</v>
      </c>
      <c r="M20" s="139">
        <f t="shared" si="3"/>
        <v>-0.32411089040976171</v>
      </c>
      <c r="N20" s="139">
        <f t="shared" si="4"/>
        <v>-0.24486786094283497</v>
      </c>
      <c r="O20" s="139">
        <f t="shared" si="5"/>
        <v>-0.82262019792141461</v>
      </c>
      <c r="P20" s="139">
        <f t="shared" si="6"/>
        <v>-0.47961604239883482</v>
      </c>
      <c r="Q20" s="140"/>
      <c r="R20" s="139" t="s">
        <v>133</v>
      </c>
      <c r="S20" s="139" t="s">
        <v>133</v>
      </c>
      <c r="T20" s="139" t="s">
        <v>133</v>
      </c>
      <c r="U20" s="139" t="s">
        <v>133</v>
      </c>
      <c r="V20" s="139" t="s">
        <v>133</v>
      </c>
      <c r="W20" s="139" t="s">
        <v>133</v>
      </c>
      <c r="X20" s="139" t="s">
        <v>133</v>
      </c>
    </row>
    <row r="21" spans="1:24" x14ac:dyDescent="0.2">
      <c r="A21" s="39">
        <v>2023</v>
      </c>
      <c r="B21" s="116">
        <v>144005.73736899003</v>
      </c>
      <c r="C21" s="116">
        <v>28579.794091634998</v>
      </c>
      <c r="D21" s="116">
        <v>20268.779420129002</v>
      </c>
      <c r="E21" s="116">
        <v>22816.737299772998</v>
      </c>
      <c r="F21" s="116">
        <v>51326.47470638001</v>
      </c>
      <c r="G21" s="116">
        <v>3460.1004755650001</v>
      </c>
      <c r="H21" s="116">
        <v>270457.62336247205</v>
      </c>
      <c r="I21" s="40"/>
      <c r="J21" s="139">
        <f t="shared" ref="J21" si="7">IFERROR(B21/B20-1, "n/a")</f>
        <v>0.33558676211159222</v>
      </c>
      <c r="K21" s="139">
        <f t="shared" ref="K21" si="8">IFERROR(C21/C20-1, "n/a")</f>
        <v>-0.55414949422692761</v>
      </c>
      <c r="L21" s="139">
        <f t="shared" ref="L21" si="9">IFERROR(D21/D20-1, "n/a")</f>
        <v>-0.31584142159198814</v>
      </c>
      <c r="M21" s="139">
        <f t="shared" ref="M21" si="10">IFERROR(E21/E20-1, "n/a")</f>
        <v>-5.9034547699872486E-2</v>
      </c>
      <c r="N21" s="139">
        <f t="shared" ref="N21" si="11">IFERROR(F21/F20-1, "n/a")</f>
        <v>-0.27874162661524704</v>
      </c>
      <c r="O21" s="139">
        <f t="shared" ref="O21" si="12">IFERROR(G21/G20-1, "n/a")</f>
        <v>-0.40815590917526701</v>
      </c>
      <c r="P21" s="139">
        <f t="shared" ref="P21" si="13">IFERROR(H21/H20-1, "n/a")</f>
        <v>-0.10683045486017462</v>
      </c>
      <c r="Q21" s="140"/>
      <c r="R21" s="139" t="s">
        <v>133</v>
      </c>
      <c r="S21" s="139" t="s">
        <v>133</v>
      </c>
      <c r="T21" s="139" t="s">
        <v>133</v>
      </c>
      <c r="U21" s="139" t="s">
        <v>133</v>
      </c>
      <c r="V21" s="139" t="s">
        <v>133</v>
      </c>
      <c r="W21" s="139" t="s">
        <v>133</v>
      </c>
      <c r="X21" s="139" t="s">
        <v>133</v>
      </c>
    </row>
    <row r="22" spans="1:24" x14ac:dyDescent="0.2">
      <c r="A22" s="39">
        <v>2024</v>
      </c>
      <c r="B22" s="116">
        <v>160555.85999999999</v>
      </c>
      <c r="C22" s="116">
        <v>81752.820000000007</v>
      </c>
      <c r="D22" s="116">
        <v>18096.310000000005</v>
      </c>
      <c r="E22" s="116">
        <v>32334.200000000004</v>
      </c>
      <c r="F22" s="116">
        <v>86590.604496757995</v>
      </c>
      <c r="G22" s="116">
        <v>8766.4600000000009</v>
      </c>
      <c r="H22" s="116">
        <v>388096.25449675805</v>
      </c>
      <c r="I22" s="40"/>
      <c r="J22" s="139">
        <f t="shared" ref="J22" si="14">IFERROR(B22/B21-1, "n/a")</f>
        <v>0.11492682814854183</v>
      </c>
      <c r="K22" s="139">
        <f t="shared" ref="K22" si="15">IFERROR(C22/C21-1, "n/a")</f>
        <v>1.8605111617626449</v>
      </c>
      <c r="L22" s="139">
        <f t="shared" ref="L22" si="16">IFERROR(D22/D21-1, "n/a")</f>
        <v>-0.10718304122306987</v>
      </c>
      <c r="M22" s="139">
        <f t="shared" ref="M22" si="17">IFERROR(E22/E21-1, "n/a")</f>
        <v>0.4171263654037729</v>
      </c>
      <c r="N22" s="139">
        <f t="shared" ref="N22" si="18">IFERROR(F22/F21-1, "n/a")</f>
        <v>0.68705536454843585</v>
      </c>
      <c r="O22" s="139">
        <f t="shared" ref="O22" si="19">IFERROR(G22/G21-1, "n/a")</f>
        <v>1.5335853862938835</v>
      </c>
      <c r="P22" s="139">
        <f t="shared" ref="P22" si="20">IFERROR(H22/H21-1, "n/a")</f>
        <v>0.43496141714084602</v>
      </c>
      <c r="Q22" s="140"/>
      <c r="R22" s="139" t="s">
        <v>133</v>
      </c>
      <c r="S22" s="139" t="s">
        <v>133</v>
      </c>
      <c r="T22" s="139" t="s">
        <v>133</v>
      </c>
      <c r="U22" s="139" t="s">
        <v>133</v>
      </c>
      <c r="V22" s="139" t="s">
        <v>133</v>
      </c>
      <c r="W22" s="139" t="s">
        <v>133</v>
      </c>
      <c r="X22" s="139" t="s">
        <v>133</v>
      </c>
    </row>
    <row r="23" spans="1:24" x14ac:dyDescent="0.2">
      <c r="A23" s="39"/>
      <c r="B23" s="116"/>
      <c r="C23" s="116"/>
      <c r="D23" s="116"/>
      <c r="E23" s="116"/>
      <c r="F23" s="116"/>
      <c r="G23" s="116"/>
      <c r="H23" s="116"/>
      <c r="I23" s="40"/>
      <c r="J23" s="139"/>
      <c r="K23" s="139"/>
      <c r="L23" s="139"/>
      <c r="M23" s="139"/>
      <c r="N23" s="139"/>
      <c r="O23" s="139"/>
      <c r="P23" s="139"/>
      <c r="Q23" s="140"/>
      <c r="R23" s="139"/>
      <c r="S23" s="139"/>
      <c r="T23" s="139"/>
      <c r="U23" s="139"/>
      <c r="V23" s="139"/>
      <c r="W23" s="139"/>
      <c r="X23" s="139"/>
    </row>
    <row r="24" spans="1:24" x14ac:dyDescent="0.2">
      <c r="A24" s="142" t="s">
        <v>170</v>
      </c>
      <c r="B24" s="143">
        <v>19169.899999999994</v>
      </c>
      <c r="C24" s="143">
        <v>3506.4100000000012</v>
      </c>
      <c r="D24" s="143">
        <v>3445.22</v>
      </c>
      <c r="E24" s="143">
        <v>4085.5099999999998</v>
      </c>
      <c r="F24" s="143">
        <v>6028.6799999999994</v>
      </c>
      <c r="G24" s="143">
        <v>0</v>
      </c>
      <c r="H24" s="143">
        <v>36235.719999999994</v>
      </c>
      <c r="I24" s="144"/>
      <c r="J24" s="145"/>
      <c r="K24" s="145"/>
      <c r="L24" s="145"/>
      <c r="M24" s="145"/>
      <c r="N24" s="145"/>
      <c r="O24" s="145"/>
      <c r="P24" s="145"/>
      <c r="Q24" s="146"/>
      <c r="R24" s="145"/>
      <c r="S24" s="145"/>
      <c r="T24" s="145"/>
      <c r="U24" s="145"/>
      <c r="V24" s="145"/>
      <c r="W24" s="145"/>
      <c r="X24" s="145"/>
    </row>
    <row r="25" spans="1:24" x14ac:dyDescent="0.2">
      <c r="A25" s="142" t="s">
        <v>178</v>
      </c>
      <c r="B25" s="143">
        <v>18440.579999999998</v>
      </c>
      <c r="C25" s="143">
        <v>6952.6799999999994</v>
      </c>
      <c r="D25" s="143">
        <v>586.12</v>
      </c>
      <c r="E25" s="143">
        <v>3270.2799999999993</v>
      </c>
      <c r="F25" s="143">
        <v>4754.99</v>
      </c>
      <c r="G25" s="143">
        <v>0</v>
      </c>
      <c r="H25" s="143">
        <v>34004.649999999994</v>
      </c>
      <c r="I25" s="144"/>
      <c r="J25" s="147">
        <f>B25/B24-1</f>
        <v>-3.8045060224622729E-2</v>
      </c>
      <c r="K25" s="147">
        <f t="shared" ref="K25:P25" si="21">C25/C24-1</f>
        <v>0.98284855450446384</v>
      </c>
      <c r="L25" s="147">
        <f t="shared" si="21"/>
        <v>-0.82987443472405242</v>
      </c>
      <c r="M25" s="147">
        <f t="shared" si="21"/>
        <v>-0.19954179527158189</v>
      </c>
      <c r="N25" s="147">
        <f t="shared" si="21"/>
        <v>-0.21127178752231002</v>
      </c>
      <c r="O25" s="147" t="e">
        <f t="shared" si="21"/>
        <v>#DIV/0!</v>
      </c>
      <c r="P25" s="147">
        <f t="shared" si="21"/>
        <v>-6.1571013353674209E-2</v>
      </c>
      <c r="Q25" s="145"/>
      <c r="R25" s="145" t="s">
        <v>133</v>
      </c>
      <c r="S25" s="145" t="s">
        <v>133</v>
      </c>
      <c r="T25" s="145" t="s">
        <v>133</v>
      </c>
      <c r="U25" s="145" t="s">
        <v>133</v>
      </c>
      <c r="V25" s="145" t="s">
        <v>133</v>
      </c>
      <c r="W25" s="145" t="s">
        <v>133</v>
      </c>
      <c r="X25" s="145" t="s">
        <v>133</v>
      </c>
    </row>
    <row r="26" spans="1:24" x14ac:dyDescent="0.2">
      <c r="A26" s="39"/>
      <c r="B26" s="116"/>
      <c r="C26" s="116"/>
      <c r="D26" s="116"/>
      <c r="E26" s="116"/>
      <c r="F26" s="116"/>
      <c r="G26" s="116"/>
      <c r="H26" s="116"/>
      <c r="I26" s="40"/>
      <c r="J26" s="140"/>
      <c r="K26" s="140"/>
      <c r="L26" s="140"/>
      <c r="M26" s="140"/>
      <c r="N26" s="140"/>
      <c r="O26" s="140"/>
      <c r="P26" s="140"/>
      <c r="Q26" s="140"/>
      <c r="R26" s="140"/>
      <c r="S26" s="140"/>
      <c r="T26" s="140"/>
      <c r="U26" s="140"/>
      <c r="V26" s="140"/>
      <c r="W26" s="140"/>
      <c r="X26" s="140"/>
    </row>
    <row r="27" spans="1:24" x14ac:dyDescent="0.2">
      <c r="A27" s="49" t="s">
        <v>163</v>
      </c>
      <c r="B27" s="116">
        <v>18202.791999999998</v>
      </c>
      <c r="C27" s="116">
        <v>3137.9900000000002</v>
      </c>
      <c r="D27" s="116">
        <v>5369.7089999999998</v>
      </c>
      <c r="E27" s="116">
        <v>6599.0240000000003</v>
      </c>
      <c r="F27" s="116">
        <v>12220.328</v>
      </c>
      <c r="G27" s="116">
        <v>0</v>
      </c>
      <c r="H27" s="116">
        <v>45529.843000000001</v>
      </c>
      <c r="I27" s="124"/>
      <c r="J27" s="139" t="str">
        <f>IFERROR(B27/#REF!-1, "n/a")</f>
        <v>n/a</v>
      </c>
      <c r="K27" s="139" t="str">
        <f>IFERROR(C27/#REF!-1, "n/a")</f>
        <v>n/a</v>
      </c>
      <c r="L27" s="139" t="str">
        <f>IFERROR(D27/#REF!-1, "n/a")</f>
        <v>n/a</v>
      </c>
      <c r="M27" s="139" t="str">
        <f>IFERROR(E27/#REF!-1, "n/a")</f>
        <v>n/a</v>
      </c>
      <c r="N27" s="139" t="str">
        <f>IFERROR(F27/#REF!-1, "n/a")</f>
        <v>n/a</v>
      </c>
      <c r="O27" s="139" t="str">
        <f>IFERROR(G27/#REF!-1, "n/a")</f>
        <v>n/a</v>
      </c>
      <c r="P27" s="139" t="str">
        <f>IFERROR(H27/#REF!-1, "n/a")</f>
        <v>n/a</v>
      </c>
      <c r="Q27" s="140"/>
      <c r="R27" s="139" t="str">
        <f>IFERROR(B27/#REF!-1, "n/a")</f>
        <v>n/a</v>
      </c>
      <c r="S27" s="139" t="str">
        <f>IFERROR(C27/#REF!-1, "n/a")</f>
        <v>n/a</v>
      </c>
      <c r="T27" s="139" t="str">
        <f>IFERROR(D27/#REF!-1, "n/a")</f>
        <v>n/a</v>
      </c>
      <c r="U27" s="139" t="str">
        <f>IFERROR(E27/#REF!-1, "n/a")</f>
        <v>n/a</v>
      </c>
      <c r="V27" s="139" t="str">
        <f>IFERROR(F27/#REF!-1, "n/a")</f>
        <v>n/a</v>
      </c>
      <c r="W27" s="139" t="str">
        <f>IFERROR(G27/#REF!-1, "n/a")</f>
        <v>n/a</v>
      </c>
      <c r="X27" s="139" t="str">
        <f>IFERROR(H27/#REF!-1, "n/a")</f>
        <v>n/a</v>
      </c>
    </row>
    <row r="28" spans="1:24" x14ac:dyDescent="0.2">
      <c r="A28" s="49" t="s">
        <v>165</v>
      </c>
      <c r="B28" s="116">
        <v>34707.95825586401</v>
      </c>
      <c r="C28" s="116">
        <v>9550.7840653999992</v>
      </c>
      <c r="D28" s="116">
        <v>1237.866883615</v>
      </c>
      <c r="E28" s="116">
        <v>5013.1453891070005</v>
      </c>
      <c r="F28" s="116">
        <v>17544.650774590002</v>
      </c>
      <c r="G28" s="116">
        <v>571.90962029999992</v>
      </c>
      <c r="H28" s="116">
        <v>68626.314988876009</v>
      </c>
      <c r="I28" s="124"/>
      <c r="J28" s="139" t="s">
        <v>133</v>
      </c>
      <c r="K28" s="139" t="s">
        <v>133</v>
      </c>
      <c r="L28" s="139" t="s">
        <v>133</v>
      </c>
      <c r="M28" s="139" t="s">
        <v>133</v>
      </c>
      <c r="N28" s="139" t="s">
        <v>133</v>
      </c>
      <c r="O28" s="139" t="s">
        <v>133</v>
      </c>
      <c r="P28" s="139" t="s">
        <v>133</v>
      </c>
      <c r="Q28" s="140"/>
      <c r="R28" s="139">
        <f t="shared" ref="R28" si="22">IFERROR(B28/B27-1, "n/a")</f>
        <v>0.90673816719237443</v>
      </c>
      <c r="S28" s="139">
        <f t="shared" ref="S28" si="23">IFERROR(C28/C27-1, "n/a")</f>
        <v>2.0435992674928851</v>
      </c>
      <c r="T28" s="139">
        <f t="shared" ref="T28" si="24">IFERROR(D28/D27-1, "n/a")</f>
        <v>-0.76947225936917629</v>
      </c>
      <c r="U28" s="139">
        <f t="shared" ref="U28" si="25">IFERROR(E28/E27-1, "n/a")</f>
        <v>-0.24032017627046054</v>
      </c>
      <c r="V28" s="139">
        <f t="shared" ref="V28" si="26">IFERROR(F28/F27-1, "n/a")</f>
        <v>0.43569393346807073</v>
      </c>
      <c r="W28" s="139" t="str">
        <f t="shared" ref="W28" si="27">IFERROR(G28/G27-1, "n/a")</f>
        <v>n/a</v>
      </c>
      <c r="X28" s="139">
        <f t="shared" ref="X28" si="28">IFERROR(H28/H27-1, "n/a")</f>
        <v>0.50728204770826912</v>
      </c>
    </row>
    <row r="29" spans="1:24" x14ac:dyDescent="0.2">
      <c r="A29" s="49" t="s">
        <v>167</v>
      </c>
      <c r="B29" s="116">
        <v>38231.923937467</v>
      </c>
      <c r="C29" s="116">
        <v>6104.1279422399994</v>
      </c>
      <c r="D29" s="116">
        <v>7923.8465152970002</v>
      </c>
      <c r="E29" s="116">
        <v>5421.0266287949999</v>
      </c>
      <c r="F29" s="116">
        <v>12222.919101597001</v>
      </c>
      <c r="G29" s="116">
        <v>1099.224879074</v>
      </c>
      <c r="H29" s="116">
        <v>71003.069004470002</v>
      </c>
      <c r="I29" s="124"/>
      <c r="J29" s="139" t="str">
        <f>IFERROR(B29/#REF!-1, "n/a")</f>
        <v>n/a</v>
      </c>
      <c r="K29" s="139" t="str">
        <f>IFERROR(C29/#REF!-1, "n/a")</f>
        <v>n/a</v>
      </c>
      <c r="L29" s="139" t="str">
        <f>IFERROR(D29/#REF!-1, "n/a")</f>
        <v>n/a</v>
      </c>
      <c r="M29" s="139" t="str">
        <f>IFERROR(E29/#REF!-1, "n/a")</f>
        <v>n/a</v>
      </c>
      <c r="N29" s="139" t="str">
        <f>IFERROR(F29/#REF!-1, "n/a")</f>
        <v>n/a</v>
      </c>
      <c r="O29" s="139" t="str">
        <f>IFERROR(G29/#REF!-1, "n/a")</f>
        <v>n/a</v>
      </c>
      <c r="P29" s="139" t="str">
        <f>IFERROR(H29/#REF!-1, "n/a")</f>
        <v>n/a</v>
      </c>
      <c r="Q29" s="140"/>
      <c r="R29" s="139">
        <f t="shared" ref="R29:R30" si="29">IFERROR(B29/B28-1, "n/a")</f>
        <v>0.10153192116991216</v>
      </c>
      <c r="S29" s="139">
        <f t="shared" ref="S29:S30" si="30">IFERROR(C29/C28-1, "n/a")</f>
        <v>-0.36087677195491585</v>
      </c>
      <c r="T29" s="139">
        <f t="shared" ref="T29:T30" si="31">IFERROR(D29/D28-1, "n/a")</f>
        <v>5.4012105180135555</v>
      </c>
      <c r="U29" s="139">
        <f t="shared" ref="U29:U30" si="32">IFERROR(E29/E28-1, "n/a")</f>
        <v>8.1362340013972023E-2</v>
      </c>
      <c r="V29" s="139">
        <f t="shared" ref="V29:V30" si="33">IFERROR(F29/F28-1, "n/a")</f>
        <v>-0.30332502717583232</v>
      </c>
      <c r="W29" s="139">
        <f t="shared" ref="W29:W30" si="34">IFERROR(G29/G28-1, "n/a")</f>
        <v>0.92202550902604585</v>
      </c>
      <c r="X29" s="139">
        <f t="shared" ref="X29:X30" si="35">IFERROR(H29/H28-1, "n/a")</f>
        <v>3.4633274655345492E-2</v>
      </c>
    </row>
    <row r="30" spans="1:24" x14ac:dyDescent="0.2">
      <c r="A30" s="49" t="s">
        <v>168</v>
      </c>
      <c r="B30" s="116">
        <v>39104.406764703992</v>
      </c>
      <c r="C30" s="116">
        <v>5743.1475399999999</v>
      </c>
      <c r="D30" s="116">
        <v>6167.6053176379992</v>
      </c>
      <c r="E30" s="116">
        <v>8631.3003217800015</v>
      </c>
      <c r="F30" s="116">
        <v>13246.860647495001</v>
      </c>
      <c r="G30" s="116">
        <v>567.88084630000003</v>
      </c>
      <c r="H30" s="116">
        <v>73461.201437917</v>
      </c>
      <c r="I30" s="124"/>
      <c r="J30" s="139" t="str">
        <f>IFERROR(B30/#REF!-1, "n/a")</f>
        <v>n/a</v>
      </c>
      <c r="K30" s="139" t="str">
        <f>IFERROR(C30/#REF!-1, "n/a")</f>
        <v>n/a</v>
      </c>
      <c r="L30" s="139" t="str">
        <f>IFERROR(D30/#REF!-1, "n/a")</f>
        <v>n/a</v>
      </c>
      <c r="M30" s="139" t="str">
        <f>IFERROR(E30/#REF!-1, "n/a")</f>
        <v>n/a</v>
      </c>
      <c r="N30" s="139" t="str">
        <f>IFERROR(F30/#REF!-1, "n/a")</f>
        <v>n/a</v>
      </c>
      <c r="O30" s="139" t="str">
        <f>IFERROR(G30/#REF!-1, "n/a")</f>
        <v>n/a</v>
      </c>
      <c r="P30" s="139" t="str">
        <f>IFERROR(H30/#REF!-1, "n/a")</f>
        <v>n/a</v>
      </c>
      <c r="Q30" s="140"/>
      <c r="R30" s="139">
        <f t="shared" si="29"/>
        <v>2.2820793132567463E-2</v>
      </c>
      <c r="S30" s="139">
        <f t="shared" si="30"/>
        <v>-5.9137096347874452E-2</v>
      </c>
      <c r="T30" s="139">
        <f t="shared" si="31"/>
        <v>-0.22163998182808997</v>
      </c>
      <c r="U30" s="139">
        <f t="shared" si="32"/>
        <v>0.59218924989833344</v>
      </c>
      <c r="V30" s="139">
        <f t="shared" si="33"/>
        <v>8.3772259096782875E-2</v>
      </c>
      <c r="W30" s="139">
        <f t="shared" si="34"/>
        <v>-0.48338064657125523</v>
      </c>
      <c r="X30" s="139">
        <f t="shared" si="35"/>
        <v>3.462008710204123E-2</v>
      </c>
    </row>
    <row r="31" spans="1:24" x14ac:dyDescent="0.2">
      <c r="A31" s="49" t="s">
        <v>169</v>
      </c>
      <c r="B31" s="116">
        <v>31961.44841095501</v>
      </c>
      <c r="C31" s="116">
        <v>7181.7345439950004</v>
      </c>
      <c r="D31" s="116">
        <v>4939.4607035789995</v>
      </c>
      <c r="E31" s="116">
        <v>3751.2649600910008</v>
      </c>
      <c r="F31" s="116">
        <v>8312.0441826980004</v>
      </c>
      <c r="G31" s="116">
        <v>1221.085129891</v>
      </c>
      <c r="H31" s="116">
        <v>57367.037931209008</v>
      </c>
      <c r="I31" s="124"/>
      <c r="J31" s="139">
        <f t="shared" ref="J31:J32" si="36">IFERROR(B31/B27-1, "n/a")</f>
        <v>0.75585417945527333</v>
      </c>
      <c r="K31" s="139">
        <f t="shared" ref="K31:K32" si="37">IFERROR(C31/C27-1, "n/a")</f>
        <v>1.2886416285568152</v>
      </c>
      <c r="L31" s="139">
        <f t="shared" ref="L31:L32" si="38">IFERROR(D31/D27-1, "n/a")</f>
        <v>-8.0125067563437846E-2</v>
      </c>
      <c r="M31" s="139">
        <f t="shared" ref="M31:M32" si="39">IFERROR(E31/E27-1, "n/a")</f>
        <v>-0.43154245838611882</v>
      </c>
      <c r="N31" s="139">
        <f t="shared" ref="N31:N32" si="40">IFERROR(F31/F27-1, "n/a")</f>
        <v>-0.31981824197370146</v>
      </c>
      <c r="O31" s="139" t="str">
        <f t="shared" ref="O31:O32" si="41">IFERROR(G31/G27-1, "n/a")</f>
        <v>n/a</v>
      </c>
      <c r="P31" s="139">
        <f t="shared" ref="P31:P32" si="42">IFERROR(H31/H27-1, "n/a")</f>
        <v>0.25998760705607982</v>
      </c>
      <c r="Q31" s="140"/>
      <c r="R31" s="139">
        <f t="shared" ref="R31:R32" si="43">IFERROR(B31/B30-1, "n/a")</f>
        <v>-0.18266376975692378</v>
      </c>
      <c r="S31" s="139">
        <f t="shared" ref="S31:S32" si="44">IFERROR(C31/C30-1, "n/a")</f>
        <v>0.25048755825538138</v>
      </c>
      <c r="T31" s="139">
        <f t="shared" ref="T31:T32" si="45">IFERROR(D31/D30-1, "n/a")</f>
        <v>-0.19912827601772365</v>
      </c>
      <c r="U31" s="139">
        <f t="shared" ref="U31:U32" si="46">IFERROR(E31/E30-1, "n/a")</f>
        <v>-0.56538820105411514</v>
      </c>
      <c r="V31" s="139">
        <f t="shared" ref="V31:V32" si="47">IFERROR(F31/F30-1, "n/a")</f>
        <v>-0.37252724219833788</v>
      </c>
      <c r="W31" s="139">
        <f t="shared" ref="W31:W32" si="48">IFERROR(G31/G30-1, "n/a")</f>
        <v>1.1502488380210751</v>
      </c>
      <c r="X31" s="139">
        <f t="shared" ref="X31:X32" si="49">IFERROR(H31/H30-1, "n/a")</f>
        <v>-0.21908385912132644</v>
      </c>
    </row>
    <row r="32" spans="1:24" x14ac:dyDescent="0.2">
      <c r="A32" s="49" t="s">
        <v>172</v>
      </c>
      <c r="B32" s="116">
        <v>48763.819999999992</v>
      </c>
      <c r="C32" s="116">
        <v>17564.22</v>
      </c>
      <c r="D32" s="116">
        <v>5698.77</v>
      </c>
      <c r="E32" s="116">
        <v>6822.8899999999994</v>
      </c>
      <c r="F32" s="116">
        <v>23375.340000000004</v>
      </c>
      <c r="G32" s="116">
        <v>2423.5400000000004</v>
      </c>
      <c r="H32" s="116">
        <v>104648.58</v>
      </c>
      <c r="I32" s="124"/>
      <c r="J32" s="139">
        <f t="shared" si="36"/>
        <v>0.40497518293981472</v>
      </c>
      <c r="K32" s="139">
        <f t="shared" si="37"/>
        <v>0.83903435359098855</v>
      </c>
      <c r="L32" s="139">
        <f t="shared" si="38"/>
        <v>3.6037017997909588</v>
      </c>
      <c r="M32" s="139">
        <f t="shared" si="39"/>
        <v>0.36099982554373344</v>
      </c>
      <c r="N32" s="139">
        <f t="shared" si="40"/>
        <v>0.33233429951507598</v>
      </c>
      <c r="O32" s="139">
        <f t="shared" si="41"/>
        <v>3.237627614532367</v>
      </c>
      <c r="P32" s="139">
        <f t="shared" si="42"/>
        <v>0.52490455034578254</v>
      </c>
      <c r="Q32" s="140"/>
      <c r="R32" s="139">
        <f t="shared" si="43"/>
        <v>0.5257074514584843</v>
      </c>
      <c r="S32" s="139">
        <f t="shared" si="44"/>
        <v>1.4456793679023274</v>
      </c>
      <c r="T32" s="139">
        <f t="shared" si="45"/>
        <v>0.15372311715544695</v>
      </c>
      <c r="U32" s="139">
        <f t="shared" si="46"/>
        <v>0.81882380279384082</v>
      </c>
      <c r="V32" s="139">
        <f t="shared" si="47"/>
        <v>1.8122251862733263</v>
      </c>
      <c r="W32" s="139">
        <f t="shared" si="48"/>
        <v>0.98474286572987535</v>
      </c>
      <c r="X32" s="139">
        <f t="shared" si="49"/>
        <v>0.82419353994689581</v>
      </c>
    </row>
    <row r="33" spans="1:24" x14ac:dyDescent="0.2">
      <c r="A33" s="49" t="s">
        <v>173</v>
      </c>
      <c r="B33" s="116">
        <v>45092.990000000005</v>
      </c>
      <c r="C33" s="116">
        <v>14048.82</v>
      </c>
      <c r="D33" s="116">
        <v>5696.56</v>
      </c>
      <c r="E33" s="116">
        <v>11421.73</v>
      </c>
      <c r="F33" s="116">
        <v>22854.07</v>
      </c>
      <c r="G33" s="116">
        <v>4239.3</v>
      </c>
      <c r="H33" s="116">
        <v>103353.47000000002</v>
      </c>
      <c r="I33" s="124"/>
      <c r="J33" s="139">
        <f t="shared" ref="J33:J35" si="50">IFERROR(B33/B29-1, "n/a")</f>
        <v>0.1794590843441497</v>
      </c>
      <c r="K33" s="139">
        <f t="shared" ref="K33:K35" si="51">IFERROR(C33/C29-1, "n/a")</f>
        <v>1.3015277748003067</v>
      </c>
      <c r="L33" s="139">
        <f t="shared" ref="L33:L35" si="52">IFERROR(D33/D29-1, "n/a")</f>
        <v>-0.2810865292503103</v>
      </c>
      <c r="M33" s="139">
        <f t="shared" ref="M33:M35" si="53">IFERROR(E33/E29-1, "n/a")</f>
        <v>1.106931174130545</v>
      </c>
      <c r="N33" s="139">
        <f t="shared" ref="N33:N35" si="54">IFERROR(F33/F29-1, "n/a")</f>
        <v>0.86977184500991855</v>
      </c>
      <c r="O33" s="139">
        <f t="shared" ref="O33:O35" si="55">IFERROR(G33/G29-1, "n/a")</f>
        <v>2.8566266836784449</v>
      </c>
      <c r="P33" s="139">
        <f t="shared" ref="P33:P35" si="56">IFERROR(H33/H29-1, "n/a")</f>
        <v>0.45561975628818785</v>
      </c>
      <c r="Q33" s="140"/>
      <c r="R33" s="139">
        <f t="shared" ref="R33:R35" si="57">IFERROR(B33/B32-1, "n/a")</f>
        <v>-7.5277736649835614E-2</v>
      </c>
      <c r="S33" s="139">
        <f t="shared" ref="S33:S35" si="58">IFERROR(C33/C32-1, "n/a")</f>
        <v>-0.20014552311460465</v>
      </c>
      <c r="T33" s="139">
        <f t="shared" ref="T33:T35" si="59">IFERROR(D33/D32-1, "n/a")</f>
        <v>-3.8780298204699193E-4</v>
      </c>
      <c r="U33" s="139">
        <f t="shared" ref="U33:U35" si="60">IFERROR(E33/E32-1, "n/a")</f>
        <v>0.67403109239633063</v>
      </c>
      <c r="V33" s="139">
        <f t="shared" ref="V33:V35" si="61">IFERROR(F33/F32-1, "n/a")</f>
        <v>-2.229999649202985E-2</v>
      </c>
      <c r="W33" s="139">
        <f t="shared" ref="W33:W35" si="62">IFERROR(G33/G32-1, "n/a")</f>
        <v>0.74921808594040096</v>
      </c>
      <c r="X33" s="139">
        <f t="shared" ref="X33:X35" si="63">IFERROR(H33/H32-1, "n/a")</f>
        <v>-1.2375800990323871E-2</v>
      </c>
    </row>
    <row r="34" spans="1:24" x14ac:dyDescent="0.2">
      <c r="A34" s="49" t="s">
        <v>174</v>
      </c>
      <c r="B34" s="116">
        <v>37818.04</v>
      </c>
      <c r="C34" s="116">
        <v>21567.9</v>
      </c>
      <c r="D34" s="116">
        <v>4114.95</v>
      </c>
      <c r="E34" s="116">
        <v>10844.43</v>
      </c>
      <c r="F34" s="116">
        <v>22578.879999999997</v>
      </c>
      <c r="G34" s="116">
        <v>1423.6399999999999</v>
      </c>
      <c r="H34" s="116">
        <v>98347.840000000011</v>
      </c>
      <c r="I34" s="40"/>
      <c r="J34" s="139">
        <f t="shared" si="50"/>
        <v>-3.2895698237904947E-2</v>
      </c>
      <c r="K34" s="139">
        <f t="shared" si="51"/>
        <v>2.7554145788147384</v>
      </c>
      <c r="L34" s="139">
        <f t="shared" si="52"/>
        <v>-0.33281236588986252</v>
      </c>
      <c r="M34" s="139">
        <f t="shared" si="53"/>
        <v>0.25640744681718974</v>
      </c>
      <c r="N34" s="139">
        <f t="shared" si="54"/>
        <v>0.70447025909264727</v>
      </c>
      <c r="O34" s="139">
        <f t="shared" si="55"/>
        <v>1.5069343494778118</v>
      </c>
      <c r="P34" s="139">
        <f t="shared" si="56"/>
        <v>0.33877255033890274</v>
      </c>
      <c r="Q34" s="140"/>
      <c r="R34" s="139">
        <f t="shared" si="57"/>
        <v>-0.16133217158587188</v>
      </c>
      <c r="S34" s="139">
        <f t="shared" si="58"/>
        <v>0.53521078638633002</v>
      </c>
      <c r="T34" s="139">
        <f t="shared" si="59"/>
        <v>-0.27764299858160024</v>
      </c>
      <c r="U34" s="139">
        <f t="shared" si="60"/>
        <v>-5.0544006906134142E-2</v>
      </c>
      <c r="V34" s="139">
        <f t="shared" si="61"/>
        <v>-1.2041181286309266E-2</v>
      </c>
      <c r="W34" s="139">
        <f t="shared" si="62"/>
        <v>-0.66418040714268867</v>
      </c>
      <c r="X34" s="139">
        <f t="shared" si="63"/>
        <v>-4.8432142626657848E-2</v>
      </c>
    </row>
    <row r="35" spans="1:24" x14ac:dyDescent="0.2">
      <c r="A35" s="49" t="s">
        <v>176</v>
      </c>
      <c r="B35" s="118">
        <v>28881.010000000002</v>
      </c>
      <c r="C35" s="117">
        <v>28571.879999999994</v>
      </c>
      <c r="D35" s="117">
        <v>2586.0300000000002</v>
      </c>
      <c r="E35" s="117">
        <v>3245.1500000000005</v>
      </c>
      <c r="F35" s="117">
        <v>17782.314496757997</v>
      </c>
      <c r="G35" s="117">
        <v>679.98</v>
      </c>
      <c r="H35" s="117">
        <v>81746.364496757989</v>
      </c>
      <c r="J35" s="139">
        <f t="shared" si="50"/>
        <v>-9.6379812683932253E-2</v>
      </c>
      <c r="K35" s="139">
        <f t="shared" si="51"/>
        <v>2.9784093696264979</v>
      </c>
      <c r="L35" s="139">
        <f t="shared" si="52"/>
        <v>-0.47645499069843134</v>
      </c>
      <c r="M35" s="139">
        <f t="shared" si="53"/>
        <v>-0.1349184782934455</v>
      </c>
      <c r="N35" s="139">
        <f t="shared" si="54"/>
        <v>1.1393431153521671</v>
      </c>
      <c r="O35" s="139">
        <f t="shared" si="55"/>
        <v>-0.4431346485558314</v>
      </c>
      <c r="P35" s="139">
        <f t="shared" si="56"/>
        <v>0.42497098411779866</v>
      </c>
      <c r="Q35" s="140"/>
      <c r="R35" s="139">
        <f t="shared" si="57"/>
        <v>-0.23631658330257199</v>
      </c>
      <c r="S35" s="139">
        <f t="shared" si="58"/>
        <v>0.32474093444424312</v>
      </c>
      <c r="T35" s="139">
        <f t="shared" si="59"/>
        <v>-0.37155250975102971</v>
      </c>
      <c r="U35" s="139">
        <f t="shared" si="60"/>
        <v>-0.70075421207015953</v>
      </c>
      <c r="V35" s="139">
        <f t="shared" si="61"/>
        <v>-0.21243593584987386</v>
      </c>
      <c r="W35" s="139">
        <f t="shared" si="62"/>
        <v>-0.52236520468657799</v>
      </c>
      <c r="X35" s="139">
        <f t="shared" si="63"/>
        <v>-0.16880366160804361</v>
      </c>
    </row>
    <row r="37" spans="1:24" x14ac:dyDescent="0.2">
      <c r="A37" s="78">
        <v>45322</v>
      </c>
      <c r="B37" s="182">
        <v>19169.899999999994</v>
      </c>
      <c r="C37" s="182">
        <v>3506.4100000000012</v>
      </c>
      <c r="D37" s="182">
        <v>3445.22</v>
      </c>
      <c r="E37" s="182">
        <v>4085.5099999999998</v>
      </c>
      <c r="F37" s="182">
        <v>6028.6799999999994</v>
      </c>
      <c r="G37" s="182">
        <v>0</v>
      </c>
      <c r="H37" s="183">
        <v>36235.719999999994</v>
      </c>
      <c r="J37" s="139" t="s">
        <v>133</v>
      </c>
      <c r="K37" s="139" t="s">
        <v>133</v>
      </c>
      <c r="L37" s="139" t="s">
        <v>133</v>
      </c>
      <c r="M37" s="139" t="s">
        <v>133</v>
      </c>
      <c r="N37" s="139" t="s">
        <v>133</v>
      </c>
      <c r="O37" s="139" t="s">
        <v>133</v>
      </c>
      <c r="P37" s="139" t="s">
        <v>133</v>
      </c>
      <c r="Q37" s="140"/>
      <c r="R37" s="139" t="str">
        <f>IFERROR(B37/#REF!-1, "n/a")</f>
        <v>n/a</v>
      </c>
      <c r="S37" s="139" t="str">
        <f>IFERROR(C37/#REF!-1, "n/a")</f>
        <v>n/a</v>
      </c>
      <c r="T37" s="139" t="str">
        <f>IFERROR(D37/#REF!-1, "n/a")</f>
        <v>n/a</v>
      </c>
      <c r="U37" s="139" t="str">
        <f>IFERROR(E37/#REF!-1, "n/a")</f>
        <v>n/a</v>
      </c>
      <c r="V37" s="139" t="str">
        <f>IFERROR(F37/#REF!-1, "n/a")</f>
        <v>n/a</v>
      </c>
      <c r="W37" s="139" t="str">
        <f>IFERROR(G37/#REF!-1, "n/a")</f>
        <v>n/a</v>
      </c>
      <c r="X37" s="139" t="str">
        <f>IFERROR(H37/#REF!-1, "n/a")</f>
        <v>n/a</v>
      </c>
    </row>
    <row r="38" spans="1:24" x14ac:dyDescent="0.2">
      <c r="A38" s="78">
        <v>45351</v>
      </c>
      <c r="B38" s="182">
        <v>12672.569999999996</v>
      </c>
      <c r="C38" s="182">
        <v>4793.29</v>
      </c>
      <c r="D38" s="182">
        <v>1249.6600000000001</v>
      </c>
      <c r="E38" s="182">
        <v>1278.5200000000002</v>
      </c>
      <c r="F38" s="182">
        <v>7196.2000000000007</v>
      </c>
      <c r="G38" s="182">
        <v>0</v>
      </c>
      <c r="H38" s="183">
        <v>27190.239999999998</v>
      </c>
      <c r="J38" s="139" t="s">
        <v>133</v>
      </c>
      <c r="K38" s="139" t="s">
        <v>133</v>
      </c>
      <c r="L38" s="139" t="s">
        <v>133</v>
      </c>
      <c r="M38" s="139" t="s">
        <v>133</v>
      </c>
      <c r="N38" s="139" t="s">
        <v>133</v>
      </c>
      <c r="O38" s="139" t="s">
        <v>133</v>
      </c>
      <c r="P38" s="139" t="s">
        <v>133</v>
      </c>
      <c r="Q38" s="140"/>
      <c r="R38" s="139">
        <f t="shared" ref="R38:R43" si="64">IFERROR(B38/B37-1, "n/a")</f>
        <v>-0.3389339537504108</v>
      </c>
      <c r="S38" s="139">
        <f t="shared" ref="S38:S43" si="65">IFERROR(C38/C37-1, "n/a")</f>
        <v>0.36700785133512581</v>
      </c>
      <c r="T38" s="139">
        <f t="shared" ref="T38:T43" si="66">IFERROR(D38/D37-1, "n/a")</f>
        <v>-0.637277155014774</v>
      </c>
      <c r="U38" s="139">
        <f t="shared" ref="U38:U43" si="67">IFERROR(E38/E37-1, "n/a")</f>
        <v>-0.68705987746939789</v>
      </c>
      <c r="V38" s="139">
        <f t="shared" ref="V38:V43" si="68">IFERROR(F38/F37-1, "n/a")</f>
        <v>0.19366096724324411</v>
      </c>
      <c r="W38" s="139" t="str">
        <f t="shared" ref="W38:W43" si="69">IFERROR(G38/G37-1, "n/a")</f>
        <v>n/a</v>
      </c>
      <c r="X38" s="139">
        <f t="shared" ref="X38:X43" si="70">IFERROR(H38/H37-1, "n/a")</f>
        <v>-0.24962881929764325</v>
      </c>
    </row>
    <row r="39" spans="1:24" x14ac:dyDescent="0.2">
      <c r="A39" s="78">
        <v>45382</v>
      </c>
      <c r="B39" s="182">
        <v>16921.349999999999</v>
      </c>
      <c r="C39" s="182">
        <v>9264.5199999999986</v>
      </c>
      <c r="D39" s="182">
        <v>1003.89</v>
      </c>
      <c r="E39" s="182">
        <v>1458.86</v>
      </c>
      <c r="F39" s="182">
        <v>10150.460000000003</v>
      </c>
      <c r="G39" s="182">
        <v>2423.5400000000004</v>
      </c>
      <c r="H39" s="183">
        <v>41222.620000000003</v>
      </c>
      <c r="J39" s="139" t="s">
        <v>133</v>
      </c>
      <c r="K39" s="139" t="s">
        <v>133</v>
      </c>
      <c r="L39" s="139" t="s">
        <v>133</v>
      </c>
      <c r="M39" s="139" t="s">
        <v>133</v>
      </c>
      <c r="N39" s="139" t="s">
        <v>133</v>
      </c>
      <c r="O39" s="139" t="s">
        <v>133</v>
      </c>
      <c r="P39" s="139" t="s">
        <v>133</v>
      </c>
      <c r="Q39" s="140"/>
      <c r="R39" s="139">
        <f t="shared" si="64"/>
        <v>0.33527374478894201</v>
      </c>
      <c r="S39" s="139">
        <f t="shared" si="65"/>
        <v>0.93281024098270682</v>
      </c>
      <c r="T39" s="139">
        <f t="shared" si="66"/>
        <v>-0.19666949410239587</v>
      </c>
      <c r="U39" s="139">
        <f t="shared" si="67"/>
        <v>0.14105371836185565</v>
      </c>
      <c r="V39" s="139">
        <f t="shared" si="68"/>
        <v>0.41053055779439163</v>
      </c>
      <c r="W39" s="139" t="str">
        <f t="shared" si="69"/>
        <v>n/a</v>
      </c>
      <c r="X39" s="139">
        <f t="shared" si="70"/>
        <v>0.51608150571675737</v>
      </c>
    </row>
    <row r="40" spans="1:24" x14ac:dyDescent="0.2">
      <c r="A40" s="78">
        <v>45412</v>
      </c>
      <c r="B40" s="182">
        <v>15136.670000000002</v>
      </c>
      <c r="C40" s="182">
        <v>2927.5699999999997</v>
      </c>
      <c r="D40" s="182">
        <v>2496.81</v>
      </c>
      <c r="E40" s="182">
        <v>2065.16</v>
      </c>
      <c r="F40" s="182">
        <v>6410.44</v>
      </c>
      <c r="G40" s="182">
        <v>339.49</v>
      </c>
      <c r="H40" s="183">
        <v>29376.140000000003</v>
      </c>
      <c r="J40" s="139" t="s">
        <v>133</v>
      </c>
      <c r="K40" s="139" t="s">
        <v>133</v>
      </c>
      <c r="L40" s="139" t="s">
        <v>133</v>
      </c>
      <c r="M40" s="139" t="s">
        <v>133</v>
      </c>
      <c r="N40" s="139" t="s">
        <v>133</v>
      </c>
      <c r="O40" s="139" t="s">
        <v>133</v>
      </c>
      <c r="P40" s="139" t="s">
        <v>133</v>
      </c>
      <c r="Q40" s="140"/>
      <c r="R40" s="139">
        <f t="shared" si="64"/>
        <v>-0.10546912628129534</v>
      </c>
      <c r="S40" s="139">
        <f t="shared" si="65"/>
        <v>-0.6840019774364996</v>
      </c>
      <c r="T40" s="139">
        <f t="shared" si="66"/>
        <v>1.4871350446762097</v>
      </c>
      <c r="U40" s="139">
        <f t="shared" si="67"/>
        <v>0.41559848100571672</v>
      </c>
      <c r="V40" s="139">
        <f t="shared" si="68"/>
        <v>-0.36845817825005001</v>
      </c>
      <c r="W40" s="139">
        <f t="shared" si="69"/>
        <v>-0.85991978675821323</v>
      </c>
      <c r="X40" s="139">
        <f t="shared" si="70"/>
        <v>-0.28737814335915568</v>
      </c>
    </row>
    <row r="41" spans="1:24" x14ac:dyDescent="0.2">
      <c r="A41" s="78">
        <v>45443</v>
      </c>
      <c r="B41" s="182">
        <v>15758.530000000002</v>
      </c>
      <c r="C41" s="182">
        <v>6876.28</v>
      </c>
      <c r="D41" s="182">
        <v>899.85</v>
      </c>
      <c r="E41" s="182">
        <v>2262.11</v>
      </c>
      <c r="F41" s="182">
        <v>10811.769999999999</v>
      </c>
      <c r="G41" s="182">
        <v>2054.69</v>
      </c>
      <c r="H41" s="183">
        <v>38663.230000000003</v>
      </c>
      <c r="J41" s="139" t="s">
        <v>133</v>
      </c>
      <c r="K41" s="139" t="s">
        <v>133</v>
      </c>
      <c r="L41" s="139" t="s">
        <v>133</v>
      </c>
      <c r="M41" s="139" t="s">
        <v>133</v>
      </c>
      <c r="N41" s="139" t="s">
        <v>133</v>
      </c>
      <c r="O41" s="139" t="s">
        <v>133</v>
      </c>
      <c r="P41" s="139" t="s">
        <v>133</v>
      </c>
      <c r="Q41" s="140"/>
      <c r="R41" s="139">
        <f t="shared" si="64"/>
        <v>4.1083012313804845E-2</v>
      </c>
      <c r="S41" s="139">
        <f t="shared" si="65"/>
        <v>1.3488012242235028</v>
      </c>
      <c r="T41" s="139">
        <f t="shared" si="66"/>
        <v>-0.63960012976558089</v>
      </c>
      <c r="U41" s="139">
        <f t="shared" si="67"/>
        <v>9.5367913382014224E-2</v>
      </c>
      <c r="V41" s="139">
        <f t="shared" si="68"/>
        <v>0.68658781612494613</v>
      </c>
      <c r="W41" s="139">
        <f t="shared" si="69"/>
        <v>5.0522843088161657</v>
      </c>
      <c r="X41" s="139">
        <f t="shared" si="70"/>
        <v>0.31614398624189555</v>
      </c>
    </row>
    <row r="42" spans="1:24" x14ac:dyDescent="0.2">
      <c r="A42" s="78">
        <v>45473</v>
      </c>
      <c r="B42" s="182">
        <v>14197.789999999997</v>
      </c>
      <c r="C42" s="182">
        <v>4244.97</v>
      </c>
      <c r="D42" s="182">
        <v>2299.9000000000005</v>
      </c>
      <c r="E42" s="182">
        <v>7094.46</v>
      </c>
      <c r="F42" s="182">
        <v>5631.8600000000006</v>
      </c>
      <c r="G42" s="182">
        <v>1845.1200000000001</v>
      </c>
      <c r="H42" s="183">
        <v>35314.1</v>
      </c>
      <c r="J42" s="139" t="s">
        <v>133</v>
      </c>
      <c r="K42" s="139" t="s">
        <v>133</v>
      </c>
      <c r="L42" s="139" t="s">
        <v>133</v>
      </c>
      <c r="M42" s="139" t="s">
        <v>133</v>
      </c>
      <c r="N42" s="139" t="s">
        <v>133</v>
      </c>
      <c r="O42" s="139" t="s">
        <v>133</v>
      </c>
      <c r="P42" s="139" t="s">
        <v>133</v>
      </c>
      <c r="Q42" s="140"/>
      <c r="R42" s="139">
        <f t="shared" si="64"/>
        <v>-9.9040963846247387E-2</v>
      </c>
      <c r="S42" s="139">
        <f t="shared" si="65"/>
        <v>-0.3826647547802009</v>
      </c>
      <c r="T42" s="139">
        <f t="shared" si="66"/>
        <v>1.5558704228482529</v>
      </c>
      <c r="U42" s="139">
        <f t="shared" si="67"/>
        <v>2.1362135351508105</v>
      </c>
      <c r="V42" s="139">
        <f t="shared" si="68"/>
        <v>-0.4790991669264143</v>
      </c>
      <c r="W42" s="139">
        <f t="shared" si="69"/>
        <v>-0.10199592152587489</v>
      </c>
      <c r="X42" s="139">
        <f t="shared" si="70"/>
        <v>-8.6623130038540608E-2</v>
      </c>
    </row>
    <row r="43" spans="1:24" x14ac:dyDescent="0.2">
      <c r="A43" s="78">
        <v>45504</v>
      </c>
      <c r="B43" s="182">
        <v>14895.219999999998</v>
      </c>
      <c r="C43" s="182">
        <v>4989.33</v>
      </c>
      <c r="D43" s="182">
        <v>2432.35</v>
      </c>
      <c r="E43" s="182">
        <v>1745.2399999999998</v>
      </c>
      <c r="F43" s="182">
        <v>6745.0299999999988</v>
      </c>
      <c r="G43" s="182">
        <v>0</v>
      </c>
      <c r="H43" s="183">
        <v>30807.169999999991</v>
      </c>
      <c r="J43" s="139" t="s">
        <v>133</v>
      </c>
      <c r="K43" s="139" t="s">
        <v>133</v>
      </c>
      <c r="L43" s="139" t="s">
        <v>133</v>
      </c>
      <c r="M43" s="139" t="s">
        <v>133</v>
      </c>
      <c r="N43" s="139" t="s">
        <v>133</v>
      </c>
      <c r="O43" s="139" t="s">
        <v>133</v>
      </c>
      <c r="P43" s="139" t="s">
        <v>133</v>
      </c>
      <c r="Q43" s="140"/>
      <c r="R43" s="139">
        <f t="shared" si="64"/>
        <v>4.9122433843577173E-2</v>
      </c>
      <c r="S43" s="139">
        <f t="shared" si="65"/>
        <v>0.17535106255167876</v>
      </c>
      <c r="T43" s="139">
        <f t="shared" si="66"/>
        <v>5.7589460411321847E-2</v>
      </c>
      <c r="U43" s="139">
        <f t="shared" si="67"/>
        <v>-0.75399959968764363</v>
      </c>
      <c r="V43" s="139">
        <f t="shared" si="68"/>
        <v>0.19765583661525654</v>
      </c>
      <c r="W43" s="139">
        <f t="shared" si="69"/>
        <v>-1</v>
      </c>
      <c r="X43" s="139">
        <f t="shared" si="70"/>
        <v>-0.12762409349240122</v>
      </c>
    </row>
    <row r="44" spans="1:24" x14ac:dyDescent="0.2">
      <c r="A44" s="78">
        <v>45535</v>
      </c>
      <c r="B44" s="182">
        <v>9309.8600000000024</v>
      </c>
      <c r="C44" s="182">
        <v>5344.83</v>
      </c>
      <c r="D44" s="182">
        <v>499.99</v>
      </c>
      <c r="E44" s="182">
        <v>3223.83</v>
      </c>
      <c r="F44" s="182">
        <v>3749.9700000000003</v>
      </c>
      <c r="G44" s="182">
        <v>867.74</v>
      </c>
      <c r="H44" s="183">
        <v>22996.220000000005</v>
      </c>
      <c r="J44" s="139" t="s">
        <v>133</v>
      </c>
      <c r="K44" s="139" t="s">
        <v>133</v>
      </c>
      <c r="L44" s="139" t="s">
        <v>133</v>
      </c>
      <c r="M44" s="139" t="s">
        <v>133</v>
      </c>
      <c r="N44" s="139" t="s">
        <v>133</v>
      </c>
      <c r="O44" s="139" t="s">
        <v>133</v>
      </c>
      <c r="P44" s="139" t="s">
        <v>133</v>
      </c>
      <c r="Q44" s="140"/>
      <c r="R44" s="139">
        <f t="shared" ref="R44:R47" si="71">IFERROR(B44/B43-1, "n/a")</f>
        <v>-0.37497667036807758</v>
      </c>
      <c r="S44" s="139">
        <f t="shared" ref="S44:S47" si="72">IFERROR(C44/C43-1, "n/a")</f>
        <v>7.1252051878709199E-2</v>
      </c>
      <c r="T44" s="139">
        <f t="shared" ref="T44:T47" si="73">IFERROR(D44/D43-1, "n/a")</f>
        <v>-0.79444158940941889</v>
      </c>
      <c r="U44" s="139">
        <f t="shared" ref="U44:U47" si="74">IFERROR(E44/E43-1, "n/a")</f>
        <v>0.84721299076344825</v>
      </c>
      <c r="V44" s="139">
        <f t="shared" ref="V44:V47" si="75">IFERROR(F44/F43-1, "n/a")</f>
        <v>-0.44403953725928558</v>
      </c>
      <c r="W44" s="139" t="str">
        <f t="shared" ref="W44:W47" si="76">IFERROR(G44/G43-1, "n/a")</f>
        <v>n/a</v>
      </c>
      <c r="X44" s="139">
        <f t="shared" ref="X44:X47" si="77">IFERROR(H44/H43-1, "n/a")</f>
        <v>-0.2535432498343726</v>
      </c>
    </row>
    <row r="45" spans="1:24" x14ac:dyDescent="0.2">
      <c r="A45" s="78">
        <v>45565</v>
      </c>
      <c r="B45" s="182">
        <v>13612.960000000001</v>
      </c>
      <c r="C45" s="182">
        <v>11233.74</v>
      </c>
      <c r="D45" s="182">
        <v>1182.6099999999999</v>
      </c>
      <c r="E45" s="182">
        <v>5875.36</v>
      </c>
      <c r="F45" s="182">
        <v>12083.88</v>
      </c>
      <c r="G45" s="182">
        <v>555.9</v>
      </c>
      <c r="H45" s="183">
        <v>44544.450000000004</v>
      </c>
      <c r="J45" s="139" t="s">
        <v>133</v>
      </c>
      <c r="K45" s="139" t="s">
        <v>133</v>
      </c>
      <c r="L45" s="139" t="s">
        <v>133</v>
      </c>
      <c r="M45" s="139" t="s">
        <v>133</v>
      </c>
      <c r="N45" s="139" t="s">
        <v>133</v>
      </c>
      <c r="O45" s="139" t="s">
        <v>133</v>
      </c>
      <c r="P45" s="139" t="s">
        <v>133</v>
      </c>
      <c r="Q45" s="140"/>
      <c r="R45" s="139">
        <f t="shared" si="71"/>
        <v>0.46220888391447312</v>
      </c>
      <c r="S45" s="139">
        <f t="shared" si="72"/>
        <v>1.1017955669310342</v>
      </c>
      <c r="T45" s="139">
        <f t="shared" si="73"/>
        <v>1.3652673053461069</v>
      </c>
      <c r="U45" s="139">
        <f t="shared" si="74"/>
        <v>0.82247823241299933</v>
      </c>
      <c r="V45" s="139">
        <f t="shared" si="75"/>
        <v>2.2223937791502326</v>
      </c>
      <c r="W45" s="139">
        <f t="shared" si="76"/>
        <v>-0.35937031829810773</v>
      </c>
      <c r="X45" s="139">
        <f t="shared" si="77"/>
        <v>0.93703356464671139</v>
      </c>
    </row>
    <row r="46" spans="1:24" x14ac:dyDescent="0.2">
      <c r="A46" s="78">
        <v>45596</v>
      </c>
      <c r="B46" s="182">
        <v>22192.720000000005</v>
      </c>
      <c r="C46" s="182">
        <v>13003.92</v>
      </c>
      <c r="D46" s="182">
        <v>2036.13</v>
      </c>
      <c r="E46" s="182">
        <v>2082.6200000000003</v>
      </c>
      <c r="F46" s="182">
        <v>9078.1044967579983</v>
      </c>
      <c r="G46" s="182">
        <v>679.98</v>
      </c>
      <c r="H46" s="183">
        <v>49073.474496758012</v>
      </c>
      <c r="J46" s="139" t="s">
        <v>133</v>
      </c>
      <c r="K46" s="139" t="s">
        <v>133</v>
      </c>
      <c r="L46" s="139" t="s">
        <v>133</v>
      </c>
      <c r="M46" s="139" t="s">
        <v>133</v>
      </c>
      <c r="N46" s="139" t="s">
        <v>133</v>
      </c>
      <c r="O46" s="139" t="s">
        <v>133</v>
      </c>
      <c r="P46" s="139" t="s">
        <v>133</v>
      </c>
      <c r="Q46" s="140"/>
      <c r="R46" s="139">
        <f t="shared" si="71"/>
        <v>0.63026410126820354</v>
      </c>
      <c r="S46" s="139">
        <f t="shared" si="72"/>
        <v>0.15757708474648702</v>
      </c>
      <c r="T46" s="139">
        <f t="shared" si="73"/>
        <v>0.72172567456727088</v>
      </c>
      <c r="U46" s="139">
        <f t="shared" si="74"/>
        <v>-0.64553320987990515</v>
      </c>
      <c r="V46" s="139">
        <f t="shared" si="75"/>
        <v>-0.24874258129359117</v>
      </c>
      <c r="W46" s="139">
        <f t="shared" si="76"/>
        <v>0.22320561252023752</v>
      </c>
      <c r="X46" s="139">
        <f t="shared" si="77"/>
        <v>0.10167427135721741</v>
      </c>
    </row>
    <row r="47" spans="1:24" x14ac:dyDescent="0.2">
      <c r="A47" s="78">
        <v>45626</v>
      </c>
      <c r="B47" s="182">
        <v>5249.37</v>
      </c>
      <c r="C47" s="182">
        <v>9223.7999999999956</v>
      </c>
      <c r="D47" s="182">
        <v>549.9</v>
      </c>
      <c r="E47" s="182">
        <v>443.20000000000005</v>
      </c>
      <c r="F47" s="182">
        <v>6006.42</v>
      </c>
      <c r="G47" s="182">
        <v>0</v>
      </c>
      <c r="H47" s="183">
        <v>21472.689999999995</v>
      </c>
      <c r="J47" s="139" t="s">
        <v>133</v>
      </c>
      <c r="K47" s="139" t="s">
        <v>133</v>
      </c>
      <c r="L47" s="139" t="s">
        <v>133</v>
      </c>
      <c r="M47" s="139" t="s">
        <v>133</v>
      </c>
      <c r="N47" s="139" t="s">
        <v>133</v>
      </c>
      <c r="O47" s="139" t="s">
        <v>133</v>
      </c>
      <c r="P47" s="139" t="s">
        <v>133</v>
      </c>
      <c r="Q47" s="140"/>
      <c r="R47" s="139">
        <f t="shared" si="71"/>
        <v>-0.7634643252381863</v>
      </c>
      <c r="S47" s="139">
        <f t="shared" si="72"/>
        <v>-0.29069080707971173</v>
      </c>
      <c r="T47" s="139">
        <f t="shared" si="73"/>
        <v>-0.7299288355851542</v>
      </c>
      <c r="U47" s="139">
        <f t="shared" si="74"/>
        <v>-0.78719113424436526</v>
      </c>
      <c r="V47" s="139">
        <f t="shared" si="75"/>
        <v>-0.33836187916265648</v>
      </c>
      <c r="W47" s="139">
        <f t="shared" si="76"/>
        <v>-1</v>
      </c>
      <c r="X47" s="139">
        <f t="shared" si="77"/>
        <v>-0.56243795206678171</v>
      </c>
    </row>
    <row r="48" spans="1:24" x14ac:dyDescent="0.2">
      <c r="A48" s="78">
        <v>45657</v>
      </c>
      <c r="B48" s="182">
        <v>1438.92</v>
      </c>
      <c r="C48" s="182">
        <v>6344.1599999999989</v>
      </c>
      <c r="D48" s="182">
        <v>0</v>
      </c>
      <c r="E48" s="182">
        <v>719.33</v>
      </c>
      <c r="F48" s="182">
        <v>2697.79</v>
      </c>
      <c r="G48" s="182">
        <v>0</v>
      </c>
      <c r="H48" s="183">
        <v>11200.2</v>
      </c>
      <c r="J48" s="139" t="s">
        <v>133</v>
      </c>
      <c r="K48" s="139" t="s">
        <v>133</v>
      </c>
      <c r="L48" s="139" t="s">
        <v>133</v>
      </c>
      <c r="M48" s="139" t="s">
        <v>133</v>
      </c>
      <c r="N48" s="139" t="s">
        <v>133</v>
      </c>
      <c r="O48" s="139" t="s">
        <v>133</v>
      </c>
      <c r="P48" s="139" t="s">
        <v>133</v>
      </c>
      <c r="Q48" s="140"/>
      <c r="R48" s="139">
        <f t="shared" ref="R48" si="78">IFERROR(B48/B47-1, "n/a")</f>
        <v>-0.72588710645277432</v>
      </c>
      <c r="S48" s="139">
        <f t="shared" ref="S48" si="79">IFERROR(C48/C47-1, "n/a")</f>
        <v>-0.31219670851492853</v>
      </c>
      <c r="T48" s="139">
        <f t="shared" ref="T48" si="80">IFERROR(D48/D47-1, "n/a")</f>
        <v>-1</v>
      </c>
      <c r="U48" s="139">
        <f t="shared" ref="U48" si="81">IFERROR(E48/E47-1, "n/a")</f>
        <v>0.62303700361010828</v>
      </c>
      <c r="V48" s="139">
        <f t="shared" ref="V48" si="82">IFERROR(F48/F47-1, "n/a")</f>
        <v>-0.55084892498360083</v>
      </c>
      <c r="W48" s="139" t="str">
        <f t="shared" ref="W48" si="83">IFERROR(G48/G47-1, "n/a")</f>
        <v>n/a</v>
      </c>
      <c r="X48" s="139">
        <f t="shared" ref="X48" si="84">IFERROR(H48/H47-1, "n/a")</f>
        <v>-0.47839790915809788</v>
      </c>
    </row>
    <row r="49" spans="1:24" x14ac:dyDescent="0.2">
      <c r="A49" s="78">
        <v>45688</v>
      </c>
      <c r="B49" s="182">
        <v>18440.579999999998</v>
      </c>
      <c r="C49" s="182">
        <v>6952.6799999999994</v>
      </c>
      <c r="D49" s="182">
        <v>586.12</v>
      </c>
      <c r="E49" s="182">
        <v>3270.2799999999993</v>
      </c>
      <c r="F49" s="182">
        <v>4754.99</v>
      </c>
      <c r="G49" s="182">
        <v>0</v>
      </c>
      <c r="H49" s="183">
        <v>34004.649999999994</v>
      </c>
      <c r="J49" s="139">
        <f t="shared" ref="J49" si="85">IFERROR(B49/B37-1, "n/a")</f>
        <v>-3.8045060224622729E-2</v>
      </c>
      <c r="K49" s="139">
        <f t="shared" ref="K49" si="86">IFERROR(C49/C37-1, "n/a")</f>
        <v>0.98284855450446384</v>
      </c>
      <c r="L49" s="139">
        <f t="shared" ref="L49" si="87">IFERROR(D49/D37-1, "n/a")</f>
        <v>-0.82987443472405242</v>
      </c>
      <c r="M49" s="139">
        <f t="shared" ref="M49" si="88">IFERROR(E49/E37-1, "n/a")</f>
        <v>-0.19954179527158189</v>
      </c>
      <c r="N49" s="139">
        <f t="shared" ref="N49" si="89">IFERROR(F49/F37-1, "n/a")</f>
        <v>-0.21127178752231002</v>
      </c>
      <c r="O49" s="139" t="str">
        <f t="shared" ref="O49" si="90">IFERROR(G49/G37-1, "n/a")</f>
        <v>n/a</v>
      </c>
      <c r="P49" s="139">
        <f t="shared" ref="P49" si="91">IFERROR(H49/H37-1, "n/a")</f>
        <v>-6.1571013353674209E-2</v>
      </c>
      <c r="Q49" s="140"/>
      <c r="R49" s="139">
        <f t="shared" ref="R49" si="92">IFERROR(B49/B48-1, "n/a")</f>
        <v>11.815570010841462</v>
      </c>
      <c r="S49" s="139">
        <f t="shared" ref="S49" si="93">IFERROR(C49/C48-1, "n/a")</f>
        <v>9.5918135734281762E-2</v>
      </c>
      <c r="T49" s="139" t="str">
        <f t="shared" ref="T49" si="94">IFERROR(D49/D48-1, "n/a")</f>
        <v>n/a</v>
      </c>
      <c r="U49" s="139">
        <f t="shared" ref="U49" si="95">IFERROR(E49/E48-1, "n/a")</f>
        <v>3.5462861273685222</v>
      </c>
      <c r="V49" s="139">
        <f t="shared" ref="V49" si="96">IFERROR(F49/F48-1, "n/a")</f>
        <v>0.76255008729367368</v>
      </c>
      <c r="W49" s="139" t="str">
        <f t="shared" ref="W49" si="97">IFERROR(G49/G48-1, "n/a")</f>
        <v>n/a</v>
      </c>
      <c r="X49" s="139">
        <f t="shared" ref="X49" si="98">IFERROR(H49/H48-1, "n/a")</f>
        <v>2.0360752486562732</v>
      </c>
    </row>
  </sheetData>
  <mergeCells count="3">
    <mergeCell ref="B10:H10"/>
    <mergeCell ref="J10:P10"/>
    <mergeCell ref="R10:X10"/>
  </mergeCells>
  <phoneticPr fontId="47"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0"/>
  <sheetViews>
    <sheetView zoomScaleNormal="100" workbookViewId="0">
      <pane ySplit="8" topLeftCell="A9" activePane="bottomLeft" state="frozen"/>
      <selection pane="bottomLeft"/>
    </sheetView>
  </sheetViews>
  <sheetFormatPr defaultColWidth="9.140625" defaultRowHeight="12" x14ac:dyDescent="0.2"/>
  <cols>
    <col min="1" max="1" width="9.7109375" style="70" customWidth="1"/>
    <col min="2" max="5" width="9.7109375" style="52" customWidth="1"/>
    <col min="6" max="7" width="9.7109375" style="71" customWidth="1"/>
    <col min="8" max="8" width="2.7109375" style="84" customWidth="1"/>
    <col min="9" max="14" width="7.7109375" style="150" customWidth="1"/>
    <col min="15" max="15" width="2.7109375" style="150" customWidth="1"/>
    <col min="16" max="21" width="7.7109375" style="150" customWidth="1"/>
    <col min="22" max="22" width="2.5703125" style="70" customWidth="1"/>
    <col min="23" max="16384" width="9.140625" style="70"/>
  </cols>
  <sheetData>
    <row r="1" spans="1:21" s="87" customFormat="1" ht="12.75" x14ac:dyDescent="0.2">
      <c r="A1" s="32" t="s">
        <v>74</v>
      </c>
      <c r="B1" s="32" t="s">
        <v>97</v>
      </c>
      <c r="H1" s="88"/>
      <c r="I1" s="148"/>
      <c r="J1" s="148"/>
      <c r="K1" s="148"/>
      <c r="L1" s="148"/>
      <c r="M1" s="148"/>
      <c r="N1" s="148"/>
      <c r="O1" s="148"/>
      <c r="P1" s="148"/>
      <c r="Q1" s="148"/>
      <c r="R1" s="148"/>
      <c r="S1" s="148"/>
      <c r="T1" s="148"/>
      <c r="U1" s="148"/>
    </row>
    <row r="2" spans="1:21" s="87" customFormat="1" ht="12.75" x14ac:dyDescent="0.2">
      <c r="A2" s="32" t="s">
        <v>76</v>
      </c>
      <c r="B2" s="32" t="s">
        <v>77</v>
      </c>
      <c r="H2" s="88"/>
      <c r="I2" s="148"/>
      <c r="J2" s="148"/>
      <c r="K2" s="148"/>
      <c r="L2" s="148"/>
      <c r="M2" s="148"/>
      <c r="N2" s="148"/>
      <c r="O2" s="148"/>
      <c r="P2" s="148"/>
      <c r="Q2" s="148"/>
      <c r="R2" s="148"/>
      <c r="S2" s="148"/>
      <c r="T2" s="148"/>
      <c r="U2" s="148"/>
    </row>
    <row r="3" spans="1:21" s="87" customFormat="1" ht="12.75" x14ac:dyDescent="0.2">
      <c r="A3" s="32" t="s">
        <v>78</v>
      </c>
      <c r="B3" s="32" t="s">
        <v>79</v>
      </c>
      <c r="H3" s="88"/>
      <c r="I3" s="148"/>
      <c r="J3" s="148"/>
      <c r="K3" s="148"/>
      <c r="L3" s="148"/>
      <c r="M3" s="148"/>
      <c r="N3" s="148"/>
      <c r="O3" s="148"/>
      <c r="P3" s="148"/>
      <c r="Q3" s="148"/>
      <c r="R3" s="148"/>
      <c r="S3" s="148"/>
      <c r="T3" s="148"/>
      <c r="U3" s="148"/>
    </row>
    <row r="4" spans="1:21" s="33" customFormat="1" ht="11.25" x14ac:dyDescent="0.2">
      <c r="A4" s="33" t="s">
        <v>29</v>
      </c>
      <c r="B4" s="33" t="s">
        <v>151</v>
      </c>
      <c r="H4" s="89"/>
      <c r="I4" s="149"/>
      <c r="J4" s="149"/>
      <c r="K4" s="149"/>
      <c r="L4" s="149"/>
      <c r="M4" s="149"/>
      <c r="N4" s="149"/>
      <c r="O4" s="149"/>
      <c r="P4" s="149"/>
      <c r="Q4" s="149"/>
      <c r="R4" s="149"/>
      <c r="S4" s="149"/>
      <c r="T4" s="149"/>
      <c r="U4" s="149"/>
    </row>
    <row r="5" spans="1:21" s="33" customFormat="1" ht="11.25" x14ac:dyDescent="0.2">
      <c r="A5" s="33" t="s">
        <v>134</v>
      </c>
      <c r="B5" s="33" t="s">
        <v>135</v>
      </c>
      <c r="H5" s="89"/>
      <c r="I5" s="149"/>
      <c r="J5" s="149"/>
      <c r="K5" s="149"/>
      <c r="L5" s="149"/>
      <c r="M5" s="149"/>
      <c r="N5" s="149"/>
      <c r="O5" s="149"/>
      <c r="P5" s="149"/>
      <c r="Q5" s="149"/>
      <c r="R5" s="149"/>
      <c r="S5" s="149"/>
      <c r="T5" s="149"/>
      <c r="U5" s="149"/>
    </row>
    <row r="6" spans="1:21" x14ac:dyDescent="0.2">
      <c r="B6" s="70"/>
      <c r="C6" s="70"/>
      <c r="D6" s="70"/>
      <c r="E6" s="70"/>
      <c r="F6" s="70"/>
      <c r="G6" s="70"/>
    </row>
    <row r="7" spans="1:21" ht="16.5" customHeight="1" x14ac:dyDescent="0.2">
      <c r="A7" s="72"/>
      <c r="B7" s="194" t="s">
        <v>153</v>
      </c>
      <c r="C7" s="194"/>
      <c r="D7" s="194"/>
      <c r="E7" s="194"/>
      <c r="F7" s="194"/>
      <c r="G7" s="194"/>
      <c r="H7" s="34"/>
      <c r="I7" s="193" t="s">
        <v>132</v>
      </c>
      <c r="J7" s="193"/>
      <c r="K7" s="193"/>
      <c r="L7" s="193"/>
      <c r="M7" s="193"/>
      <c r="N7" s="193"/>
      <c r="P7" s="193" t="s">
        <v>144</v>
      </c>
      <c r="Q7" s="193"/>
      <c r="R7" s="193"/>
      <c r="S7" s="193"/>
      <c r="T7" s="193"/>
      <c r="U7" s="193"/>
    </row>
    <row r="8" spans="1:21" x14ac:dyDescent="0.2">
      <c r="A8" s="35" t="s">
        <v>69</v>
      </c>
      <c r="B8" s="77" t="s">
        <v>67</v>
      </c>
      <c r="C8" s="77" t="s">
        <v>13</v>
      </c>
      <c r="D8" s="77" t="s">
        <v>6</v>
      </c>
      <c r="E8" s="85" t="s">
        <v>0</v>
      </c>
      <c r="F8" s="85" t="s">
        <v>91</v>
      </c>
      <c r="G8" s="85" t="s">
        <v>92</v>
      </c>
      <c r="H8" s="52"/>
      <c r="I8" s="136" t="s">
        <v>67</v>
      </c>
      <c r="J8" s="136" t="s">
        <v>13</v>
      </c>
      <c r="K8" s="136" t="s">
        <v>6</v>
      </c>
      <c r="L8" s="151" t="s">
        <v>0</v>
      </c>
      <c r="M8" s="151" t="s">
        <v>91</v>
      </c>
      <c r="N8" s="151" t="s">
        <v>92</v>
      </c>
      <c r="O8" s="152"/>
      <c r="P8" s="136" t="s">
        <v>67</v>
      </c>
      <c r="Q8" s="136" t="s">
        <v>13</v>
      </c>
      <c r="R8" s="136" t="s">
        <v>6</v>
      </c>
      <c r="S8" s="151" t="s">
        <v>0</v>
      </c>
      <c r="T8" s="151" t="s">
        <v>91</v>
      </c>
      <c r="U8" s="151" t="s">
        <v>92</v>
      </c>
    </row>
    <row r="9" spans="1:21" x14ac:dyDescent="0.2">
      <c r="A9" s="49">
        <v>2014</v>
      </c>
      <c r="B9" s="119">
        <v>1186.5772285714288</v>
      </c>
      <c r="C9" s="119">
        <v>316.34407222222205</v>
      </c>
      <c r="D9" s="119">
        <v>3.1899507936507931</v>
      </c>
      <c r="E9" s="120">
        <v>1506.1112515873021</v>
      </c>
      <c r="F9" s="120">
        <v>1198.9233932539685</v>
      </c>
      <c r="G9" s="106">
        <v>307.18785833333322</v>
      </c>
      <c r="H9" s="86"/>
      <c r="I9" s="139" t="str">
        <f>IFERROR(B9/#REF!-1, "n/a")</f>
        <v>n/a</v>
      </c>
      <c r="J9" s="139" t="str">
        <f>IFERROR(C9/#REF!-1, "n/a")</f>
        <v>n/a</v>
      </c>
      <c r="K9" s="139" t="str">
        <f>IFERROR(D9/#REF!-1, "n/a")</f>
        <v>n/a</v>
      </c>
      <c r="L9" s="139" t="str">
        <f>IFERROR(E9/#REF!-1, "n/a")</f>
        <v>n/a</v>
      </c>
      <c r="M9" s="139" t="str">
        <f>IFERROR(F9/#REF!-1, "n/a")</f>
        <v>n/a</v>
      </c>
      <c r="N9" s="139" t="str">
        <f>IFERROR(G9/#REF!-1, "n/a")</f>
        <v>n/a</v>
      </c>
      <c r="O9" s="153"/>
      <c r="P9" s="139" t="s">
        <v>133</v>
      </c>
      <c r="Q9" s="139" t="s">
        <v>133</v>
      </c>
      <c r="R9" s="139" t="s">
        <v>133</v>
      </c>
      <c r="S9" s="139" t="s">
        <v>133</v>
      </c>
      <c r="T9" s="139" t="s">
        <v>133</v>
      </c>
      <c r="U9" s="139" t="s">
        <v>133</v>
      </c>
    </row>
    <row r="10" spans="1:21" x14ac:dyDescent="0.2">
      <c r="A10" s="49">
        <v>2015</v>
      </c>
      <c r="B10" s="119">
        <v>1072.3585619047615</v>
      </c>
      <c r="C10" s="119">
        <v>362.93682976190485</v>
      </c>
      <c r="D10" s="119">
        <v>3.9724198412698417</v>
      </c>
      <c r="E10" s="120">
        <v>1439.2678115079366</v>
      </c>
      <c r="F10" s="120">
        <v>1114.9244908730152</v>
      </c>
      <c r="G10" s="106">
        <v>324.34332063492076</v>
      </c>
      <c r="H10" s="86"/>
      <c r="I10" s="139">
        <f t="shared" ref="I10:I17" si="0">IFERROR(B10/B9-1, "n/a")</f>
        <v>-9.6258940350793742E-2</v>
      </c>
      <c r="J10" s="139">
        <f t="shared" ref="J10:J17" si="1">IFERROR(C10/C9-1, "n/a")</f>
        <v>0.14728506594854984</v>
      </c>
      <c r="K10" s="139">
        <f t="shared" ref="K10:K17" si="2">IFERROR(D10/D9-1, "n/a")</f>
        <v>0.24529188637531885</v>
      </c>
      <c r="L10" s="139">
        <f t="shared" ref="L10:L17" si="3">IFERROR(E10/E9-1, "n/a")</f>
        <v>-4.4381475809916915E-2</v>
      </c>
      <c r="M10" s="139">
        <f t="shared" ref="M10:N17" si="4">IFERROR(F10/F9-1, "n/a")</f>
        <v>-7.0061942951145428E-2</v>
      </c>
      <c r="N10" s="139">
        <f t="shared" si="4"/>
        <v>5.58468111163819E-2</v>
      </c>
      <c r="O10" s="154"/>
      <c r="P10" s="139" t="s">
        <v>133</v>
      </c>
      <c r="Q10" s="139" t="s">
        <v>133</v>
      </c>
      <c r="R10" s="139" t="s">
        <v>133</v>
      </c>
      <c r="S10" s="139" t="s">
        <v>133</v>
      </c>
      <c r="T10" s="139" t="s">
        <v>133</v>
      </c>
      <c r="U10" s="139" t="s">
        <v>133</v>
      </c>
    </row>
    <row r="11" spans="1:21" x14ac:dyDescent="0.2">
      <c r="A11" s="49">
        <v>2016</v>
      </c>
      <c r="B11" s="119">
        <v>972.96356626984141</v>
      </c>
      <c r="C11" s="119">
        <v>357.04938134920639</v>
      </c>
      <c r="D11" s="119">
        <v>0.25083571428571427</v>
      </c>
      <c r="E11" s="120">
        <v>1330.2637833333345</v>
      </c>
      <c r="F11" s="120">
        <v>1036.4398289682536</v>
      </c>
      <c r="G11" s="106">
        <v>293.82395436507954</v>
      </c>
      <c r="H11" s="86"/>
      <c r="I11" s="139">
        <f t="shared" si="0"/>
        <v>-9.2688210050163811E-2</v>
      </c>
      <c r="J11" s="139">
        <f t="shared" si="1"/>
        <v>-1.6221689092729363E-2</v>
      </c>
      <c r="K11" s="139">
        <f t="shared" si="2"/>
        <v>-0.93685568889779514</v>
      </c>
      <c r="L11" s="139">
        <f t="shared" si="3"/>
        <v>-7.5735750708130878E-2</v>
      </c>
      <c r="M11" s="139">
        <f t="shared" si="4"/>
        <v>-7.0394598510708173E-2</v>
      </c>
      <c r="N11" s="139">
        <f t="shared" si="4"/>
        <v>-9.4095867952815548E-2</v>
      </c>
      <c r="O11" s="154"/>
      <c r="P11" s="139" t="s">
        <v>133</v>
      </c>
      <c r="Q11" s="139" t="s">
        <v>133</v>
      </c>
      <c r="R11" s="139" t="s">
        <v>133</v>
      </c>
      <c r="S11" s="139" t="s">
        <v>133</v>
      </c>
      <c r="T11" s="139" t="s">
        <v>133</v>
      </c>
      <c r="U11" s="139" t="s">
        <v>133</v>
      </c>
    </row>
    <row r="12" spans="1:21" x14ac:dyDescent="0.2">
      <c r="A12" s="49">
        <v>2017</v>
      </c>
      <c r="B12" s="119">
        <v>1142.0771884462151</v>
      </c>
      <c r="C12" s="119">
        <v>272.99398087649371</v>
      </c>
      <c r="D12" s="119">
        <v>1.8923705179282868</v>
      </c>
      <c r="E12" s="120">
        <v>1416.963539840639</v>
      </c>
      <c r="F12" s="120">
        <v>1043.4889434262946</v>
      </c>
      <c r="G12" s="106">
        <v>373.4745964143425</v>
      </c>
      <c r="H12" s="86"/>
      <c r="I12" s="139">
        <f t="shared" si="0"/>
        <v>0.17381290321560905</v>
      </c>
      <c r="J12" s="139">
        <f t="shared" si="1"/>
        <v>-0.23541673746944169</v>
      </c>
      <c r="K12" s="139">
        <f t="shared" si="2"/>
        <v>6.5442626793279652</v>
      </c>
      <c r="L12" s="139">
        <f t="shared" si="3"/>
        <v>6.5174860500264886E-2</v>
      </c>
      <c r="M12" s="139">
        <f t="shared" si="4"/>
        <v>6.8012770843226544E-3</v>
      </c>
      <c r="N12" s="139">
        <f t="shared" si="4"/>
        <v>0.27108287416993959</v>
      </c>
      <c r="O12" s="155"/>
      <c r="P12" s="139" t="s">
        <v>133</v>
      </c>
      <c r="Q12" s="139" t="s">
        <v>133</v>
      </c>
      <c r="R12" s="139" t="s">
        <v>133</v>
      </c>
      <c r="S12" s="139" t="s">
        <v>133</v>
      </c>
      <c r="T12" s="139" t="s">
        <v>133</v>
      </c>
      <c r="U12" s="139" t="s">
        <v>133</v>
      </c>
    </row>
    <row r="13" spans="1:21" x14ac:dyDescent="0.2">
      <c r="A13" s="49">
        <v>2018</v>
      </c>
      <c r="B13" s="119">
        <v>1127.9520585657365</v>
      </c>
      <c r="C13" s="119">
        <v>292.40741354581684</v>
      </c>
      <c r="D13" s="119">
        <v>2.7980517928286854</v>
      </c>
      <c r="E13" s="120">
        <v>1423.157523904383</v>
      </c>
      <c r="F13" s="120">
        <v>1163.0024721115535</v>
      </c>
      <c r="G13" s="106">
        <v>260.15505179282877</v>
      </c>
      <c r="H13" s="86"/>
      <c r="I13" s="139">
        <f t="shared" si="0"/>
        <v>-1.2367929263779276E-2</v>
      </c>
      <c r="J13" s="139">
        <f t="shared" si="1"/>
        <v>7.1113042884656252E-2</v>
      </c>
      <c r="K13" s="139">
        <f t="shared" si="2"/>
        <v>0.47859616619472201</v>
      </c>
      <c r="L13" s="139">
        <f t="shared" si="3"/>
        <v>4.3713080044673891E-3</v>
      </c>
      <c r="M13" s="139">
        <f t="shared" si="4"/>
        <v>0.1145326258013204</v>
      </c>
      <c r="N13" s="139">
        <f t="shared" si="4"/>
        <v>-0.3034196855943424</v>
      </c>
      <c r="O13" s="153"/>
      <c r="P13" s="139" t="s">
        <v>133</v>
      </c>
      <c r="Q13" s="139" t="s">
        <v>133</v>
      </c>
      <c r="R13" s="139" t="s">
        <v>133</v>
      </c>
      <c r="S13" s="139" t="s">
        <v>133</v>
      </c>
      <c r="T13" s="139" t="s">
        <v>133</v>
      </c>
      <c r="U13" s="139" t="s">
        <v>133</v>
      </c>
    </row>
    <row r="14" spans="1:21" x14ac:dyDescent="0.2">
      <c r="A14" s="49">
        <v>2019</v>
      </c>
      <c r="B14" s="119">
        <v>1090.0688615079355</v>
      </c>
      <c r="C14" s="119">
        <v>440.02863055555576</v>
      </c>
      <c r="D14" s="119">
        <v>0.28113492063492063</v>
      </c>
      <c r="E14" s="120">
        <v>1530.3786269841273</v>
      </c>
      <c r="F14" s="120">
        <v>1244.9024091269853</v>
      </c>
      <c r="G14" s="106">
        <v>285.4762178571429</v>
      </c>
      <c r="H14" s="86"/>
      <c r="I14" s="139">
        <f t="shared" si="0"/>
        <v>-3.3585821994927656E-2</v>
      </c>
      <c r="J14" s="139">
        <f t="shared" si="1"/>
        <v>0.50484772331741312</v>
      </c>
      <c r="K14" s="139">
        <f t="shared" si="2"/>
        <v>-0.89952476170903617</v>
      </c>
      <c r="L14" s="139">
        <f t="shared" si="3"/>
        <v>7.5340291765866541E-2</v>
      </c>
      <c r="M14" s="139">
        <f t="shared" si="4"/>
        <v>7.0421120315190544E-2</v>
      </c>
      <c r="N14" s="139">
        <f t="shared" si="4"/>
        <v>9.733105657497787E-2</v>
      </c>
      <c r="O14" s="153"/>
      <c r="P14" s="139" t="s">
        <v>133</v>
      </c>
      <c r="Q14" s="139" t="s">
        <v>133</v>
      </c>
      <c r="R14" s="139" t="s">
        <v>133</v>
      </c>
      <c r="S14" s="139" t="s">
        <v>133</v>
      </c>
      <c r="T14" s="139" t="s">
        <v>133</v>
      </c>
      <c r="U14" s="139" t="s">
        <v>133</v>
      </c>
    </row>
    <row r="15" spans="1:21" x14ac:dyDescent="0.2">
      <c r="A15" s="49">
        <v>2020</v>
      </c>
      <c r="B15" s="119">
        <v>1154.8545051383403</v>
      </c>
      <c r="C15" s="119">
        <v>729.77445335968355</v>
      </c>
      <c r="D15" s="119">
        <v>0.87229328063241107</v>
      </c>
      <c r="E15" s="120">
        <v>1885.501251778657</v>
      </c>
      <c r="F15" s="120">
        <v>1496.9751573122521</v>
      </c>
      <c r="G15" s="106">
        <v>388.52609446640321</v>
      </c>
      <c r="H15" s="86"/>
      <c r="I15" s="139">
        <f t="shared" si="0"/>
        <v>5.9432615606306083E-2</v>
      </c>
      <c r="J15" s="139">
        <f t="shared" si="1"/>
        <v>0.6584703873434572</v>
      </c>
      <c r="K15" s="139">
        <f t="shared" si="2"/>
        <v>2.1027567783554133</v>
      </c>
      <c r="L15" s="139">
        <f t="shared" si="3"/>
        <v>0.23204886590343943</v>
      </c>
      <c r="M15" s="139">
        <f t="shared" si="4"/>
        <v>0.20248394278716053</v>
      </c>
      <c r="N15" s="139">
        <f t="shared" si="4"/>
        <v>0.36097534632754669</v>
      </c>
      <c r="O15" s="153"/>
      <c r="P15" s="139" t="s">
        <v>133</v>
      </c>
      <c r="Q15" s="139" t="s">
        <v>133</v>
      </c>
      <c r="R15" s="139" t="s">
        <v>133</v>
      </c>
      <c r="S15" s="139" t="s">
        <v>133</v>
      </c>
      <c r="T15" s="139" t="s">
        <v>133</v>
      </c>
      <c r="U15" s="139" t="s">
        <v>133</v>
      </c>
    </row>
    <row r="16" spans="1:21" x14ac:dyDescent="0.2">
      <c r="A16" s="49">
        <v>2021</v>
      </c>
      <c r="B16" s="119">
        <v>829.69506388888908</v>
      </c>
      <c r="C16" s="119">
        <v>556.97985833333314</v>
      </c>
      <c r="D16" s="119">
        <v>5.9820238095238093E-2</v>
      </c>
      <c r="E16" s="120">
        <v>1386.734742460317</v>
      </c>
      <c r="F16" s="120">
        <v>989.47793174603123</v>
      </c>
      <c r="G16" s="106">
        <v>397.25681071428573</v>
      </c>
      <c r="H16" s="86"/>
      <c r="I16" s="139">
        <f t="shared" si="0"/>
        <v>-0.28155879359928571</v>
      </c>
      <c r="J16" s="139">
        <f t="shared" si="1"/>
        <v>-0.23677808154403179</v>
      </c>
      <c r="K16" s="139">
        <f t="shared" si="2"/>
        <v>-0.93142187447337832</v>
      </c>
      <c r="L16" s="139">
        <f t="shared" si="3"/>
        <v>-0.26452727562383571</v>
      </c>
      <c r="M16" s="139">
        <f t="shared" si="4"/>
        <v>-0.33901512866613503</v>
      </c>
      <c r="N16" s="139">
        <f t="shared" si="4"/>
        <v>2.2471376754946704E-2</v>
      </c>
      <c r="O16" s="153"/>
      <c r="P16" s="139" t="s">
        <v>133</v>
      </c>
      <c r="Q16" s="139" t="s">
        <v>133</v>
      </c>
      <c r="R16" s="139" t="s">
        <v>133</v>
      </c>
      <c r="S16" s="139" t="s">
        <v>133</v>
      </c>
      <c r="T16" s="139" t="s">
        <v>133</v>
      </c>
      <c r="U16" s="139" t="s">
        <v>133</v>
      </c>
    </row>
    <row r="17" spans="1:21" x14ac:dyDescent="0.2">
      <c r="A17" s="49">
        <v>2022</v>
      </c>
      <c r="B17" s="119">
        <v>835.38808685258994</v>
      </c>
      <c r="C17" s="119">
        <v>798.2879430278889</v>
      </c>
      <c r="D17" s="119">
        <v>1.469362549800797E-2</v>
      </c>
      <c r="E17" s="120">
        <v>1633.6907235059759</v>
      </c>
      <c r="F17" s="120">
        <v>1270.1543940239044</v>
      </c>
      <c r="G17" s="106">
        <v>363.53632948207161</v>
      </c>
      <c r="H17" s="86"/>
      <c r="I17" s="139">
        <f t="shared" si="0"/>
        <v>6.861584709226598E-3</v>
      </c>
      <c r="J17" s="139">
        <f t="shared" si="1"/>
        <v>0.43324382575813214</v>
      </c>
      <c r="K17" s="139">
        <f t="shared" si="2"/>
        <v>-0.75437032740299914</v>
      </c>
      <c r="L17" s="139">
        <f t="shared" si="3"/>
        <v>0.17808451283733939</v>
      </c>
      <c r="M17" s="139">
        <f t="shared" si="4"/>
        <v>0.2836611644108038</v>
      </c>
      <c r="N17" s="139">
        <f t="shared" si="4"/>
        <v>-8.488333068873799E-2</v>
      </c>
      <c r="O17" s="153"/>
      <c r="P17" s="139" t="s">
        <v>133</v>
      </c>
      <c r="Q17" s="139" t="s">
        <v>133</v>
      </c>
      <c r="R17" s="139" t="s">
        <v>133</v>
      </c>
      <c r="S17" s="139" t="s">
        <v>133</v>
      </c>
      <c r="T17" s="139" t="s">
        <v>133</v>
      </c>
      <c r="U17" s="139" t="s">
        <v>133</v>
      </c>
    </row>
    <row r="18" spans="1:21" x14ac:dyDescent="0.2">
      <c r="A18" s="49">
        <v>2023</v>
      </c>
      <c r="B18" s="119">
        <v>925.96294239999986</v>
      </c>
      <c r="C18" s="119">
        <v>803.75365480000028</v>
      </c>
      <c r="D18" s="119">
        <v>0.24077960000000001</v>
      </c>
      <c r="E18" s="120">
        <v>1729.9573767999993</v>
      </c>
      <c r="F18" s="120">
        <v>1389.0654467999996</v>
      </c>
      <c r="G18" s="106">
        <v>340.89192999999989</v>
      </c>
      <c r="H18" s="86"/>
      <c r="I18" s="139">
        <f t="shared" ref="I18:I19" si="5">IFERROR(B18/B17-1, "n/a")</f>
        <v>0.10842248886820971</v>
      </c>
      <c r="J18" s="139">
        <f t="shared" ref="J18:J19" si="6">IFERROR(C18/C17-1, "n/a")</f>
        <v>6.8467923383386253E-3</v>
      </c>
      <c r="K18" s="139">
        <f t="shared" ref="K18:K19" si="7">IFERROR(D18/D17-1, "n/a")</f>
        <v>15.386670534963802</v>
      </c>
      <c r="L18" s="139">
        <f t="shared" ref="L18:L19" si="8">IFERROR(E18/E17-1, "n/a")</f>
        <v>5.8925873734185563E-2</v>
      </c>
      <c r="M18" s="139">
        <f t="shared" ref="M18:M19" si="9">IFERROR(F18/F17-1, "n/a")</f>
        <v>9.361936890158673E-2</v>
      </c>
      <c r="N18" s="139">
        <f t="shared" ref="N18:N19" si="10">IFERROR(G18/G17-1, "n/a")</f>
        <v>-6.2289233965510671E-2</v>
      </c>
      <c r="O18" s="153"/>
      <c r="P18" s="139" t="s">
        <v>133</v>
      </c>
      <c r="Q18" s="139" t="s">
        <v>133</v>
      </c>
      <c r="R18" s="139" t="s">
        <v>133</v>
      </c>
      <c r="S18" s="139" t="s">
        <v>133</v>
      </c>
      <c r="T18" s="139" t="s">
        <v>133</v>
      </c>
      <c r="U18" s="139" t="s">
        <v>133</v>
      </c>
    </row>
    <row r="19" spans="1:21" x14ac:dyDescent="0.2">
      <c r="A19" s="49">
        <v>2024</v>
      </c>
      <c r="B19" s="119">
        <v>1026.0868781746035</v>
      </c>
      <c r="C19" s="119">
        <v>786.19664285714271</v>
      </c>
      <c r="D19" s="119">
        <v>0.4905107142857143</v>
      </c>
      <c r="E19" s="120">
        <v>1812.7740317460311</v>
      </c>
      <c r="F19" s="120">
        <v>1423.5333333333322</v>
      </c>
      <c r="G19" s="106">
        <v>389.24069841269835</v>
      </c>
      <c r="H19" s="86"/>
      <c r="I19" s="139">
        <f t="shared" si="5"/>
        <v>0.10812952785679819</v>
      </c>
      <c r="J19" s="139">
        <f t="shared" si="6"/>
        <v>-2.1843772451929144E-2</v>
      </c>
      <c r="K19" s="139">
        <f t="shared" si="7"/>
        <v>1.0371772122128049</v>
      </c>
      <c r="L19" s="139">
        <f t="shared" si="8"/>
        <v>4.7872078270056795E-2</v>
      </c>
      <c r="M19" s="139">
        <f t="shared" si="9"/>
        <v>2.481372394132797E-2</v>
      </c>
      <c r="N19" s="139">
        <f t="shared" si="10"/>
        <v>0.14183019355341875</v>
      </c>
      <c r="O19" s="153"/>
      <c r="P19" s="139" t="s">
        <v>133</v>
      </c>
      <c r="Q19" s="139" t="s">
        <v>133</v>
      </c>
      <c r="R19" s="139" t="s">
        <v>133</v>
      </c>
      <c r="S19" s="139" t="s">
        <v>133</v>
      </c>
      <c r="T19" s="139" t="s">
        <v>133</v>
      </c>
      <c r="U19" s="139" t="s">
        <v>133</v>
      </c>
    </row>
    <row r="20" spans="1:21" x14ac:dyDescent="0.2">
      <c r="A20" s="49"/>
      <c r="B20" s="119"/>
      <c r="C20" s="119"/>
      <c r="D20" s="119"/>
      <c r="E20" s="120"/>
      <c r="F20" s="120"/>
      <c r="G20" s="106"/>
      <c r="H20" s="86"/>
      <c r="I20" s="139"/>
      <c r="J20" s="139"/>
      <c r="K20" s="139"/>
      <c r="L20" s="139"/>
      <c r="M20" s="139"/>
      <c r="N20" s="139"/>
      <c r="O20" s="153"/>
      <c r="P20" s="139"/>
      <c r="Q20" s="139"/>
      <c r="R20" s="139"/>
      <c r="S20" s="139"/>
      <c r="T20" s="139"/>
      <c r="U20" s="139"/>
    </row>
    <row r="21" spans="1:21" x14ac:dyDescent="0.2">
      <c r="A21" s="156" t="s">
        <v>170</v>
      </c>
      <c r="B21" s="157">
        <v>1152.1868714285715</v>
      </c>
      <c r="C21" s="157">
        <v>1235.4768809523807</v>
      </c>
      <c r="D21" s="157">
        <v>0.31716666666666665</v>
      </c>
      <c r="E21" s="157">
        <v>2387.980919047619</v>
      </c>
      <c r="F21" s="157">
        <v>1904.4251666666667</v>
      </c>
      <c r="G21" s="157">
        <v>483.55575238095247</v>
      </c>
      <c r="H21" s="158"/>
      <c r="I21" s="145"/>
      <c r="J21" s="145"/>
      <c r="K21" s="145"/>
      <c r="L21" s="145"/>
      <c r="M21" s="145"/>
      <c r="N21" s="145"/>
      <c r="O21" s="145"/>
      <c r="P21" s="145"/>
      <c r="Q21" s="145"/>
      <c r="R21" s="145"/>
      <c r="S21" s="145"/>
      <c r="T21" s="145"/>
      <c r="U21" s="145"/>
    </row>
    <row r="22" spans="1:21" x14ac:dyDescent="0.2">
      <c r="A22" s="156" t="s">
        <v>178</v>
      </c>
      <c r="B22" s="157">
        <v>1270.6891238095236</v>
      </c>
      <c r="C22" s="157">
        <v>739.09751904761913</v>
      </c>
      <c r="D22" s="157">
        <v>4.289709523809524</v>
      </c>
      <c r="E22" s="157">
        <v>2014.0763523809524</v>
      </c>
      <c r="F22" s="157">
        <v>1555.5002952380948</v>
      </c>
      <c r="G22" s="157">
        <v>458.57605714285717</v>
      </c>
      <c r="H22" s="158"/>
      <c r="I22" s="147">
        <f>B22/B21-1</f>
        <v>0.10284985475838981</v>
      </c>
      <c r="J22" s="147">
        <f t="shared" ref="J22:N22" si="11">C22/C21-1</f>
        <v>-0.401771469428163</v>
      </c>
      <c r="K22" s="147" t="s">
        <v>133</v>
      </c>
      <c r="L22" s="147">
        <f t="shared" si="11"/>
        <v>-0.15657770281338268</v>
      </c>
      <c r="M22" s="147">
        <f t="shared" si="11"/>
        <v>-0.18321794814300751</v>
      </c>
      <c r="N22" s="147">
        <f t="shared" si="11"/>
        <v>-5.1658356073936096E-2</v>
      </c>
      <c r="O22" s="145"/>
      <c r="P22" s="145" t="s">
        <v>133</v>
      </c>
      <c r="Q22" s="145" t="s">
        <v>133</v>
      </c>
      <c r="R22" s="145" t="s">
        <v>133</v>
      </c>
      <c r="S22" s="145" t="s">
        <v>133</v>
      </c>
      <c r="T22" s="145" t="s">
        <v>133</v>
      </c>
      <c r="U22" s="145" t="s">
        <v>133</v>
      </c>
    </row>
    <row r="23" spans="1:21" x14ac:dyDescent="0.2">
      <c r="A23" s="49"/>
      <c r="B23" s="120"/>
      <c r="C23" s="120"/>
      <c r="D23" s="120"/>
      <c r="E23" s="120"/>
      <c r="F23" s="120"/>
      <c r="G23" s="106"/>
      <c r="H23" s="86"/>
      <c r="I23" s="153"/>
      <c r="J23" s="153"/>
      <c r="K23" s="153"/>
      <c r="L23" s="153"/>
      <c r="M23" s="153"/>
      <c r="N23" s="153"/>
      <c r="O23" s="153"/>
      <c r="P23" s="153"/>
      <c r="Q23" s="153"/>
      <c r="R23" s="153"/>
      <c r="S23" s="153"/>
      <c r="T23" s="153"/>
      <c r="U23" s="153"/>
    </row>
    <row r="24" spans="1:21" x14ac:dyDescent="0.2">
      <c r="A24" s="49" t="s">
        <v>163</v>
      </c>
      <c r="B24" s="106">
        <v>690.9822269841269</v>
      </c>
      <c r="C24" s="106">
        <v>883.26453650793678</v>
      </c>
      <c r="D24" s="106">
        <v>0</v>
      </c>
      <c r="E24" s="120">
        <v>1574.2467634920629</v>
      </c>
      <c r="F24" s="120">
        <v>1166.5020952380951</v>
      </c>
      <c r="G24" s="106">
        <v>407.74466825396831</v>
      </c>
      <c r="H24" s="86"/>
      <c r="I24" s="139" t="str">
        <f>IFERROR(B24/#REF!-1, "n/a")</f>
        <v>n/a</v>
      </c>
      <c r="J24" s="139" t="str">
        <f>IFERROR(C24/#REF!-1, "n/a")</f>
        <v>n/a</v>
      </c>
      <c r="K24" s="139" t="str">
        <f>IFERROR(D24/#REF!-1, "n/a")</f>
        <v>n/a</v>
      </c>
      <c r="L24" s="139" t="str">
        <f>IFERROR(E24/#REF!-1, "n/a")</f>
        <v>n/a</v>
      </c>
      <c r="M24" s="139" t="str">
        <f>IFERROR(F24/#REF!-1, "n/a")</f>
        <v>n/a</v>
      </c>
      <c r="N24" s="139" t="str">
        <f>IFERROR(G24/#REF!-1, "n/a")</f>
        <v>n/a</v>
      </c>
      <c r="O24" s="139"/>
      <c r="P24" s="139" t="str">
        <f>IFERROR(B24/#REF!-1, "n/a")</f>
        <v>n/a</v>
      </c>
      <c r="Q24" s="139" t="str">
        <f>IFERROR(C24/#REF!-1, "n/a")</f>
        <v>n/a</v>
      </c>
      <c r="R24" s="139" t="str">
        <f>IFERROR(D24/#REF!-1, "n/a")</f>
        <v>n/a</v>
      </c>
      <c r="S24" s="139" t="str">
        <f>IFERROR(E24/#REF!-1, "n/a")</f>
        <v>n/a</v>
      </c>
      <c r="T24" s="139" t="str">
        <f>IFERROR(F24/#REF!-1, "n/a")</f>
        <v>n/a</v>
      </c>
      <c r="U24" s="139" t="str">
        <f>IFERROR(G24/#REF!-1, "n/a")</f>
        <v>n/a</v>
      </c>
    </row>
    <row r="25" spans="1:21" x14ac:dyDescent="0.2">
      <c r="A25" s="49" t="s">
        <v>165</v>
      </c>
      <c r="B25" s="106">
        <v>1044.2718870967744</v>
      </c>
      <c r="C25" s="106">
        <v>766.03095322580634</v>
      </c>
      <c r="D25" s="106">
        <v>0</v>
      </c>
      <c r="E25" s="120">
        <v>1810.3028403225808</v>
      </c>
      <c r="F25" s="120">
        <v>1478.8593629032262</v>
      </c>
      <c r="G25" s="106">
        <v>331.44347741935479</v>
      </c>
      <c r="H25" s="86"/>
      <c r="I25" s="139" t="str">
        <f>IFERROR(B25/#REF!-1, "n/a")</f>
        <v>n/a</v>
      </c>
      <c r="J25" s="139" t="str">
        <f>IFERROR(C25/#REF!-1, "n/a")</f>
        <v>n/a</v>
      </c>
      <c r="K25" s="139" t="str">
        <f>IFERROR(D25/#REF!-1, "n/a")</f>
        <v>n/a</v>
      </c>
      <c r="L25" s="139" t="str">
        <f>IFERROR(E25/#REF!-1, "n/a")</f>
        <v>n/a</v>
      </c>
      <c r="M25" s="139" t="str">
        <f>IFERROR(F25/#REF!-1, "n/a")</f>
        <v>n/a</v>
      </c>
      <c r="N25" s="139" t="str">
        <f>IFERROR(G25/#REF!-1, "n/a")</f>
        <v>n/a</v>
      </c>
      <c r="O25" s="139"/>
      <c r="P25" s="139">
        <f t="shared" ref="P25:P26" si="12">IFERROR(B25/B24-1, "n/a")</f>
        <v>0.51128617541238608</v>
      </c>
      <c r="Q25" s="139">
        <f t="shared" ref="Q25:Q26" si="13">IFERROR(C25/C24-1, "n/a")</f>
        <v>-0.1327276013431079</v>
      </c>
      <c r="R25" s="139" t="str">
        <f t="shared" ref="R25:R26" si="14">IFERROR(D25/D24-1, "n/a")</f>
        <v>n/a</v>
      </c>
      <c r="S25" s="139">
        <f t="shared" ref="S25:S26" si="15">IFERROR(E25/E24-1, "n/a")</f>
        <v>0.14994858640006847</v>
      </c>
      <c r="T25" s="139">
        <f t="shared" ref="T25:T26" si="16">IFERROR(F25/F24-1, "n/a")</f>
        <v>0.26777257318288461</v>
      </c>
      <c r="U25" s="139">
        <f t="shared" ref="U25:U26" si="17">IFERROR(G25/G24-1, "n/a")</f>
        <v>-0.18712983093402091</v>
      </c>
    </row>
    <row r="26" spans="1:21" x14ac:dyDescent="0.2">
      <c r="A26" s="49" t="s">
        <v>167</v>
      </c>
      <c r="B26" s="106">
        <v>885.1257016129033</v>
      </c>
      <c r="C26" s="106">
        <v>706.61837741935506</v>
      </c>
      <c r="D26" s="106">
        <v>0.41129032258064518</v>
      </c>
      <c r="E26" s="120">
        <v>1592.1553693548392</v>
      </c>
      <c r="F26" s="120">
        <v>1218.7727225806454</v>
      </c>
      <c r="G26" s="106">
        <v>373.38264677419346</v>
      </c>
      <c r="H26" s="86"/>
      <c r="I26" s="139" t="str">
        <f>IFERROR(B26/#REF!-1, "n/a")</f>
        <v>n/a</v>
      </c>
      <c r="J26" s="139" t="str">
        <f>IFERROR(C26/#REF!-1, "n/a")</f>
        <v>n/a</v>
      </c>
      <c r="K26" s="139" t="str">
        <f>IFERROR(D26/#REF!-1, "n/a")</f>
        <v>n/a</v>
      </c>
      <c r="L26" s="139" t="str">
        <f>IFERROR(E26/#REF!-1, "n/a")</f>
        <v>n/a</v>
      </c>
      <c r="M26" s="139" t="str">
        <f>IFERROR(F26/#REF!-1, "n/a")</f>
        <v>n/a</v>
      </c>
      <c r="N26" s="139" t="str">
        <f>IFERROR(G26/#REF!-1, "n/a")</f>
        <v>n/a</v>
      </c>
      <c r="O26" s="139"/>
      <c r="P26" s="139">
        <f t="shared" si="12"/>
        <v>-0.15239918593070656</v>
      </c>
      <c r="Q26" s="139">
        <f t="shared" si="13"/>
        <v>-7.7558975334170333E-2</v>
      </c>
      <c r="R26" s="139" t="str">
        <f t="shared" si="14"/>
        <v>n/a</v>
      </c>
      <c r="S26" s="139">
        <f t="shared" si="15"/>
        <v>-0.12050330260149711</v>
      </c>
      <c r="T26" s="139">
        <f t="shared" si="16"/>
        <v>-0.17586975938806715</v>
      </c>
      <c r="U26" s="139">
        <f t="shared" si="17"/>
        <v>0.12653490628743214</v>
      </c>
    </row>
    <row r="27" spans="1:21" x14ac:dyDescent="0.2">
      <c r="A27" s="49" t="s">
        <v>168</v>
      </c>
      <c r="B27" s="106">
        <v>856.95084603174587</v>
      </c>
      <c r="C27" s="106">
        <v>916.63201904761934</v>
      </c>
      <c r="D27" s="106">
        <v>0</v>
      </c>
      <c r="E27" s="120">
        <v>1773.5828650793658</v>
      </c>
      <c r="F27" s="120">
        <v>1448.6971269841267</v>
      </c>
      <c r="G27" s="106">
        <v>324.88573809523814</v>
      </c>
      <c r="H27" s="86"/>
      <c r="I27" s="139" t="str">
        <f>IFERROR(B27/#REF!-1, "n/a")</f>
        <v>n/a</v>
      </c>
      <c r="J27" s="139" t="str">
        <f>IFERROR(C27/#REF!-1, "n/a")</f>
        <v>n/a</v>
      </c>
      <c r="K27" s="139" t="str">
        <f>IFERROR(D27/#REF!-1, "n/a")</f>
        <v>n/a</v>
      </c>
      <c r="L27" s="139" t="str">
        <f>IFERROR(E27/#REF!-1, "n/a")</f>
        <v>n/a</v>
      </c>
      <c r="M27" s="139" t="str">
        <f>IFERROR(F27/#REF!-1, "n/a")</f>
        <v>n/a</v>
      </c>
      <c r="N27" s="139" t="str">
        <f>IFERROR(G27/#REF!-1, "n/a")</f>
        <v>n/a</v>
      </c>
      <c r="O27" s="139"/>
      <c r="P27" s="139">
        <f t="shared" ref="P27" si="18">IFERROR(B27/B26-1, "n/a")</f>
        <v>-3.1831473800632337E-2</v>
      </c>
      <c r="Q27" s="139">
        <f t="shared" ref="Q27" si="19">IFERROR(C27/C26-1, "n/a")</f>
        <v>0.29720942497314651</v>
      </c>
      <c r="R27" s="139">
        <f t="shared" ref="R27" si="20">IFERROR(D27/D26-1, "n/a")</f>
        <v>-1</v>
      </c>
      <c r="S27" s="139">
        <f t="shared" ref="S27" si="21">IFERROR(E27/E26-1, "n/a")</f>
        <v>0.11395087390123448</v>
      </c>
      <c r="T27" s="139">
        <f t="shared" ref="T27" si="22">IFERROR(F27/F26-1, "n/a")</f>
        <v>0.18865240429457297</v>
      </c>
      <c r="U27" s="139">
        <f t="shared" ref="U27" si="23">IFERROR(G27/G26-1, "n/a")</f>
        <v>-0.12988527747055223</v>
      </c>
    </row>
    <row r="28" spans="1:21" x14ac:dyDescent="0.2">
      <c r="A28" s="49" t="s">
        <v>169</v>
      </c>
      <c r="B28" s="106">
        <v>918.73304444444477</v>
      </c>
      <c r="C28" s="106">
        <v>823.59266666666645</v>
      </c>
      <c r="D28" s="106">
        <v>0.55071269841269843</v>
      </c>
      <c r="E28" s="120">
        <v>1742.8764238095248</v>
      </c>
      <c r="F28" s="120">
        <v>1408.6548158730159</v>
      </c>
      <c r="G28" s="106">
        <v>334.22160793650795</v>
      </c>
      <c r="H28" s="86"/>
      <c r="I28" s="139">
        <f t="shared" ref="I28:I29" si="24">IFERROR(B28/B24-1, "n/a")</f>
        <v>0.32960445083278489</v>
      </c>
      <c r="J28" s="139">
        <f t="shared" ref="J28:J29" si="25">IFERROR(C28/C24-1, "n/a")</f>
        <v>-6.7558321855860193E-2</v>
      </c>
      <c r="K28" s="139" t="str">
        <f t="shared" ref="K28:K29" si="26">IFERROR(D28/D24-1, "n/a")</f>
        <v>n/a</v>
      </c>
      <c r="L28" s="139">
        <f t="shared" ref="L28:L29" si="27">IFERROR(E28/E24-1, "n/a")</f>
        <v>0.10711767953290896</v>
      </c>
      <c r="M28" s="139">
        <f t="shared" ref="M28:M29" si="28">IFERROR(F28/F24-1, "n/a")</f>
        <v>0.20758875755426298</v>
      </c>
      <c r="N28" s="139">
        <f t="shared" ref="N28:N29" si="29">IFERROR(G28/G24-1, "n/a")</f>
        <v>-0.18031642359003386</v>
      </c>
      <c r="O28" s="139"/>
      <c r="P28" s="139">
        <f t="shared" ref="P28:P29" si="30">IFERROR(B28/B27-1, "n/a")</f>
        <v>7.2095381781570822E-2</v>
      </c>
      <c r="Q28" s="139">
        <f t="shared" ref="Q28:Q29" si="31">IFERROR(C28/C27-1, "n/a")</f>
        <v>-0.1015013118106225</v>
      </c>
      <c r="R28" s="139" t="str">
        <f t="shared" ref="R28:R29" si="32">IFERROR(D28/D27-1, "n/a")</f>
        <v>n/a</v>
      </c>
      <c r="S28" s="139">
        <f t="shared" ref="S28:S29" si="33">IFERROR(E28/E27-1, "n/a")</f>
        <v>-1.7313226167454454E-2</v>
      </c>
      <c r="T28" s="139">
        <f t="shared" ref="T28:T29" si="34">IFERROR(F28/F27-1, "n/a")</f>
        <v>-2.7640222628500855E-2</v>
      </c>
      <c r="U28" s="139">
        <f t="shared" ref="U28:U29" si="35">IFERROR(G28/G27-1, "n/a")</f>
        <v>2.8735856169017415E-2</v>
      </c>
    </row>
    <row r="29" spans="1:21" x14ac:dyDescent="0.2">
      <c r="A29" s="49" t="s">
        <v>172</v>
      </c>
      <c r="B29" s="106">
        <v>1103.2379180327866</v>
      </c>
      <c r="C29" s="106">
        <v>1047.615137704918</v>
      </c>
      <c r="D29" s="106">
        <v>0.10918852459016393</v>
      </c>
      <c r="E29" s="120">
        <v>2150.9622442622945</v>
      </c>
      <c r="F29" s="120">
        <v>1726.9691229508194</v>
      </c>
      <c r="G29" s="106">
        <v>423.99312131147542</v>
      </c>
      <c r="H29" s="86"/>
      <c r="I29" s="139">
        <f t="shared" si="24"/>
        <v>5.6466167158771396E-2</v>
      </c>
      <c r="J29" s="139">
        <f t="shared" si="25"/>
        <v>0.36758852014183274</v>
      </c>
      <c r="K29" s="139" t="str">
        <f t="shared" si="26"/>
        <v>n/a</v>
      </c>
      <c r="L29" s="139">
        <f t="shared" si="27"/>
        <v>0.18817813039447651</v>
      </c>
      <c r="M29" s="139">
        <f t="shared" si="28"/>
        <v>0.16777103101982327</v>
      </c>
      <c r="N29" s="139">
        <f t="shared" si="29"/>
        <v>0.27923205673775664</v>
      </c>
      <c r="O29" s="139"/>
      <c r="P29" s="139">
        <f t="shared" si="30"/>
        <v>0.2008253373534763</v>
      </c>
      <c r="Q29" s="139">
        <f t="shared" si="31"/>
        <v>0.27200639357917011</v>
      </c>
      <c r="R29" s="139">
        <f t="shared" si="32"/>
        <v>-0.80173232811795603</v>
      </c>
      <c r="S29" s="139">
        <f t="shared" si="33"/>
        <v>0.2341450115899717</v>
      </c>
      <c r="T29" s="139">
        <f t="shared" si="34"/>
        <v>0.22597041055833667</v>
      </c>
      <c r="U29" s="139">
        <f t="shared" si="35"/>
        <v>0.26859877172280666</v>
      </c>
    </row>
    <row r="30" spans="1:21" x14ac:dyDescent="0.2">
      <c r="A30" s="49" t="s">
        <v>173</v>
      </c>
      <c r="B30" s="106">
        <v>999.97632063492108</v>
      </c>
      <c r="C30" s="106">
        <v>796.35637619047634</v>
      </c>
      <c r="D30" s="106">
        <v>0</v>
      </c>
      <c r="E30" s="120">
        <v>1796.3326968253964</v>
      </c>
      <c r="F30" s="120">
        <v>1373.5884015873014</v>
      </c>
      <c r="G30" s="106">
        <v>422.74429523809516</v>
      </c>
      <c r="H30" s="86"/>
      <c r="I30" s="139">
        <f t="shared" ref="I30:I32" si="36">IFERROR(B30/B26-1, "n/a")</f>
        <v>0.12975628073248058</v>
      </c>
      <c r="J30" s="139">
        <f t="shared" ref="J30:J32" si="37">IFERROR(C30/C26-1, "n/a")</f>
        <v>0.12699641226266145</v>
      </c>
      <c r="K30" s="139">
        <f t="shared" ref="K30:K32" si="38">IFERROR(D30/D26-1, "n/a")</f>
        <v>-1</v>
      </c>
      <c r="L30" s="139">
        <f t="shared" ref="L30:L32" si="39">IFERROR(E30/E26-1, "n/a")</f>
        <v>0.12823957473025538</v>
      </c>
      <c r="M30" s="139">
        <f t="shared" ref="M30:M32" si="40">IFERROR(F30/F26-1, "n/a")</f>
        <v>0.12702588114939695</v>
      </c>
      <c r="N30" s="139">
        <f t="shared" ref="N30:N32" si="41">IFERROR(G30/G26-1, "n/a")</f>
        <v>0.13220123883730883</v>
      </c>
      <c r="O30" s="139"/>
      <c r="P30" s="139">
        <f t="shared" ref="P30:P32" si="42">IFERROR(B30/B29-1, "n/a")</f>
        <v>-9.3598665990373253E-2</v>
      </c>
      <c r="Q30" s="139">
        <f t="shared" ref="Q30:Q32" si="43">IFERROR(C30/C29-1, "n/a")</f>
        <v>-0.23983880384249823</v>
      </c>
      <c r="R30" s="139">
        <f t="shared" ref="R30:R32" si="44">IFERROR(D30/D29-1, "n/a")</f>
        <v>-1</v>
      </c>
      <c r="S30" s="139">
        <f t="shared" ref="S30:S32" si="45">IFERROR(E30/E29-1, "n/a")</f>
        <v>-0.16487018699787714</v>
      </c>
      <c r="T30" s="139">
        <f t="shared" ref="T30:T32" si="46">IFERROR(F30/F29-1, "n/a")</f>
        <v>-0.20462480577516473</v>
      </c>
      <c r="U30" s="139">
        <f t="shared" ref="U30:U32" si="47">IFERROR(G30/G29-1, "n/a")</f>
        <v>-2.9453922967369595E-3</v>
      </c>
    </row>
    <row r="31" spans="1:21" x14ac:dyDescent="0.2">
      <c r="A31" s="49" t="s">
        <v>174</v>
      </c>
      <c r="B31" s="106">
        <v>920.18168125000022</v>
      </c>
      <c r="C31" s="106">
        <v>666.25898125000015</v>
      </c>
      <c r="D31" s="106">
        <v>0.31717968749999997</v>
      </c>
      <c r="E31" s="120">
        <v>1586.7578421875</v>
      </c>
      <c r="F31" s="120">
        <v>1267.5194656249996</v>
      </c>
      <c r="G31" s="106">
        <v>319.23837656249998</v>
      </c>
      <c r="H31" s="86"/>
      <c r="I31" s="139">
        <f t="shared" si="36"/>
        <v>7.3785836738542665E-2</v>
      </c>
      <c r="J31" s="139">
        <f t="shared" si="37"/>
        <v>-0.27314454720636616</v>
      </c>
      <c r="K31" s="139" t="str">
        <f t="shared" si="38"/>
        <v>n/a</v>
      </c>
      <c r="L31" s="139">
        <f t="shared" si="39"/>
        <v>-0.105337634102315</v>
      </c>
      <c r="M31" s="139">
        <f t="shared" si="40"/>
        <v>-0.12506248406545795</v>
      </c>
      <c r="N31" s="139">
        <f t="shared" si="41"/>
        <v>-1.7382608315920201E-2</v>
      </c>
      <c r="O31" s="139"/>
      <c r="P31" s="139">
        <f t="shared" si="42"/>
        <v>-7.9796528916061038E-2</v>
      </c>
      <c r="Q31" s="139">
        <f t="shared" si="43"/>
        <v>-0.16336579806495943</v>
      </c>
      <c r="R31" s="139" t="str">
        <f t="shared" si="44"/>
        <v>n/a</v>
      </c>
      <c r="S31" s="139">
        <f t="shared" si="45"/>
        <v>-0.1166681734448588</v>
      </c>
      <c r="T31" s="139">
        <f t="shared" si="46"/>
        <v>-7.7220320031626599E-2</v>
      </c>
      <c r="U31" s="139">
        <f t="shared" si="47"/>
        <v>-0.24484285143883322</v>
      </c>
    </row>
    <row r="32" spans="1:21" x14ac:dyDescent="0.2">
      <c r="A32" s="49" t="s">
        <v>176</v>
      </c>
      <c r="B32" s="106">
        <v>1084.1600703125</v>
      </c>
      <c r="C32" s="106">
        <v>646.96881406249997</v>
      </c>
      <c r="D32" s="106">
        <v>1.5101359375000001</v>
      </c>
      <c r="E32" s="120">
        <v>1732.6390203125004</v>
      </c>
      <c r="F32" s="120">
        <v>1339.4995062500002</v>
      </c>
      <c r="G32" s="106">
        <v>393.13951406249998</v>
      </c>
      <c r="H32" s="86"/>
      <c r="I32" s="139">
        <f t="shared" si="36"/>
        <v>0.18005994980629936</v>
      </c>
      <c r="J32" s="139">
        <f t="shared" si="37"/>
        <v>-0.21445534880612482</v>
      </c>
      <c r="K32" s="139">
        <f t="shared" si="38"/>
        <v>1.7421483867225445</v>
      </c>
      <c r="L32" s="139">
        <f t="shared" si="39"/>
        <v>-5.8738550577486226E-3</v>
      </c>
      <c r="M32" s="139">
        <f t="shared" si="40"/>
        <v>-4.9093155288122525E-2</v>
      </c>
      <c r="N32" s="139">
        <f t="shared" si="41"/>
        <v>0.17628395270357466</v>
      </c>
      <c r="O32" s="139"/>
      <c r="P32" s="139">
        <f t="shared" si="42"/>
        <v>0.17820218811544586</v>
      </c>
      <c r="Q32" s="139">
        <f t="shared" si="43"/>
        <v>-2.8952956328346935E-2</v>
      </c>
      <c r="R32" s="139">
        <f t="shared" si="44"/>
        <v>3.7611369738170897</v>
      </c>
      <c r="S32" s="139">
        <f t="shared" si="45"/>
        <v>9.193663597962054E-2</v>
      </c>
      <c r="T32" s="139">
        <f t="shared" si="46"/>
        <v>5.6788114563201653E-2</v>
      </c>
      <c r="U32" s="139">
        <f t="shared" si="47"/>
        <v>0.23149202265640434</v>
      </c>
    </row>
    <row r="34" spans="1:21" x14ac:dyDescent="0.2">
      <c r="A34" s="78">
        <v>45292</v>
      </c>
      <c r="B34" s="118">
        <v>1152.1868714285713</v>
      </c>
      <c r="C34" s="117">
        <v>1235.476880952381</v>
      </c>
      <c r="D34" s="117">
        <v>0.31716666666666665</v>
      </c>
      <c r="E34" s="117">
        <v>2387.980919047619</v>
      </c>
      <c r="F34" s="117">
        <v>1904.4251666666667</v>
      </c>
      <c r="G34" s="117">
        <v>483.55575238095253</v>
      </c>
      <c r="H34" s="117"/>
      <c r="I34" s="139" t="s">
        <v>133</v>
      </c>
      <c r="J34" s="139" t="s">
        <v>133</v>
      </c>
      <c r="K34" s="139" t="s">
        <v>133</v>
      </c>
      <c r="L34" s="139" t="s">
        <v>133</v>
      </c>
      <c r="M34" s="139" t="s">
        <v>133</v>
      </c>
      <c r="N34" s="139" t="s">
        <v>133</v>
      </c>
      <c r="O34" s="153"/>
      <c r="P34" s="139" t="s">
        <v>133</v>
      </c>
      <c r="Q34" s="139" t="s">
        <v>133</v>
      </c>
      <c r="R34" s="139" t="s">
        <v>133</v>
      </c>
      <c r="S34" s="139" t="s">
        <v>133</v>
      </c>
      <c r="T34" s="139" t="s">
        <v>133</v>
      </c>
      <c r="U34" s="139" t="s">
        <v>133</v>
      </c>
    </row>
    <row r="35" spans="1:21" x14ac:dyDescent="0.2">
      <c r="A35" s="78">
        <v>45323</v>
      </c>
      <c r="B35" s="118">
        <v>1051.935915</v>
      </c>
      <c r="C35" s="117">
        <v>980.71812999999986</v>
      </c>
      <c r="D35" s="117">
        <v>0</v>
      </c>
      <c r="E35" s="117">
        <v>2032.6540449999998</v>
      </c>
      <c r="F35" s="117">
        <v>1688.7484799999997</v>
      </c>
      <c r="G35" s="117">
        <v>343.90556500000002</v>
      </c>
      <c r="H35" s="117"/>
      <c r="I35" s="139" t="s">
        <v>133</v>
      </c>
      <c r="J35" s="139" t="s">
        <v>133</v>
      </c>
      <c r="K35" s="139" t="s">
        <v>133</v>
      </c>
      <c r="L35" s="139" t="s">
        <v>133</v>
      </c>
      <c r="M35" s="139" t="s">
        <v>133</v>
      </c>
      <c r="N35" s="139" t="s">
        <v>133</v>
      </c>
      <c r="O35" s="153"/>
      <c r="P35" s="139">
        <f t="shared" ref="P35:P40" si="48">IFERROR(B35/B34-1, "n/a")</f>
        <v>-8.7009285485324384E-2</v>
      </c>
      <c r="Q35" s="139">
        <f t="shared" ref="Q35:Q40" si="49">IFERROR(C35/C34-1, "n/a")</f>
        <v>-0.20620276662400794</v>
      </c>
      <c r="R35" s="139">
        <f t="shared" ref="R35:R40" si="50">IFERROR(D35/D34-1, "n/a")</f>
        <v>-1</v>
      </c>
      <c r="S35" s="139">
        <f t="shared" ref="S35:S40" si="51">IFERROR(E35/E34-1, "n/a")</f>
        <v>-0.14879803737683617</v>
      </c>
      <c r="T35" s="139">
        <f t="shared" ref="T35:T40" si="52">IFERROR(F35/F34-1, "n/a")</f>
        <v>-0.11325028173418217</v>
      </c>
      <c r="U35" s="139">
        <f t="shared" ref="U35:U40" si="53">IFERROR(G35/G34-1, "n/a")</f>
        <v>-0.2887985236311158</v>
      </c>
    </row>
    <row r="36" spans="1:21" x14ac:dyDescent="0.2">
      <c r="A36" s="78">
        <v>45352</v>
      </c>
      <c r="B36" s="118">
        <v>1103.1435200000001</v>
      </c>
      <c r="C36" s="117">
        <v>917.25731499999983</v>
      </c>
      <c r="D36" s="117">
        <v>0</v>
      </c>
      <c r="E36" s="117">
        <v>2020.4008349999997</v>
      </c>
      <c r="F36" s="117">
        <v>1578.8609199999999</v>
      </c>
      <c r="G36" s="117">
        <v>441.53991499999995</v>
      </c>
      <c r="H36" s="117"/>
      <c r="I36" s="139" t="s">
        <v>133</v>
      </c>
      <c r="J36" s="139" t="s">
        <v>133</v>
      </c>
      <c r="K36" s="139" t="s">
        <v>133</v>
      </c>
      <c r="L36" s="139" t="s">
        <v>133</v>
      </c>
      <c r="M36" s="139" t="s">
        <v>133</v>
      </c>
      <c r="N36" s="139" t="s">
        <v>133</v>
      </c>
      <c r="O36" s="153"/>
      <c r="P36" s="139">
        <f t="shared" si="48"/>
        <v>4.8679396025754995E-2</v>
      </c>
      <c r="Q36" s="139">
        <f t="shared" si="49"/>
        <v>-6.4708516197207522E-2</v>
      </c>
      <c r="R36" s="139" t="str">
        <f t="shared" si="50"/>
        <v>n/a</v>
      </c>
      <c r="S36" s="139">
        <f t="shared" si="51"/>
        <v>-6.028182725014597E-3</v>
      </c>
      <c r="T36" s="139">
        <f t="shared" si="52"/>
        <v>-6.5070412380178633E-2</v>
      </c>
      <c r="U36" s="139">
        <f t="shared" si="53"/>
        <v>0.28389872085960555</v>
      </c>
    </row>
    <row r="37" spans="1:21" x14ac:dyDescent="0.2">
      <c r="A37" s="78">
        <v>45383</v>
      </c>
      <c r="B37" s="118">
        <v>1107.1345727272726</v>
      </c>
      <c r="C37" s="117">
        <v>802.87078636363628</v>
      </c>
      <c r="D37" s="117">
        <v>0</v>
      </c>
      <c r="E37" s="117">
        <v>1910.005359090909</v>
      </c>
      <c r="F37" s="117">
        <v>1442.8855227272727</v>
      </c>
      <c r="G37" s="117">
        <v>467.11983636363641</v>
      </c>
      <c r="H37" s="117"/>
      <c r="I37" s="139" t="s">
        <v>133</v>
      </c>
      <c r="J37" s="139" t="s">
        <v>133</v>
      </c>
      <c r="K37" s="139" t="s">
        <v>133</v>
      </c>
      <c r="L37" s="139" t="s">
        <v>133</v>
      </c>
      <c r="M37" s="139" t="s">
        <v>133</v>
      </c>
      <c r="N37" s="139" t="s">
        <v>133</v>
      </c>
      <c r="O37" s="153"/>
      <c r="P37" s="139">
        <f t="shared" si="48"/>
        <v>3.6178907412451888E-3</v>
      </c>
      <c r="Q37" s="139">
        <f t="shared" si="49"/>
        <v>-0.12470495112526148</v>
      </c>
      <c r="R37" s="139" t="str">
        <f t="shared" si="50"/>
        <v>n/a</v>
      </c>
      <c r="S37" s="139">
        <f t="shared" si="51"/>
        <v>-5.4640383233206635E-2</v>
      </c>
      <c r="T37" s="139">
        <f t="shared" si="52"/>
        <v>-8.6122466868536529E-2</v>
      </c>
      <c r="U37" s="139">
        <f t="shared" si="53"/>
        <v>5.793342910716559E-2</v>
      </c>
    </row>
    <row r="38" spans="1:21" s="58" customFormat="1" x14ac:dyDescent="0.2">
      <c r="A38" s="78">
        <v>45413</v>
      </c>
      <c r="B38" s="118">
        <v>859.16454999999996</v>
      </c>
      <c r="C38" s="117">
        <v>828.3942545454546</v>
      </c>
      <c r="D38" s="117">
        <v>0</v>
      </c>
      <c r="E38" s="117">
        <v>1687.5588045454547</v>
      </c>
      <c r="F38" s="117">
        <v>1261.7708999999998</v>
      </c>
      <c r="G38" s="117">
        <v>425.78790454545452</v>
      </c>
      <c r="H38" s="117"/>
      <c r="I38" s="139" t="s">
        <v>133</v>
      </c>
      <c r="J38" s="139" t="s">
        <v>133</v>
      </c>
      <c r="K38" s="139" t="s">
        <v>133</v>
      </c>
      <c r="L38" s="139" t="s">
        <v>133</v>
      </c>
      <c r="M38" s="139" t="s">
        <v>133</v>
      </c>
      <c r="N38" s="139" t="s">
        <v>133</v>
      </c>
      <c r="O38" s="153"/>
      <c r="P38" s="139">
        <f t="shared" si="48"/>
        <v>-0.22397459968794298</v>
      </c>
      <c r="Q38" s="139">
        <f t="shared" si="49"/>
        <v>3.1790256433939179E-2</v>
      </c>
      <c r="R38" s="139" t="str">
        <f t="shared" si="50"/>
        <v>n/a</v>
      </c>
      <c r="S38" s="139">
        <f t="shared" si="51"/>
        <v>-0.11646383790846038</v>
      </c>
      <c r="T38" s="139">
        <f t="shared" si="52"/>
        <v>-0.12552251711898721</v>
      </c>
      <c r="U38" s="139">
        <f t="shared" si="53"/>
        <v>-8.8482501920570167E-2</v>
      </c>
    </row>
    <row r="39" spans="1:21" s="58" customFormat="1" x14ac:dyDescent="0.2">
      <c r="A39" s="78">
        <v>45444</v>
      </c>
      <c r="B39" s="118">
        <v>1038.9435526315788</v>
      </c>
      <c r="C39" s="117">
        <v>751.71688421052636</v>
      </c>
      <c r="D39" s="117">
        <v>0</v>
      </c>
      <c r="E39" s="117">
        <v>1790.6604368421054</v>
      </c>
      <c r="F39" s="117">
        <v>1422.8225263157892</v>
      </c>
      <c r="G39" s="117">
        <v>367.83791052631585</v>
      </c>
      <c r="H39" s="117"/>
      <c r="I39" s="139" t="s">
        <v>133</v>
      </c>
      <c r="J39" s="139" t="s">
        <v>133</v>
      </c>
      <c r="K39" s="139" t="s">
        <v>133</v>
      </c>
      <c r="L39" s="139" t="s">
        <v>133</v>
      </c>
      <c r="M39" s="139" t="s">
        <v>133</v>
      </c>
      <c r="N39" s="139" t="s">
        <v>133</v>
      </c>
      <c r="O39" s="153"/>
      <c r="P39" s="139">
        <f t="shared" si="48"/>
        <v>0.209248627206021</v>
      </c>
      <c r="Q39" s="139">
        <f t="shared" si="49"/>
        <v>-9.2561446333306097E-2</v>
      </c>
      <c r="R39" s="139" t="str">
        <f t="shared" si="50"/>
        <v>n/a</v>
      </c>
      <c r="S39" s="139">
        <f t="shared" si="51"/>
        <v>6.1095134592611178E-2</v>
      </c>
      <c r="T39" s="139">
        <f t="shared" si="52"/>
        <v>0.12763935696709239</v>
      </c>
      <c r="U39" s="139">
        <f t="shared" si="53"/>
        <v>-0.1361006111270413</v>
      </c>
    </row>
    <row r="40" spans="1:21" s="58" customFormat="1" x14ac:dyDescent="0.2">
      <c r="A40" s="78">
        <v>45474</v>
      </c>
      <c r="B40" s="106">
        <v>864.73069090909075</v>
      </c>
      <c r="C40" s="106">
        <v>634.19719999999995</v>
      </c>
      <c r="D40" s="106">
        <v>0.92270454545454539</v>
      </c>
      <c r="E40" s="106">
        <v>1499.8505954545456</v>
      </c>
      <c r="F40" s="106">
        <v>1241.397372727273</v>
      </c>
      <c r="G40" s="106">
        <v>258.45322272727276</v>
      </c>
      <c r="H40" s="86"/>
      <c r="I40" s="139" t="s">
        <v>133</v>
      </c>
      <c r="J40" s="139" t="s">
        <v>133</v>
      </c>
      <c r="K40" s="139" t="s">
        <v>133</v>
      </c>
      <c r="L40" s="139" t="s">
        <v>133</v>
      </c>
      <c r="M40" s="139" t="s">
        <v>133</v>
      </c>
      <c r="N40" s="139" t="s">
        <v>133</v>
      </c>
      <c r="O40" s="153"/>
      <c r="P40" s="139">
        <f t="shared" si="48"/>
        <v>-0.16768270160704857</v>
      </c>
      <c r="Q40" s="139">
        <f t="shared" si="49"/>
        <v>-0.15633503341347565</v>
      </c>
      <c r="R40" s="139" t="str">
        <f t="shared" si="50"/>
        <v>n/a</v>
      </c>
      <c r="S40" s="139">
        <f t="shared" si="51"/>
        <v>-0.16240367822076507</v>
      </c>
      <c r="T40" s="139">
        <f t="shared" si="52"/>
        <v>-0.12751074025956888</v>
      </c>
      <c r="U40" s="139">
        <f t="shared" si="53"/>
        <v>-0.29737198007277577</v>
      </c>
    </row>
    <row r="41" spans="1:21" s="58" customFormat="1" x14ac:dyDescent="0.2">
      <c r="A41" s="78">
        <v>45505</v>
      </c>
      <c r="B41" s="118">
        <v>837.54781818181834</v>
      </c>
      <c r="C41" s="117">
        <v>637.98786818181827</v>
      </c>
      <c r="D41" s="117">
        <v>0</v>
      </c>
      <c r="E41" s="117">
        <v>1475.5356863636364</v>
      </c>
      <c r="F41" s="117">
        <v>1206.5203818181817</v>
      </c>
      <c r="G41" s="117">
        <v>269.01530454545451</v>
      </c>
      <c r="I41" s="139" t="s">
        <v>133</v>
      </c>
      <c r="J41" s="139" t="s">
        <v>133</v>
      </c>
      <c r="K41" s="139" t="s">
        <v>133</v>
      </c>
      <c r="L41" s="139" t="s">
        <v>133</v>
      </c>
      <c r="M41" s="139" t="s">
        <v>133</v>
      </c>
      <c r="N41" s="139" t="s">
        <v>133</v>
      </c>
      <c r="O41" s="153"/>
      <c r="P41" s="139">
        <f t="shared" ref="P41:P43" si="54">IFERROR(B41/B40-1, "n/a")</f>
        <v>-3.1435073385327694E-2</v>
      </c>
      <c r="Q41" s="139">
        <f t="shared" ref="Q41:Q43" si="55">IFERROR(C41/C40-1, "n/a")</f>
        <v>5.9771127684233871E-3</v>
      </c>
      <c r="R41" s="139">
        <f t="shared" ref="R41:R43" si="56">IFERROR(D41/D40-1, "n/a")</f>
        <v>-1</v>
      </c>
      <c r="S41" s="139">
        <f t="shared" ref="S41:S43" si="57">IFERROR(E41/E40-1, "n/a")</f>
        <v>-1.6211554113855109E-2</v>
      </c>
      <c r="T41" s="139">
        <f t="shared" ref="T41:T43" si="58">IFERROR(F41/F40-1, "n/a")</f>
        <v>-2.8094944999334737E-2</v>
      </c>
      <c r="U41" s="139">
        <f t="shared" ref="U41:U43" si="59">IFERROR(G41/G40-1, "n/a")</f>
        <v>4.0866512348840534E-2</v>
      </c>
    </row>
    <row r="42" spans="1:21" s="58" customFormat="1" x14ac:dyDescent="0.2">
      <c r="A42" s="78">
        <v>45536</v>
      </c>
      <c r="B42" s="118">
        <v>1072.07502</v>
      </c>
      <c r="C42" s="117">
        <v>732.62516500000015</v>
      </c>
      <c r="D42" s="117">
        <v>0</v>
      </c>
      <c r="E42" s="117">
        <v>1804.7001850000001</v>
      </c>
      <c r="F42" s="117">
        <v>1363.35276</v>
      </c>
      <c r="G42" s="117">
        <v>441.3474250000001</v>
      </c>
      <c r="I42" s="139" t="s">
        <v>133</v>
      </c>
      <c r="J42" s="139" t="s">
        <v>133</v>
      </c>
      <c r="K42" s="139" t="s">
        <v>133</v>
      </c>
      <c r="L42" s="139" t="s">
        <v>133</v>
      </c>
      <c r="M42" s="139" t="s">
        <v>133</v>
      </c>
      <c r="N42" s="139" t="s">
        <v>133</v>
      </c>
      <c r="O42" s="153"/>
      <c r="P42" s="139">
        <f t="shared" si="54"/>
        <v>0.28001649186705846</v>
      </c>
      <c r="Q42" s="139">
        <f t="shared" si="55"/>
        <v>0.14833714172008583</v>
      </c>
      <c r="R42" s="139" t="str">
        <f t="shared" si="56"/>
        <v>n/a</v>
      </c>
      <c r="S42" s="139">
        <f t="shared" si="57"/>
        <v>0.22308135389633899</v>
      </c>
      <c r="T42" s="139">
        <f t="shared" si="58"/>
        <v>0.12998734256397526</v>
      </c>
      <c r="U42" s="139">
        <f t="shared" si="59"/>
        <v>0.64060340635908797</v>
      </c>
    </row>
    <row r="43" spans="1:21" s="58" customFormat="1" x14ac:dyDescent="0.2">
      <c r="A43" s="78">
        <v>45566</v>
      </c>
      <c r="B43" s="118">
        <v>1052.4798304347826</v>
      </c>
      <c r="C43" s="117">
        <v>609.34992173913042</v>
      </c>
      <c r="D43" s="117">
        <v>1.939304347826087</v>
      </c>
      <c r="E43" s="117">
        <v>1663.7690565217388</v>
      </c>
      <c r="F43" s="117">
        <v>1263.7218652173913</v>
      </c>
      <c r="G43" s="117">
        <v>400.04719130434773</v>
      </c>
      <c r="I43" s="139" t="s">
        <v>133</v>
      </c>
      <c r="J43" s="139" t="s">
        <v>133</v>
      </c>
      <c r="K43" s="139" t="s">
        <v>133</v>
      </c>
      <c r="L43" s="139" t="s">
        <v>133</v>
      </c>
      <c r="M43" s="139" t="s">
        <v>133</v>
      </c>
      <c r="N43" s="139" t="s">
        <v>133</v>
      </c>
      <c r="O43" s="153"/>
      <c r="P43" s="139">
        <f t="shared" si="54"/>
        <v>-1.8277815637582351E-2</v>
      </c>
      <c r="Q43" s="139">
        <f t="shared" si="55"/>
        <v>-0.16826509537229684</v>
      </c>
      <c r="R43" s="139" t="str">
        <f t="shared" si="56"/>
        <v>n/a</v>
      </c>
      <c r="S43" s="139">
        <f t="shared" si="57"/>
        <v>-7.8091158658722737E-2</v>
      </c>
      <c r="T43" s="139">
        <f t="shared" si="58"/>
        <v>-7.3077854613804227E-2</v>
      </c>
      <c r="U43" s="139">
        <f t="shared" si="59"/>
        <v>-9.3577602034615626E-2</v>
      </c>
    </row>
    <row r="44" spans="1:21" s="58" customFormat="1" x14ac:dyDescent="0.2">
      <c r="A44" s="78">
        <v>45597</v>
      </c>
      <c r="B44" s="118">
        <v>1175.9201049999997</v>
      </c>
      <c r="C44" s="117">
        <v>655.35000500000001</v>
      </c>
      <c r="D44" s="117">
        <v>2.5750000000000002</v>
      </c>
      <c r="E44" s="117">
        <v>1833.8451099999997</v>
      </c>
      <c r="F44" s="117">
        <v>1461.5752500000001</v>
      </c>
      <c r="G44" s="117">
        <v>372.26986000000005</v>
      </c>
      <c r="I44" s="139" t="s">
        <v>133</v>
      </c>
      <c r="J44" s="139" t="s">
        <v>133</v>
      </c>
      <c r="K44" s="139" t="s">
        <v>133</v>
      </c>
      <c r="L44" s="139" t="s">
        <v>133</v>
      </c>
      <c r="M44" s="139" t="s">
        <v>133</v>
      </c>
      <c r="N44" s="139" t="s">
        <v>133</v>
      </c>
      <c r="O44" s="153"/>
      <c r="P44" s="139">
        <f t="shared" ref="P44:P45" si="60">IFERROR(B44/B43-1, "n/a")</f>
        <v>0.11728516879437345</v>
      </c>
      <c r="Q44" s="139">
        <f t="shared" ref="Q44:Q45" si="61">IFERROR(C44/C43-1, "n/a")</f>
        <v>7.5490422858481621E-2</v>
      </c>
      <c r="R44" s="139">
        <f t="shared" ref="R44:R45" si="62">IFERROR(D44/D43-1, "n/a")</f>
        <v>0.32779571338893376</v>
      </c>
      <c r="S44" s="139">
        <f t="shared" ref="S44:S45" si="63">IFERROR(E44/E43-1, "n/a")</f>
        <v>0.10222335414376582</v>
      </c>
      <c r="T44" s="139">
        <f t="shared" ref="T44:T45" si="64">IFERROR(F44/F43-1, "n/a")</f>
        <v>0.15656402744014652</v>
      </c>
      <c r="U44" s="139">
        <f t="shared" ref="U44:U45" si="65">IFERROR(G44/G43-1, "n/a")</f>
        <v>-6.9435136424230604E-2</v>
      </c>
    </row>
    <row r="45" spans="1:21" s="58" customFormat="1" x14ac:dyDescent="0.2">
      <c r="A45" s="78">
        <v>45627</v>
      </c>
      <c r="B45" s="118">
        <v>1031.4669666666666</v>
      </c>
      <c r="C45" s="117">
        <v>680.18837142857137</v>
      </c>
      <c r="D45" s="117">
        <v>2.5938095238095243E-2</v>
      </c>
      <c r="E45" s="117">
        <v>1711.6812761904762</v>
      </c>
      <c r="F45" s="117">
        <v>1306.2314523809528</v>
      </c>
      <c r="G45" s="117">
        <v>405.44982380952376</v>
      </c>
      <c r="H45" s="117"/>
      <c r="I45" s="139" t="s">
        <v>133</v>
      </c>
      <c r="J45" s="139" t="s">
        <v>133</v>
      </c>
      <c r="K45" s="139" t="s">
        <v>133</v>
      </c>
      <c r="L45" s="139" t="s">
        <v>133</v>
      </c>
      <c r="M45" s="139" t="s">
        <v>133</v>
      </c>
      <c r="N45" s="139" t="s">
        <v>133</v>
      </c>
      <c r="O45" s="153"/>
      <c r="P45" s="139">
        <f t="shared" si="60"/>
        <v>-0.12284264697841285</v>
      </c>
      <c r="Q45" s="139">
        <f t="shared" si="61"/>
        <v>3.7900917432008407E-2</v>
      </c>
      <c r="R45" s="139">
        <f t="shared" si="62"/>
        <v>-0.9899269533055941</v>
      </c>
      <c r="S45" s="139">
        <f t="shared" si="63"/>
        <v>-6.6616222462497765E-2</v>
      </c>
      <c r="T45" s="139">
        <f t="shared" si="64"/>
        <v>-0.10628518621880556</v>
      </c>
      <c r="U45" s="139">
        <f t="shared" si="65"/>
        <v>8.9128794389972121E-2</v>
      </c>
    </row>
    <row r="46" spans="1:21" s="58" customFormat="1" x14ac:dyDescent="0.2">
      <c r="A46" s="78">
        <v>45658</v>
      </c>
      <c r="B46" s="118">
        <v>1270.6891238095238</v>
      </c>
      <c r="C46" s="117">
        <v>739.0975190476189</v>
      </c>
      <c r="D46" s="117">
        <v>4.289709523809524</v>
      </c>
      <c r="E46" s="117">
        <v>2014.0763523809524</v>
      </c>
      <c r="F46" s="117">
        <v>1555.5002952380953</v>
      </c>
      <c r="G46" s="117">
        <v>458.57605714285705</v>
      </c>
      <c r="H46" s="117"/>
      <c r="I46" s="139">
        <f>B46/B34-1</f>
        <v>0.10284985475839026</v>
      </c>
      <c r="J46" s="139">
        <f t="shared" ref="J46:N46" si="66">C46/C34-1</f>
        <v>-0.40177146942816333</v>
      </c>
      <c r="K46" s="139">
        <f>IFERROR(D46/D34-1, "n/a")</f>
        <v>12.525095713535022</v>
      </c>
      <c r="L46" s="139">
        <f t="shared" si="66"/>
        <v>-0.15657770281338268</v>
      </c>
      <c r="M46" s="139">
        <f t="shared" si="66"/>
        <v>-0.18321794814300729</v>
      </c>
      <c r="N46" s="139">
        <f t="shared" si="66"/>
        <v>-5.1658356073936429E-2</v>
      </c>
      <c r="O46" s="153"/>
      <c r="P46" s="139">
        <f t="shared" ref="P46" si="67">IFERROR(B46/B45-1, "n/a")</f>
        <v>0.23192420588701723</v>
      </c>
      <c r="Q46" s="139">
        <f t="shared" ref="Q46" si="68">IFERROR(C46/C45-1, "n/a")</f>
        <v>8.660710781532921E-2</v>
      </c>
      <c r="R46" s="139">
        <f t="shared" ref="R46" si="69">IFERROR(D46/D45-1, "n/a")</f>
        <v>164.38259592436202</v>
      </c>
      <c r="S46" s="139">
        <f t="shared" ref="S46" si="70">IFERROR(E46/E45-1, "n/a")</f>
        <v>0.17666552786245804</v>
      </c>
      <c r="T46" s="139">
        <f t="shared" ref="T46" si="71">IFERROR(F46/F45-1, "n/a")</f>
        <v>0.19083053191131172</v>
      </c>
      <c r="U46" s="139">
        <f t="shared" ref="U46" si="72">IFERROR(G46/G45-1, "n/a")</f>
        <v>0.13103035249632144</v>
      </c>
    </row>
    <row r="48" spans="1:21" x14ac:dyDescent="0.2">
      <c r="A48" s="73">
        <v>45659</v>
      </c>
      <c r="B48" s="184">
        <v>403.91320000000002</v>
      </c>
      <c r="C48" s="184">
        <v>218.0857</v>
      </c>
      <c r="D48" s="184">
        <v>0</v>
      </c>
      <c r="E48" s="184">
        <v>621.99890000000005</v>
      </c>
      <c r="F48" s="184">
        <v>526.48800000000006</v>
      </c>
      <c r="G48" s="184">
        <v>95.510899999999992</v>
      </c>
      <c r="H48" s="86"/>
      <c r="I48" s="139" t="s">
        <v>133</v>
      </c>
      <c r="J48" s="139" t="s">
        <v>133</v>
      </c>
      <c r="K48" s="139" t="s">
        <v>133</v>
      </c>
      <c r="L48" s="139" t="s">
        <v>133</v>
      </c>
      <c r="M48" s="139" t="s">
        <v>133</v>
      </c>
      <c r="N48" s="139" t="s">
        <v>133</v>
      </c>
      <c r="O48" s="153"/>
      <c r="P48" s="139" t="s">
        <v>133</v>
      </c>
      <c r="Q48" s="139" t="s">
        <v>133</v>
      </c>
      <c r="R48" s="139" t="s">
        <v>133</v>
      </c>
      <c r="S48" s="139" t="s">
        <v>133</v>
      </c>
      <c r="T48" s="139" t="s">
        <v>133</v>
      </c>
      <c r="U48" s="139" t="s">
        <v>133</v>
      </c>
    </row>
    <row r="49" spans="1:21" x14ac:dyDescent="0.2">
      <c r="A49" s="73">
        <v>45660</v>
      </c>
      <c r="B49" s="184">
        <v>538.28039999999999</v>
      </c>
      <c r="C49" s="184">
        <v>240.75899999999999</v>
      </c>
      <c r="D49" s="184">
        <v>0</v>
      </c>
      <c r="E49" s="184">
        <v>779.0394</v>
      </c>
      <c r="F49" s="184">
        <v>743.93769999999995</v>
      </c>
      <c r="G49" s="184">
        <v>35.101699999999994</v>
      </c>
      <c r="H49" s="86"/>
      <c r="I49" s="139" t="s">
        <v>133</v>
      </c>
      <c r="J49" s="139" t="s">
        <v>133</v>
      </c>
      <c r="K49" s="139" t="s">
        <v>133</v>
      </c>
      <c r="L49" s="139" t="s">
        <v>133</v>
      </c>
      <c r="M49" s="139" t="s">
        <v>133</v>
      </c>
      <c r="N49" s="139" t="s">
        <v>133</v>
      </c>
      <c r="O49" s="153"/>
      <c r="P49" s="139">
        <f t="shared" ref="P49" si="73">IFERROR(B49/B48-1, "n/a")</f>
        <v>0.33266355246622292</v>
      </c>
      <c r="Q49" s="139">
        <f t="shared" ref="Q49" si="74">IFERROR(C49/C48-1, "n/a")</f>
        <v>0.10396509262184539</v>
      </c>
      <c r="R49" s="139" t="str">
        <f t="shared" ref="R49" si="75">IFERROR(D49/D48-1, "n/a")</f>
        <v>n/a</v>
      </c>
      <c r="S49" s="139">
        <f t="shared" ref="S49" si="76">IFERROR(E49/E48-1, "n/a")</f>
        <v>0.25247713460586496</v>
      </c>
      <c r="T49" s="139">
        <f t="shared" ref="T49" si="77">IFERROR(F49/F48-1, "n/a")</f>
        <v>0.41301929008828298</v>
      </c>
      <c r="U49" s="139">
        <f t="shared" ref="U49" si="78">IFERROR(G49/G48-1, "n/a")</f>
        <v>-0.63248487868923864</v>
      </c>
    </row>
    <row r="50" spans="1:21" x14ac:dyDescent="0.2">
      <c r="A50" s="73">
        <v>45663</v>
      </c>
      <c r="B50" s="184">
        <v>1036.6067</v>
      </c>
      <c r="C50" s="184">
        <v>230.0882</v>
      </c>
      <c r="D50" s="184">
        <v>0</v>
      </c>
      <c r="E50" s="184">
        <v>1266.6949</v>
      </c>
      <c r="F50" s="184">
        <v>1144.4763</v>
      </c>
      <c r="G50" s="184">
        <v>122.21860000000001</v>
      </c>
      <c r="H50" s="86"/>
      <c r="I50" s="139" t="s">
        <v>133</v>
      </c>
      <c r="J50" s="139" t="s">
        <v>133</v>
      </c>
      <c r="K50" s="139" t="s">
        <v>133</v>
      </c>
      <c r="L50" s="139" t="s">
        <v>133</v>
      </c>
      <c r="M50" s="139" t="s">
        <v>133</v>
      </c>
      <c r="N50" s="139" t="s">
        <v>133</v>
      </c>
      <c r="O50" s="153"/>
      <c r="P50" s="139">
        <f t="shared" ref="P50:P66" si="79">IFERROR(B50/B49-1, "n/a")</f>
        <v>0.92577455913312101</v>
      </c>
      <c r="Q50" s="139">
        <f t="shared" ref="Q50:Q66" si="80">IFERROR(C50/C49-1, "n/a")</f>
        <v>-4.4321499923159591E-2</v>
      </c>
      <c r="R50" s="139" t="str">
        <f t="shared" ref="R50:R66" si="81">IFERROR(D50/D49-1, "n/a")</f>
        <v>n/a</v>
      </c>
      <c r="S50" s="139">
        <f t="shared" ref="S50:S66" si="82">IFERROR(E50/E49-1, "n/a")</f>
        <v>0.62597026543201784</v>
      </c>
      <c r="T50" s="139">
        <f t="shared" ref="T50:T66" si="83">IFERROR(F50/F49-1, "n/a")</f>
        <v>0.53840341738293418</v>
      </c>
      <c r="U50" s="139">
        <f t="shared" ref="U50:U66" si="84">IFERROR(G50/G49-1, "n/a")</f>
        <v>2.4818427597523773</v>
      </c>
    </row>
    <row r="51" spans="1:21" x14ac:dyDescent="0.2">
      <c r="A51" s="73">
        <v>45664</v>
      </c>
      <c r="B51" s="184">
        <v>1244.4323999999999</v>
      </c>
      <c r="C51" s="184">
        <v>501.25049999999999</v>
      </c>
      <c r="D51" s="184">
        <v>0</v>
      </c>
      <c r="E51" s="184">
        <v>1745.6828999999998</v>
      </c>
      <c r="F51" s="184">
        <v>1519.7631999999999</v>
      </c>
      <c r="G51" s="184">
        <v>225.91969999999998</v>
      </c>
      <c r="H51" s="86"/>
      <c r="I51" s="139" t="s">
        <v>133</v>
      </c>
      <c r="J51" s="139" t="s">
        <v>133</v>
      </c>
      <c r="K51" s="139" t="s">
        <v>133</v>
      </c>
      <c r="L51" s="139" t="s">
        <v>133</v>
      </c>
      <c r="M51" s="139" t="s">
        <v>133</v>
      </c>
      <c r="N51" s="139" t="s">
        <v>133</v>
      </c>
      <c r="O51" s="153"/>
      <c r="P51" s="139">
        <f t="shared" si="79"/>
        <v>0.20048654904507157</v>
      </c>
      <c r="Q51" s="139">
        <f t="shared" si="80"/>
        <v>1.1785145870148925</v>
      </c>
      <c r="R51" s="139" t="str">
        <f t="shared" si="81"/>
        <v>n/a</v>
      </c>
      <c r="S51" s="139">
        <f t="shared" si="82"/>
        <v>0.37813999251121944</v>
      </c>
      <c r="T51" s="139">
        <f t="shared" si="83"/>
        <v>0.32791146483330391</v>
      </c>
      <c r="U51" s="139">
        <f t="shared" si="84"/>
        <v>0.84848869157395002</v>
      </c>
    </row>
    <row r="52" spans="1:21" x14ac:dyDescent="0.2">
      <c r="A52" s="73">
        <v>45665</v>
      </c>
      <c r="B52" s="184">
        <v>1118.6945999999998</v>
      </c>
      <c r="C52" s="184">
        <v>662.41</v>
      </c>
      <c r="D52" s="184">
        <v>0</v>
      </c>
      <c r="E52" s="184">
        <v>1781.1045999999997</v>
      </c>
      <c r="F52" s="184">
        <v>1313.3526999999999</v>
      </c>
      <c r="G52" s="184">
        <v>467.75189999999998</v>
      </c>
      <c r="H52" s="86"/>
      <c r="I52" s="139" t="s">
        <v>133</v>
      </c>
      <c r="J52" s="139" t="s">
        <v>133</v>
      </c>
      <c r="K52" s="139" t="s">
        <v>133</v>
      </c>
      <c r="L52" s="139" t="s">
        <v>133</v>
      </c>
      <c r="M52" s="139" t="s">
        <v>133</v>
      </c>
      <c r="N52" s="139" t="s">
        <v>133</v>
      </c>
      <c r="O52" s="153"/>
      <c r="P52" s="139">
        <f t="shared" si="79"/>
        <v>-0.10104028149701028</v>
      </c>
      <c r="Q52" s="139">
        <f t="shared" si="80"/>
        <v>0.32151489125696631</v>
      </c>
      <c r="R52" s="139" t="str">
        <f t="shared" si="81"/>
        <v>n/a</v>
      </c>
      <c r="S52" s="139">
        <f t="shared" si="82"/>
        <v>2.0291027654564253E-2</v>
      </c>
      <c r="T52" s="139">
        <f t="shared" si="83"/>
        <v>-0.13581754052210238</v>
      </c>
      <c r="U52" s="139">
        <f t="shared" si="84"/>
        <v>1.0704343180342395</v>
      </c>
    </row>
    <row r="53" spans="1:21" x14ac:dyDescent="0.2">
      <c r="A53" s="73">
        <v>45666</v>
      </c>
      <c r="B53" s="184">
        <v>570.13199999999995</v>
      </c>
      <c r="C53" s="184">
        <v>547.22190000000001</v>
      </c>
      <c r="D53" s="184">
        <v>0</v>
      </c>
      <c r="E53" s="184">
        <v>1117.3539000000001</v>
      </c>
      <c r="F53" s="184">
        <v>751.10609999999997</v>
      </c>
      <c r="G53" s="184">
        <v>366.24779999999998</v>
      </c>
      <c r="H53" s="86"/>
      <c r="I53" s="139" t="s">
        <v>133</v>
      </c>
      <c r="J53" s="139" t="s">
        <v>133</v>
      </c>
      <c r="K53" s="139" t="s">
        <v>133</v>
      </c>
      <c r="L53" s="139" t="s">
        <v>133</v>
      </c>
      <c r="M53" s="139" t="s">
        <v>133</v>
      </c>
      <c r="N53" s="139" t="s">
        <v>133</v>
      </c>
      <c r="O53" s="153"/>
      <c r="P53" s="139">
        <f t="shared" si="79"/>
        <v>-0.49035956730281882</v>
      </c>
      <c r="Q53" s="139">
        <f t="shared" si="80"/>
        <v>-0.1738924533144125</v>
      </c>
      <c r="R53" s="139" t="str">
        <f t="shared" si="81"/>
        <v>n/a</v>
      </c>
      <c r="S53" s="139">
        <f t="shared" si="82"/>
        <v>-0.37266239164168113</v>
      </c>
      <c r="T53" s="139">
        <f t="shared" si="83"/>
        <v>-0.42810023537470165</v>
      </c>
      <c r="U53" s="139">
        <f t="shared" si="84"/>
        <v>-0.21700414258071421</v>
      </c>
    </row>
    <row r="54" spans="1:21" x14ac:dyDescent="0.2">
      <c r="A54" s="73">
        <v>45667</v>
      </c>
      <c r="B54" s="184">
        <v>1044.6867</v>
      </c>
      <c r="C54" s="184">
        <v>412.39940000000001</v>
      </c>
      <c r="D54" s="184">
        <v>0</v>
      </c>
      <c r="E54" s="184">
        <v>1457.0861</v>
      </c>
      <c r="F54" s="184">
        <v>1344.644</v>
      </c>
      <c r="G54" s="184">
        <v>112.4421</v>
      </c>
      <c r="H54" s="86"/>
      <c r="I54" s="139" t="s">
        <v>133</v>
      </c>
      <c r="J54" s="139" t="s">
        <v>133</v>
      </c>
      <c r="K54" s="139" t="s">
        <v>133</v>
      </c>
      <c r="L54" s="139" t="s">
        <v>133</v>
      </c>
      <c r="M54" s="139" t="s">
        <v>133</v>
      </c>
      <c r="N54" s="139" t="s">
        <v>133</v>
      </c>
      <c r="O54" s="153"/>
      <c r="P54" s="139">
        <f t="shared" si="79"/>
        <v>0.83235934836143222</v>
      </c>
      <c r="Q54" s="139">
        <f t="shared" si="80"/>
        <v>-0.24637628720634164</v>
      </c>
      <c r="R54" s="139" t="str">
        <f t="shared" si="81"/>
        <v>n/a</v>
      </c>
      <c r="S54" s="139">
        <f t="shared" si="82"/>
        <v>0.30405066827976346</v>
      </c>
      <c r="T54" s="139">
        <f t="shared" si="83"/>
        <v>0.7902184524929301</v>
      </c>
      <c r="U54" s="139">
        <f t="shared" si="84"/>
        <v>-0.69298900908073713</v>
      </c>
    </row>
    <row r="55" spans="1:21" x14ac:dyDescent="0.2">
      <c r="A55" s="73">
        <v>45670</v>
      </c>
      <c r="B55" s="184">
        <v>814.4085</v>
      </c>
      <c r="C55" s="184">
        <v>410.10220000000004</v>
      </c>
      <c r="D55" s="184">
        <v>0</v>
      </c>
      <c r="E55" s="184">
        <v>1224.5107</v>
      </c>
      <c r="F55" s="184">
        <v>975.10400000000004</v>
      </c>
      <c r="G55" s="184">
        <v>249.4067</v>
      </c>
      <c r="H55" s="86"/>
      <c r="I55" s="139" t="s">
        <v>133</v>
      </c>
      <c r="J55" s="139" t="s">
        <v>133</v>
      </c>
      <c r="K55" s="139" t="s">
        <v>133</v>
      </c>
      <c r="L55" s="139" t="s">
        <v>133</v>
      </c>
      <c r="M55" s="139" t="s">
        <v>133</v>
      </c>
      <c r="N55" s="139" t="s">
        <v>133</v>
      </c>
      <c r="O55" s="153"/>
      <c r="P55" s="139">
        <f t="shared" si="79"/>
        <v>-0.22042800008844754</v>
      </c>
      <c r="Q55" s="139">
        <f t="shared" si="80"/>
        <v>-5.5703281818547667E-3</v>
      </c>
      <c r="R55" s="139" t="str">
        <f t="shared" si="81"/>
        <v>n/a</v>
      </c>
      <c r="S55" s="139">
        <f t="shared" si="82"/>
        <v>-0.15961678585774719</v>
      </c>
      <c r="T55" s="139">
        <f t="shared" si="83"/>
        <v>-0.27482367080059844</v>
      </c>
      <c r="U55" s="139">
        <f t="shared" si="84"/>
        <v>1.2180900214421468</v>
      </c>
    </row>
    <row r="56" spans="1:21" x14ac:dyDescent="0.2">
      <c r="A56" s="73">
        <v>45671</v>
      </c>
      <c r="B56" s="184">
        <v>2076.4225999999999</v>
      </c>
      <c r="C56" s="184">
        <v>420.96969999999999</v>
      </c>
      <c r="D56" s="184">
        <v>0</v>
      </c>
      <c r="E56" s="184">
        <v>2497.3923</v>
      </c>
      <c r="F56" s="184">
        <v>2135.3553000000002</v>
      </c>
      <c r="G56" s="184">
        <v>362.03700000000003</v>
      </c>
      <c r="H56" s="86"/>
      <c r="I56" s="139" t="s">
        <v>133</v>
      </c>
      <c r="J56" s="139" t="s">
        <v>133</v>
      </c>
      <c r="K56" s="139" t="s">
        <v>133</v>
      </c>
      <c r="L56" s="139" t="s">
        <v>133</v>
      </c>
      <c r="M56" s="139" t="s">
        <v>133</v>
      </c>
      <c r="N56" s="139" t="s">
        <v>133</v>
      </c>
      <c r="O56" s="153"/>
      <c r="P56" s="139">
        <f t="shared" si="79"/>
        <v>1.5496082125861896</v>
      </c>
      <c r="Q56" s="139">
        <f t="shared" si="80"/>
        <v>2.6499492077828313E-2</v>
      </c>
      <c r="R56" s="139" t="str">
        <f t="shared" si="81"/>
        <v>n/a</v>
      </c>
      <c r="S56" s="139">
        <f t="shared" si="82"/>
        <v>1.0395022272978096</v>
      </c>
      <c r="T56" s="139">
        <f t="shared" si="83"/>
        <v>1.1898744133959047</v>
      </c>
      <c r="U56" s="139">
        <f t="shared" si="84"/>
        <v>0.45159292031850007</v>
      </c>
    </row>
    <row r="57" spans="1:21" x14ac:dyDescent="0.2">
      <c r="A57" s="73">
        <v>45672</v>
      </c>
      <c r="B57" s="184">
        <v>2063.3917999999999</v>
      </c>
      <c r="C57" s="184">
        <v>760.26290000000006</v>
      </c>
      <c r="D57" s="184">
        <v>0</v>
      </c>
      <c r="E57" s="184">
        <v>2823.6547</v>
      </c>
      <c r="F57" s="184">
        <v>2361.7021</v>
      </c>
      <c r="G57" s="184">
        <v>461.95259999999996</v>
      </c>
      <c r="H57" s="86"/>
      <c r="I57" s="139" t="s">
        <v>133</v>
      </c>
      <c r="J57" s="139" t="s">
        <v>133</v>
      </c>
      <c r="K57" s="139" t="s">
        <v>133</v>
      </c>
      <c r="L57" s="139" t="s">
        <v>133</v>
      </c>
      <c r="M57" s="139" t="s">
        <v>133</v>
      </c>
      <c r="N57" s="139" t="s">
        <v>133</v>
      </c>
      <c r="O57" s="153"/>
      <c r="P57" s="139">
        <f t="shared" si="79"/>
        <v>-6.2756011228157771E-3</v>
      </c>
      <c r="Q57" s="139">
        <f t="shared" si="80"/>
        <v>0.805980097855024</v>
      </c>
      <c r="R57" s="139" t="str">
        <f t="shared" si="81"/>
        <v>n/a</v>
      </c>
      <c r="S57" s="139">
        <f t="shared" si="82"/>
        <v>0.1306412292534096</v>
      </c>
      <c r="T57" s="139">
        <f t="shared" si="83"/>
        <v>0.10599959641376766</v>
      </c>
      <c r="U57" s="139">
        <f t="shared" si="84"/>
        <v>0.27598173667332326</v>
      </c>
    </row>
    <row r="58" spans="1:21" x14ac:dyDescent="0.2">
      <c r="A58" s="73">
        <v>45673</v>
      </c>
      <c r="B58" s="184">
        <v>1388.8057000000001</v>
      </c>
      <c r="C58" s="184">
        <v>911.36320000000001</v>
      </c>
      <c r="D58" s="184">
        <v>0</v>
      </c>
      <c r="E58" s="184">
        <v>2300.1689000000001</v>
      </c>
      <c r="F58" s="184">
        <v>1861.1654000000001</v>
      </c>
      <c r="G58" s="184">
        <v>439.00350000000003</v>
      </c>
      <c r="H58" s="86"/>
      <c r="I58" s="139" t="s">
        <v>133</v>
      </c>
      <c r="J58" s="139" t="s">
        <v>133</v>
      </c>
      <c r="K58" s="139" t="s">
        <v>133</v>
      </c>
      <c r="L58" s="139" t="s">
        <v>133</v>
      </c>
      <c r="M58" s="139" t="s">
        <v>133</v>
      </c>
      <c r="N58" s="139" t="s">
        <v>133</v>
      </c>
      <c r="O58" s="153"/>
      <c r="P58" s="139">
        <f t="shared" si="79"/>
        <v>-0.32693068761831845</v>
      </c>
      <c r="Q58" s="139">
        <f t="shared" si="80"/>
        <v>0.19874743328919497</v>
      </c>
      <c r="R58" s="139" t="str">
        <f t="shared" si="81"/>
        <v>n/a</v>
      </c>
      <c r="S58" s="139">
        <f t="shared" si="82"/>
        <v>-0.18539299440544199</v>
      </c>
      <c r="T58" s="139">
        <f t="shared" si="83"/>
        <v>-0.21193896554523106</v>
      </c>
      <c r="U58" s="139">
        <f t="shared" si="84"/>
        <v>-4.9678473505723186E-2</v>
      </c>
    </row>
    <row r="59" spans="1:21" x14ac:dyDescent="0.2">
      <c r="A59" s="73">
        <v>45674</v>
      </c>
      <c r="B59" s="184">
        <v>934.83879999999988</v>
      </c>
      <c r="C59" s="184">
        <v>782.40099999999995</v>
      </c>
      <c r="D59" s="184">
        <v>21.261200000000002</v>
      </c>
      <c r="E59" s="184">
        <v>1738.5009999999997</v>
      </c>
      <c r="F59" s="184">
        <v>927.41179999999997</v>
      </c>
      <c r="G59" s="184">
        <v>811.08920000000012</v>
      </c>
      <c r="H59" s="86"/>
      <c r="I59" s="139" t="s">
        <v>133</v>
      </c>
      <c r="J59" s="139" t="s">
        <v>133</v>
      </c>
      <c r="K59" s="139" t="s">
        <v>133</v>
      </c>
      <c r="L59" s="139" t="s">
        <v>133</v>
      </c>
      <c r="M59" s="139" t="s">
        <v>133</v>
      </c>
      <c r="N59" s="139" t="s">
        <v>133</v>
      </c>
      <c r="O59" s="153"/>
      <c r="P59" s="139">
        <f t="shared" si="79"/>
        <v>-0.32687574654971552</v>
      </c>
      <c r="Q59" s="139">
        <f t="shared" si="80"/>
        <v>-0.14150472610700104</v>
      </c>
      <c r="R59" s="139" t="str">
        <f t="shared" si="81"/>
        <v>n/a</v>
      </c>
      <c r="S59" s="139">
        <f t="shared" si="82"/>
        <v>-0.24418550307327447</v>
      </c>
      <c r="T59" s="139">
        <f t="shared" si="83"/>
        <v>-0.50170371746648634</v>
      </c>
      <c r="U59" s="139">
        <f t="shared" si="84"/>
        <v>0.84756886904090756</v>
      </c>
    </row>
    <row r="60" spans="1:21" x14ac:dyDescent="0.2">
      <c r="A60" s="73">
        <v>45678</v>
      </c>
      <c r="B60" s="184">
        <v>694.33510000000001</v>
      </c>
      <c r="C60" s="184">
        <v>728.24649999999997</v>
      </c>
      <c r="D60" s="184">
        <v>13.620899999999999</v>
      </c>
      <c r="E60" s="184">
        <v>1436.2024999999999</v>
      </c>
      <c r="F60" s="184">
        <v>1171.5690999999999</v>
      </c>
      <c r="G60" s="184">
        <v>264.63339999999999</v>
      </c>
      <c r="H60" s="86"/>
      <c r="I60" s="139" t="s">
        <v>133</v>
      </c>
      <c r="J60" s="139" t="s">
        <v>133</v>
      </c>
      <c r="K60" s="139" t="s">
        <v>133</v>
      </c>
      <c r="L60" s="139" t="s">
        <v>133</v>
      </c>
      <c r="M60" s="139" t="s">
        <v>133</v>
      </c>
      <c r="N60" s="139" t="s">
        <v>133</v>
      </c>
      <c r="O60" s="153"/>
      <c r="P60" s="139">
        <f t="shared" si="79"/>
        <v>-0.25726756313494892</v>
      </c>
      <c r="Q60" s="139">
        <f t="shared" si="80"/>
        <v>-6.9215785767144933E-2</v>
      </c>
      <c r="R60" s="139">
        <f t="shared" si="81"/>
        <v>-0.35935412864748939</v>
      </c>
      <c r="S60" s="139">
        <f t="shared" si="82"/>
        <v>-0.17388457067324081</v>
      </c>
      <c r="T60" s="139">
        <f t="shared" si="83"/>
        <v>0.26326740720788755</v>
      </c>
      <c r="U60" s="139">
        <f t="shared" si="84"/>
        <v>-0.67373083009858847</v>
      </c>
    </row>
    <row r="61" spans="1:21" x14ac:dyDescent="0.2">
      <c r="A61" s="73">
        <v>45679</v>
      </c>
      <c r="B61" s="184">
        <v>1116.7594999999999</v>
      </c>
      <c r="C61" s="184">
        <v>1967.3260999999998</v>
      </c>
      <c r="D61" s="184">
        <v>0</v>
      </c>
      <c r="E61" s="184">
        <v>3084.0855999999994</v>
      </c>
      <c r="F61" s="184">
        <v>2609.1596</v>
      </c>
      <c r="G61" s="184">
        <v>474.92599999999999</v>
      </c>
      <c r="H61" s="86"/>
      <c r="I61" s="139" t="s">
        <v>133</v>
      </c>
      <c r="J61" s="139" t="s">
        <v>133</v>
      </c>
      <c r="K61" s="139" t="s">
        <v>133</v>
      </c>
      <c r="L61" s="139" t="s">
        <v>133</v>
      </c>
      <c r="M61" s="139" t="s">
        <v>133</v>
      </c>
      <c r="N61" s="139" t="s">
        <v>133</v>
      </c>
      <c r="O61" s="153"/>
      <c r="P61" s="139">
        <f t="shared" si="79"/>
        <v>0.60838693017247714</v>
      </c>
      <c r="Q61" s="139">
        <f t="shared" si="80"/>
        <v>1.7014563063468207</v>
      </c>
      <c r="R61" s="139">
        <f t="shared" si="81"/>
        <v>-1</v>
      </c>
      <c r="S61" s="139">
        <f t="shared" si="82"/>
        <v>1.1473891042523596</v>
      </c>
      <c r="T61" s="139">
        <f t="shared" si="83"/>
        <v>1.2270641996276619</v>
      </c>
      <c r="U61" s="139">
        <f t="shared" si="84"/>
        <v>0.79465630566663159</v>
      </c>
    </row>
    <row r="62" spans="1:21" x14ac:dyDescent="0.2">
      <c r="A62" s="73">
        <v>45680</v>
      </c>
      <c r="B62" s="184">
        <v>1401.4126000000001</v>
      </c>
      <c r="C62" s="184">
        <v>614.31769999999995</v>
      </c>
      <c r="D62" s="184">
        <v>2.2000000000000002</v>
      </c>
      <c r="E62" s="184">
        <v>2017.9303000000002</v>
      </c>
      <c r="F62" s="184">
        <v>1528.6945000000001</v>
      </c>
      <c r="G62" s="184">
        <v>489.23579999999998</v>
      </c>
      <c r="H62" s="86"/>
      <c r="I62" s="139" t="s">
        <v>133</v>
      </c>
      <c r="J62" s="139" t="s">
        <v>133</v>
      </c>
      <c r="K62" s="139" t="s">
        <v>133</v>
      </c>
      <c r="L62" s="139" t="s">
        <v>133</v>
      </c>
      <c r="M62" s="139" t="s">
        <v>133</v>
      </c>
      <c r="N62" s="139" t="s">
        <v>133</v>
      </c>
      <c r="O62" s="153"/>
      <c r="P62" s="139">
        <f t="shared" si="79"/>
        <v>0.25489203360257973</v>
      </c>
      <c r="Q62" s="139">
        <f t="shared" si="80"/>
        <v>-0.6877397702394128</v>
      </c>
      <c r="R62" s="139" t="str">
        <f t="shared" si="81"/>
        <v>n/a</v>
      </c>
      <c r="S62" s="139">
        <f t="shared" si="82"/>
        <v>-0.3456957550075781</v>
      </c>
      <c r="T62" s="139">
        <f t="shared" si="83"/>
        <v>-0.41410464120324408</v>
      </c>
      <c r="U62" s="139">
        <f t="shared" si="84"/>
        <v>3.0130588765407751E-2</v>
      </c>
    </row>
    <row r="63" spans="1:21" x14ac:dyDescent="0.2">
      <c r="A63" s="73">
        <v>45681</v>
      </c>
      <c r="B63" s="184">
        <v>1019.55</v>
      </c>
      <c r="C63" s="184">
        <v>373.346</v>
      </c>
      <c r="D63" s="184">
        <v>0</v>
      </c>
      <c r="E63" s="184">
        <v>1392.896</v>
      </c>
      <c r="F63" s="184">
        <v>1084.9115999999999</v>
      </c>
      <c r="G63" s="184">
        <v>307.98439999999999</v>
      </c>
      <c r="H63" s="86"/>
      <c r="I63" s="139" t="s">
        <v>133</v>
      </c>
      <c r="J63" s="139" t="s">
        <v>133</v>
      </c>
      <c r="K63" s="139" t="s">
        <v>133</v>
      </c>
      <c r="L63" s="139" t="s">
        <v>133</v>
      </c>
      <c r="M63" s="139" t="s">
        <v>133</v>
      </c>
      <c r="N63" s="139" t="s">
        <v>133</v>
      </c>
      <c r="O63" s="153"/>
      <c r="P63" s="139">
        <f t="shared" si="79"/>
        <v>-0.272484063579848</v>
      </c>
      <c r="Q63" s="139">
        <f t="shared" si="80"/>
        <v>-0.39225908678848087</v>
      </c>
      <c r="R63" s="139">
        <f t="shared" si="81"/>
        <v>-1</v>
      </c>
      <c r="S63" s="139">
        <f t="shared" si="82"/>
        <v>-0.30974028191162017</v>
      </c>
      <c r="T63" s="139">
        <f t="shared" si="83"/>
        <v>-0.29030188831058146</v>
      </c>
      <c r="U63" s="139">
        <f t="shared" si="84"/>
        <v>-0.370478611745093</v>
      </c>
    </row>
    <row r="64" spans="1:21" x14ac:dyDescent="0.2">
      <c r="A64" s="73">
        <v>45684</v>
      </c>
      <c r="B64" s="184">
        <v>1235.0497</v>
      </c>
      <c r="C64" s="184">
        <v>418.81190000000004</v>
      </c>
      <c r="D64" s="184">
        <v>0</v>
      </c>
      <c r="E64" s="184">
        <v>1653.8616000000002</v>
      </c>
      <c r="F64" s="184">
        <v>1262.4150999999999</v>
      </c>
      <c r="G64" s="184">
        <v>391.44650000000001</v>
      </c>
      <c r="H64" s="86"/>
      <c r="I64" s="139" t="s">
        <v>133</v>
      </c>
      <c r="J64" s="139" t="s">
        <v>133</v>
      </c>
      <c r="K64" s="139" t="s">
        <v>133</v>
      </c>
      <c r="L64" s="139" t="s">
        <v>133</v>
      </c>
      <c r="M64" s="139" t="s">
        <v>133</v>
      </c>
      <c r="N64" s="139" t="s">
        <v>133</v>
      </c>
      <c r="O64" s="153"/>
      <c r="P64" s="139">
        <f t="shared" si="79"/>
        <v>0.21136746603893886</v>
      </c>
      <c r="Q64" s="139">
        <f t="shared" si="80"/>
        <v>0.12177952890884058</v>
      </c>
      <c r="R64" s="139" t="str">
        <f t="shared" si="81"/>
        <v>n/a</v>
      </c>
      <c r="S64" s="139">
        <f t="shared" si="82"/>
        <v>0.18735469123322934</v>
      </c>
      <c r="T64" s="139">
        <f t="shared" si="83"/>
        <v>0.16361102600433064</v>
      </c>
      <c r="U64" s="139">
        <f t="shared" si="84"/>
        <v>0.27099456985483683</v>
      </c>
    </row>
    <row r="65" spans="1:21" x14ac:dyDescent="0.2">
      <c r="A65" s="73">
        <v>45685</v>
      </c>
      <c r="B65" s="184">
        <v>4234.5137999999997</v>
      </c>
      <c r="C65" s="184">
        <v>940.13599999999997</v>
      </c>
      <c r="D65" s="184">
        <v>0</v>
      </c>
      <c r="E65" s="184">
        <v>5174.6497999999992</v>
      </c>
      <c r="F65" s="184">
        <v>3335.8229000000001</v>
      </c>
      <c r="G65" s="184">
        <v>1838.8269</v>
      </c>
      <c r="H65" s="86"/>
      <c r="I65" s="139" t="s">
        <v>133</v>
      </c>
      <c r="J65" s="139" t="s">
        <v>133</v>
      </c>
      <c r="K65" s="139" t="s">
        <v>133</v>
      </c>
      <c r="L65" s="139" t="s">
        <v>133</v>
      </c>
      <c r="M65" s="139" t="s">
        <v>133</v>
      </c>
      <c r="N65" s="139" t="s">
        <v>133</v>
      </c>
      <c r="O65" s="153"/>
      <c r="P65" s="139">
        <f t="shared" si="79"/>
        <v>2.4286181357721874</v>
      </c>
      <c r="Q65" s="139">
        <f t="shared" si="80"/>
        <v>1.2447690717479611</v>
      </c>
      <c r="R65" s="139" t="str">
        <f t="shared" si="81"/>
        <v>n/a</v>
      </c>
      <c r="S65" s="139">
        <f t="shared" si="82"/>
        <v>2.1288287967989574</v>
      </c>
      <c r="T65" s="139">
        <f t="shared" si="83"/>
        <v>1.6424136561737899</v>
      </c>
      <c r="U65" s="139">
        <f t="shared" si="84"/>
        <v>3.6975177961739343</v>
      </c>
    </row>
    <row r="66" spans="1:21" x14ac:dyDescent="0.2">
      <c r="A66" s="73">
        <v>45686</v>
      </c>
      <c r="B66" s="184">
        <v>1270.1867</v>
      </c>
      <c r="C66" s="184">
        <v>1718.8145</v>
      </c>
      <c r="D66" s="184">
        <v>53.001800000000003</v>
      </c>
      <c r="E66" s="184">
        <v>3042.0029999999997</v>
      </c>
      <c r="F66" s="184">
        <v>2466.0663</v>
      </c>
      <c r="G66" s="184">
        <v>575.93669999999997</v>
      </c>
      <c r="I66" s="139" t="s">
        <v>133</v>
      </c>
      <c r="J66" s="139" t="s">
        <v>133</v>
      </c>
      <c r="K66" s="139" t="s">
        <v>133</v>
      </c>
      <c r="L66" s="139" t="s">
        <v>133</v>
      </c>
      <c r="M66" s="139" t="s">
        <v>133</v>
      </c>
      <c r="N66" s="139" t="s">
        <v>133</v>
      </c>
      <c r="O66" s="153"/>
      <c r="P66" s="139">
        <f t="shared" si="79"/>
        <v>-0.70003954172967853</v>
      </c>
      <c r="Q66" s="139">
        <f t="shared" si="80"/>
        <v>0.82826154939285379</v>
      </c>
      <c r="R66" s="139" t="str">
        <f t="shared" si="81"/>
        <v>n/a</v>
      </c>
      <c r="S66" s="139">
        <f t="shared" si="82"/>
        <v>-0.41213355153038567</v>
      </c>
      <c r="T66" s="139">
        <f t="shared" si="83"/>
        <v>-0.26073224690675278</v>
      </c>
      <c r="U66" s="139">
        <f t="shared" si="84"/>
        <v>-0.68679123630397187</v>
      </c>
    </row>
    <row r="67" spans="1:21" x14ac:dyDescent="0.2">
      <c r="A67" s="73">
        <v>45687</v>
      </c>
      <c r="B67" s="184">
        <v>1533.5501999999999</v>
      </c>
      <c r="C67" s="184">
        <v>1895.2807000000003</v>
      </c>
      <c r="D67" s="184">
        <v>0</v>
      </c>
      <c r="E67" s="184">
        <v>3428.8308999999999</v>
      </c>
      <c r="F67" s="184">
        <v>2365.0958000000001</v>
      </c>
      <c r="G67" s="184">
        <v>1063.7350999999999</v>
      </c>
      <c r="I67" s="139" t="s">
        <v>133</v>
      </c>
      <c r="J67" s="139" t="s">
        <v>133</v>
      </c>
      <c r="K67" s="139" t="s">
        <v>133</v>
      </c>
      <c r="L67" s="139" t="s">
        <v>133</v>
      </c>
      <c r="M67" s="139" t="s">
        <v>133</v>
      </c>
      <c r="N67" s="139" t="s">
        <v>133</v>
      </c>
      <c r="O67" s="153"/>
      <c r="P67" s="139">
        <f t="shared" ref="P67:P68" si="85">IFERROR(B67/B66-1, "n/a")</f>
        <v>0.20734235368706022</v>
      </c>
      <c r="Q67" s="139">
        <f t="shared" ref="Q67:Q68" si="86">IFERROR(C67/C66-1, "n/a")</f>
        <v>0.10266739080918863</v>
      </c>
      <c r="R67" s="139">
        <f t="shared" ref="R67:R68" si="87">IFERROR(D67/D66-1, "n/a")</f>
        <v>-1</v>
      </c>
      <c r="S67" s="139">
        <f t="shared" ref="S67:S68" si="88">IFERROR(E67/E66-1, "n/a")</f>
        <v>0.12716223488274014</v>
      </c>
      <c r="T67" s="139">
        <f t="shared" ref="T67:T68" si="89">IFERROR(F67/F66-1, "n/a")</f>
        <v>-4.0943951912403964E-2</v>
      </c>
      <c r="U67" s="139">
        <f t="shared" ref="U67:U68" si="90">IFERROR(G67/G66-1, "n/a")</f>
        <v>0.84696530017968974</v>
      </c>
    </row>
    <row r="68" spans="1:21" x14ac:dyDescent="0.2">
      <c r="A68" s="73">
        <v>45688</v>
      </c>
      <c r="B68" s="106">
        <v>944.50059999999996</v>
      </c>
      <c r="C68" s="106">
        <v>767.45480000000009</v>
      </c>
      <c r="D68" s="106">
        <v>0</v>
      </c>
      <c r="E68" s="106">
        <v>1711.9554000000001</v>
      </c>
      <c r="F68" s="106">
        <v>1237.2646999999999</v>
      </c>
      <c r="G68" s="106">
        <v>474.69069999999999</v>
      </c>
      <c r="I68" s="139" t="s">
        <v>133</v>
      </c>
      <c r="J68" s="139" t="s">
        <v>133</v>
      </c>
      <c r="K68" s="139" t="s">
        <v>133</v>
      </c>
      <c r="L68" s="139" t="s">
        <v>133</v>
      </c>
      <c r="M68" s="139" t="s">
        <v>133</v>
      </c>
      <c r="N68" s="139" t="s">
        <v>133</v>
      </c>
      <c r="O68" s="153"/>
      <c r="P68" s="139">
        <f t="shared" si="85"/>
        <v>-0.38410845631267887</v>
      </c>
      <c r="Q68" s="139">
        <f t="shared" si="86"/>
        <v>-0.59507064045974833</v>
      </c>
      <c r="R68" s="139" t="str">
        <f t="shared" si="87"/>
        <v>n/a</v>
      </c>
      <c r="S68" s="139">
        <f t="shared" si="88"/>
        <v>-0.50071746028653674</v>
      </c>
      <c r="T68" s="139">
        <f t="shared" si="89"/>
        <v>-0.47686486949069884</v>
      </c>
      <c r="U68" s="139">
        <f t="shared" si="90"/>
        <v>-0.55375102316356761</v>
      </c>
    </row>
    <row r="69" spans="1:21" x14ac:dyDescent="0.2">
      <c r="A69" s="73"/>
      <c r="B69" s="106"/>
      <c r="C69" s="106"/>
      <c r="D69" s="106"/>
      <c r="E69" s="106"/>
      <c r="F69" s="106"/>
      <c r="G69" s="106"/>
      <c r="I69" s="139"/>
      <c r="J69" s="139"/>
      <c r="K69" s="139"/>
      <c r="L69" s="139"/>
      <c r="M69" s="139"/>
      <c r="N69" s="139"/>
      <c r="O69" s="153"/>
      <c r="P69" s="139"/>
      <c r="Q69" s="139"/>
      <c r="R69" s="139"/>
      <c r="S69" s="139"/>
      <c r="T69" s="139"/>
      <c r="U69" s="139"/>
    </row>
    <row r="70" spans="1:21" x14ac:dyDescent="0.2">
      <c r="A70" s="73"/>
      <c r="B70" s="106"/>
      <c r="C70" s="106"/>
      <c r="D70" s="106"/>
      <c r="E70" s="106"/>
      <c r="F70" s="106"/>
      <c r="G70" s="106"/>
      <c r="I70" s="139"/>
      <c r="J70" s="139"/>
      <c r="K70" s="139"/>
      <c r="L70" s="139"/>
      <c r="M70" s="139"/>
      <c r="N70" s="139"/>
      <c r="O70" s="153"/>
      <c r="P70" s="139"/>
      <c r="Q70" s="139"/>
      <c r="R70" s="139"/>
      <c r="S70" s="139"/>
      <c r="T70" s="139"/>
      <c r="U70" s="139"/>
    </row>
  </sheetData>
  <mergeCells count="3">
    <mergeCell ref="B7:G7"/>
    <mergeCell ref="I7:N7"/>
    <mergeCell ref="P7:U7"/>
  </mergeCells>
  <phoneticPr fontId="51" type="noConversion"/>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0"/>
  <sheetViews>
    <sheetView zoomScaleNormal="100" workbookViewId="0">
      <pane ySplit="8" topLeftCell="A42" activePane="bottomLeft" state="frozen"/>
      <selection pane="bottomLeft"/>
    </sheetView>
  </sheetViews>
  <sheetFormatPr defaultColWidth="9.140625" defaultRowHeight="12" x14ac:dyDescent="0.2"/>
  <cols>
    <col min="1" max="7" width="9.7109375" style="70" customWidth="1"/>
    <col min="8" max="8" width="2.7109375" style="70" customWidth="1"/>
    <col min="9" max="14" width="7.7109375" style="150" customWidth="1"/>
    <col min="15" max="15" width="2.7109375" style="150" customWidth="1"/>
    <col min="16" max="21" width="7.7109375" style="150" customWidth="1"/>
    <col min="22" max="22" width="2.7109375" style="70" customWidth="1"/>
    <col min="23" max="16384" width="9.140625" style="70"/>
  </cols>
  <sheetData>
    <row r="1" spans="1:21" s="87" customFormat="1" ht="12.75" x14ac:dyDescent="0.2">
      <c r="A1" s="32" t="s">
        <v>74</v>
      </c>
      <c r="B1" s="32" t="s">
        <v>97</v>
      </c>
      <c r="H1" s="90"/>
      <c r="I1" s="148"/>
      <c r="J1" s="148"/>
      <c r="K1" s="148"/>
      <c r="L1" s="148"/>
      <c r="M1" s="148"/>
      <c r="N1" s="148"/>
      <c r="O1" s="148"/>
      <c r="P1" s="148"/>
      <c r="Q1" s="148"/>
      <c r="R1" s="148"/>
      <c r="S1" s="148"/>
      <c r="T1" s="148"/>
      <c r="U1" s="148"/>
    </row>
    <row r="2" spans="1:21" s="87" customFormat="1" ht="12.75" x14ac:dyDescent="0.2">
      <c r="A2" s="32" t="s">
        <v>76</v>
      </c>
      <c r="B2" s="32" t="s">
        <v>77</v>
      </c>
      <c r="H2" s="90"/>
      <c r="I2" s="148"/>
      <c r="J2" s="148"/>
      <c r="K2" s="148"/>
      <c r="L2" s="148"/>
      <c r="M2" s="148"/>
      <c r="N2" s="148"/>
      <c r="O2" s="148"/>
      <c r="P2" s="148"/>
      <c r="Q2" s="148"/>
      <c r="R2" s="148"/>
      <c r="S2" s="148"/>
      <c r="T2" s="148"/>
      <c r="U2" s="148"/>
    </row>
    <row r="3" spans="1:21" s="87" customFormat="1" ht="12.75" x14ac:dyDescent="0.2">
      <c r="A3" s="32" t="s">
        <v>78</v>
      </c>
      <c r="B3" s="32" t="s">
        <v>82</v>
      </c>
      <c r="H3" s="90"/>
      <c r="I3" s="148"/>
      <c r="J3" s="148"/>
      <c r="K3" s="148"/>
      <c r="L3" s="148"/>
      <c r="M3" s="148"/>
      <c r="N3" s="148"/>
      <c r="O3" s="148"/>
      <c r="P3" s="148"/>
      <c r="Q3" s="148"/>
      <c r="R3" s="148"/>
      <c r="S3" s="148"/>
      <c r="T3" s="148"/>
      <c r="U3" s="148"/>
    </row>
    <row r="4" spans="1:21" s="33" customFormat="1" ht="11.25" x14ac:dyDescent="0.2">
      <c r="A4" s="33" t="s">
        <v>29</v>
      </c>
      <c r="B4" s="33" t="s">
        <v>151</v>
      </c>
      <c r="H4" s="74"/>
      <c r="I4" s="149"/>
      <c r="J4" s="149"/>
      <c r="K4" s="149"/>
      <c r="L4" s="149"/>
      <c r="M4" s="149"/>
      <c r="N4" s="149"/>
      <c r="O4" s="149"/>
      <c r="P4" s="149"/>
      <c r="Q4" s="149"/>
      <c r="R4" s="149"/>
      <c r="S4" s="149"/>
      <c r="T4" s="149"/>
      <c r="U4" s="149"/>
    </row>
    <row r="5" spans="1:21" s="33" customFormat="1" ht="11.25" x14ac:dyDescent="0.2">
      <c r="A5" s="33" t="s">
        <v>96</v>
      </c>
      <c r="B5" s="33" t="s">
        <v>148</v>
      </c>
      <c r="H5" s="74"/>
      <c r="I5" s="149"/>
      <c r="J5" s="149"/>
      <c r="K5" s="149"/>
      <c r="L5" s="149"/>
      <c r="M5" s="149"/>
      <c r="N5" s="149"/>
      <c r="O5" s="149"/>
      <c r="P5" s="149"/>
      <c r="Q5" s="149"/>
      <c r="R5" s="149"/>
      <c r="S5" s="149"/>
      <c r="T5" s="149"/>
      <c r="U5" s="149"/>
    </row>
    <row r="6" spans="1:21" x14ac:dyDescent="0.2">
      <c r="H6" s="71"/>
    </row>
    <row r="7" spans="1:21" ht="16.5" customHeight="1" x14ac:dyDescent="0.2">
      <c r="A7" s="72"/>
      <c r="B7" s="195" t="s">
        <v>147</v>
      </c>
      <c r="C7" s="195"/>
      <c r="D7" s="195"/>
      <c r="E7" s="195"/>
      <c r="F7" s="195"/>
      <c r="G7" s="195"/>
      <c r="I7" s="193" t="s">
        <v>132</v>
      </c>
      <c r="J7" s="193"/>
      <c r="K7" s="193"/>
      <c r="L7" s="193"/>
      <c r="M7" s="193"/>
      <c r="N7" s="193"/>
      <c r="O7" s="159"/>
      <c r="P7" s="193" t="s">
        <v>144</v>
      </c>
      <c r="Q7" s="193"/>
      <c r="R7" s="193"/>
      <c r="S7" s="193"/>
      <c r="T7" s="193"/>
      <c r="U7" s="193"/>
    </row>
    <row r="8" spans="1:21" x14ac:dyDescent="0.2">
      <c r="A8" s="35" t="s">
        <v>69</v>
      </c>
      <c r="B8" s="77" t="s">
        <v>67</v>
      </c>
      <c r="C8" s="77" t="s">
        <v>13</v>
      </c>
      <c r="D8" s="77" t="s">
        <v>6</v>
      </c>
      <c r="E8" s="93" t="s">
        <v>0</v>
      </c>
      <c r="F8" s="76" t="s">
        <v>91</v>
      </c>
      <c r="G8" s="77" t="s">
        <v>92</v>
      </c>
      <c r="H8" s="53"/>
      <c r="I8" s="136" t="s">
        <v>67</v>
      </c>
      <c r="J8" s="136" t="s">
        <v>13</v>
      </c>
      <c r="K8" s="136" t="s">
        <v>6</v>
      </c>
      <c r="L8" s="151" t="s">
        <v>0</v>
      </c>
      <c r="M8" s="151" t="s">
        <v>91</v>
      </c>
      <c r="N8" s="151" t="s">
        <v>92</v>
      </c>
      <c r="O8" s="160"/>
      <c r="P8" s="136" t="s">
        <v>67</v>
      </c>
      <c r="Q8" s="136" t="s">
        <v>13</v>
      </c>
      <c r="R8" s="136" t="s">
        <v>6</v>
      </c>
      <c r="S8" s="151" t="s">
        <v>0</v>
      </c>
      <c r="T8" s="151" t="s">
        <v>91</v>
      </c>
      <c r="U8" s="151" t="s">
        <v>92</v>
      </c>
    </row>
    <row r="9" spans="1:21" x14ac:dyDescent="0.2">
      <c r="A9" s="49">
        <v>2014</v>
      </c>
      <c r="B9" s="119">
        <v>323.32142857142856</v>
      </c>
      <c r="C9" s="119">
        <v>42.936507936507937</v>
      </c>
      <c r="D9" s="119">
        <v>0.58333333333333337</v>
      </c>
      <c r="E9" s="119">
        <v>366.84126984126982</v>
      </c>
      <c r="F9" s="119">
        <v>297.09920634920633</v>
      </c>
      <c r="G9" s="119">
        <v>69.742063492063494</v>
      </c>
      <c r="H9" s="53"/>
      <c r="I9" s="139" t="str">
        <f>IFERROR(B9/#REF!-1, "n/a")</f>
        <v>n/a</v>
      </c>
      <c r="J9" s="139" t="str">
        <f>IFERROR(C9/#REF!-1, "n/a")</f>
        <v>n/a</v>
      </c>
      <c r="K9" s="139" t="str">
        <f>IFERROR(D9/#REF!-1, "n/a")</f>
        <v>n/a</v>
      </c>
      <c r="L9" s="139" t="str">
        <f>IFERROR(E9/#REF!-1, "n/a")</f>
        <v>n/a</v>
      </c>
      <c r="M9" s="139" t="str">
        <f>IFERROR(F9/#REF!-1, "n/a")</f>
        <v>n/a</v>
      </c>
      <c r="N9" s="139" t="str">
        <f>IFERROR(G9/#REF!-1, "n/a")</f>
        <v>n/a</v>
      </c>
      <c r="O9" s="139"/>
      <c r="P9" s="139" t="s">
        <v>133</v>
      </c>
      <c r="Q9" s="139" t="s">
        <v>133</v>
      </c>
      <c r="R9" s="139" t="s">
        <v>133</v>
      </c>
      <c r="S9" s="139" t="s">
        <v>133</v>
      </c>
      <c r="T9" s="139" t="s">
        <v>133</v>
      </c>
      <c r="U9" s="139" t="s">
        <v>133</v>
      </c>
    </row>
    <row r="10" spans="1:21" x14ac:dyDescent="0.2">
      <c r="A10" s="49">
        <v>2015</v>
      </c>
      <c r="B10" s="119">
        <v>322.72222222222223</v>
      </c>
      <c r="C10" s="119">
        <v>45.992063492063494</v>
      </c>
      <c r="D10" s="119">
        <v>0.41269841269841268</v>
      </c>
      <c r="E10" s="119">
        <v>369.12698412698415</v>
      </c>
      <c r="F10" s="119">
        <v>295.69444444444446</v>
      </c>
      <c r="G10" s="119">
        <v>73.432539682539684</v>
      </c>
      <c r="H10" s="53"/>
      <c r="I10" s="139">
        <f t="shared" ref="I10:I17" si="0">IFERROR(B10/B9-1, "n/a")</f>
        <v>-1.8532837487879039E-3</v>
      </c>
      <c r="J10" s="139">
        <f t="shared" ref="J10:J17" si="1">IFERROR(C10/C9-1, "n/a")</f>
        <v>7.1164510166358719E-2</v>
      </c>
      <c r="K10" s="139">
        <f t="shared" ref="K10:K17" si="2">IFERROR(D10/D9-1, "n/a")</f>
        <v>-0.29251700680272119</v>
      </c>
      <c r="L10" s="139">
        <f t="shared" ref="L10:L17" si="3">IFERROR(E10/E9-1, "n/a")</f>
        <v>6.2307991865346857E-3</v>
      </c>
      <c r="M10" s="139">
        <f t="shared" ref="M10:N17" si="4">IFERROR(F10/F9-1, "n/a")</f>
        <v>-4.7282586918483416E-3</v>
      </c>
      <c r="N10" s="139">
        <f t="shared" si="4"/>
        <v>5.2916073968705568E-2</v>
      </c>
      <c r="O10" s="139"/>
      <c r="P10" s="139" t="s">
        <v>133</v>
      </c>
      <c r="Q10" s="139" t="s">
        <v>133</v>
      </c>
      <c r="R10" s="139" t="s">
        <v>133</v>
      </c>
      <c r="S10" s="139" t="s">
        <v>133</v>
      </c>
      <c r="T10" s="139" t="s">
        <v>133</v>
      </c>
      <c r="U10" s="139" t="s">
        <v>133</v>
      </c>
    </row>
    <row r="11" spans="1:21" x14ac:dyDescent="0.2">
      <c r="A11" s="49">
        <v>2016</v>
      </c>
      <c r="B11" s="119">
        <v>314.55158730158729</v>
      </c>
      <c r="C11" s="119">
        <v>55.757936507936506</v>
      </c>
      <c r="D11" s="119">
        <v>5.5555555555555552E-2</v>
      </c>
      <c r="E11" s="119">
        <v>370.36507936507934</v>
      </c>
      <c r="F11" s="119">
        <v>299.99206349206349</v>
      </c>
      <c r="G11" s="119">
        <v>70.373015873015873</v>
      </c>
      <c r="H11" s="53"/>
      <c r="I11" s="139">
        <f t="shared" si="0"/>
        <v>-2.5317856528047633E-2</v>
      </c>
      <c r="J11" s="139">
        <f t="shared" si="1"/>
        <v>0.21233822260569446</v>
      </c>
      <c r="K11" s="139">
        <f t="shared" si="2"/>
        <v>-0.86538461538461542</v>
      </c>
      <c r="L11" s="139">
        <f t="shared" si="3"/>
        <v>3.3541173941087354E-3</v>
      </c>
      <c r="M11" s="139">
        <f t="shared" si="4"/>
        <v>1.4533986445681935E-2</v>
      </c>
      <c r="N11" s="139">
        <f t="shared" si="4"/>
        <v>-4.1664415022966805E-2</v>
      </c>
      <c r="O11" s="139"/>
      <c r="P11" s="139" t="s">
        <v>133</v>
      </c>
      <c r="Q11" s="139" t="s">
        <v>133</v>
      </c>
      <c r="R11" s="139" t="s">
        <v>133</v>
      </c>
      <c r="S11" s="139" t="s">
        <v>133</v>
      </c>
      <c r="T11" s="139" t="s">
        <v>133</v>
      </c>
      <c r="U11" s="139" t="s">
        <v>133</v>
      </c>
    </row>
    <row r="12" spans="1:21" x14ac:dyDescent="0.2">
      <c r="A12" s="49">
        <v>2017</v>
      </c>
      <c r="B12" s="119">
        <v>355.77689243027891</v>
      </c>
      <c r="C12" s="119">
        <v>54.13147410358566</v>
      </c>
      <c r="D12" s="119">
        <v>0.22310756972111553</v>
      </c>
      <c r="E12" s="119">
        <v>410.13147410358567</v>
      </c>
      <c r="F12" s="119">
        <v>325.62549800796813</v>
      </c>
      <c r="G12" s="119">
        <v>84.505976095617527</v>
      </c>
      <c r="H12" s="53"/>
      <c r="I12" s="139">
        <f t="shared" si="0"/>
        <v>0.13106055347660805</v>
      </c>
      <c r="J12" s="139">
        <f t="shared" si="1"/>
        <v>-2.9170060913558671E-2</v>
      </c>
      <c r="K12" s="139">
        <f t="shared" si="2"/>
        <v>3.0159362549800797</v>
      </c>
      <c r="L12" s="139">
        <f t="shared" si="3"/>
        <v>0.10737079966253371</v>
      </c>
      <c r="M12" s="139">
        <f t="shared" si="4"/>
        <v>8.5447042223444569E-2</v>
      </c>
      <c r="N12" s="139">
        <f t="shared" si="4"/>
        <v>0.20082925319136224</v>
      </c>
      <c r="O12" s="139"/>
      <c r="P12" s="139" t="s">
        <v>133</v>
      </c>
      <c r="Q12" s="139" t="s">
        <v>133</v>
      </c>
      <c r="R12" s="139" t="s">
        <v>133</v>
      </c>
      <c r="S12" s="139" t="s">
        <v>133</v>
      </c>
      <c r="T12" s="139" t="s">
        <v>133</v>
      </c>
      <c r="U12" s="139" t="s">
        <v>133</v>
      </c>
    </row>
    <row r="13" spans="1:21" x14ac:dyDescent="0.2">
      <c r="A13" s="49">
        <v>2018</v>
      </c>
      <c r="B13" s="119">
        <v>390.66135458167332</v>
      </c>
      <c r="C13" s="119">
        <v>61.852589641434264</v>
      </c>
      <c r="D13" s="119">
        <v>0.14741035856573706</v>
      </c>
      <c r="E13" s="119">
        <v>452.66135458167332</v>
      </c>
      <c r="F13" s="119">
        <v>377.73705179282871</v>
      </c>
      <c r="G13" s="119">
        <v>74.924302788844628</v>
      </c>
      <c r="H13" s="53"/>
      <c r="I13" s="139">
        <f t="shared" si="0"/>
        <v>9.8051511758118659E-2</v>
      </c>
      <c r="J13" s="139">
        <f t="shared" si="1"/>
        <v>0.14263634356370058</v>
      </c>
      <c r="K13" s="139">
        <f t="shared" si="2"/>
        <v>-0.33928571428571419</v>
      </c>
      <c r="L13" s="139">
        <f t="shared" si="3"/>
        <v>0.10369816306111157</v>
      </c>
      <c r="M13" s="139">
        <f t="shared" si="4"/>
        <v>0.16003523711642931</v>
      </c>
      <c r="N13" s="139">
        <f t="shared" si="4"/>
        <v>-0.11338456461270086</v>
      </c>
      <c r="O13" s="139"/>
      <c r="P13" s="139" t="s">
        <v>133</v>
      </c>
      <c r="Q13" s="139" t="s">
        <v>133</v>
      </c>
      <c r="R13" s="139" t="s">
        <v>133</v>
      </c>
      <c r="S13" s="139" t="s">
        <v>133</v>
      </c>
      <c r="T13" s="139" t="s">
        <v>133</v>
      </c>
      <c r="U13" s="139" t="s">
        <v>133</v>
      </c>
    </row>
    <row r="14" spans="1:21" x14ac:dyDescent="0.2">
      <c r="A14" s="49">
        <v>2019</v>
      </c>
      <c r="B14" s="119">
        <v>391.81349206349205</v>
      </c>
      <c r="C14" s="119">
        <v>107.02380952380952</v>
      </c>
      <c r="D14" s="119">
        <v>4.3650793650793648E-2</v>
      </c>
      <c r="E14" s="119">
        <v>498.88095238095241</v>
      </c>
      <c r="F14" s="119">
        <v>413.9404761904762</v>
      </c>
      <c r="G14" s="119">
        <v>84.94047619047619</v>
      </c>
      <c r="H14" s="53"/>
      <c r="I14" s="139">
        <f t="shared" si="0"/>
        <v>2.94919747834399E-3</v>
      </c>
      <c r="J14" s="139">
        <f t="shared" si="1"/>
        <v>0.73030442450732291</v>
      </c>
      <c r="K14" s="139">
        <f t="shared" si="2"/>
        <v>-0.70388245388245396</v>
      </c>
      <c r="L14" s="139">
        <f t="shared" si="3"/>
        <v>0.10210634800488516</v>
      </c>
      <c r="M14" s="139">
        <f t="shared" si="4"/>
        <v>9.5842926252051708E-2</v>
      </c>
      <c r="N14" s="139">
        <f t="shared" si="4"/>
        <v>0.13368390533922803</v>
      </c>
      <c r="O14" s="139"/>
      <c r="P14" s="139" t="s">
        <v>133</v>
      </c>
      <c r="Q14" s="139" t="s">
        <v>133</v>
      </c>
      <c r="R14" s="139" t="s">
        <v>133</v>
      </c>
      <c r="S14" s="139" t="s">
        <v>133</v>
      </c>
      <c r="T14" s="139" t="s">
        <v>133</v>
      </c>
      <c r="U14" s="139" t="s">
        <v>133</v>
      </c>
    </row>
    <row r="15" spans="1:21" x14ac:dyDescent="0.2">
      <c r="A15" s="49">
        <v>2020</v>
      </c>
      <c r="B15" s="119">
        <v>358.90513833992094</v>
      </c>
      <c r="C15" s="119">
        <v>160.49802371541503</v>
      </c>
      <c r="D15" s="119">
        <v>0.11462450592885376</v>
      </c>
      <c r="E15" s="119">
        <v>519.51778656126487</v>
      </c>
      <c r="F15" s="119">
        <v>412.13438735177863</v>
      </c>
      <c r="G15" s="119">
        <v>107.38339920948617</v>
      </c>
      <c r="H15" s="53"/>
      <c r="I15" s="139">
        <f t="shared" si="0"/>
        <v>-8.3989843101774597E-2</v>
      </c>
      <c r="J15" s="139">
        <f t="shared" si="1"/>
        <v>0.49964783004392244</v>
      </c>
      <c r="K15" s="139">
        <f t="shared" si="2"/>
        <v>1.625943226733741</v>
      </c>
      <c r="L15" s="139">
        <f t="shared" si="3"/>
        <v>4.1366249967695445E-2</v>
      </c>
      <c r="M15" s="139">
        <f t="shared" si="4"/>
        <v>-4.3631607503550329E-3</v>
      </c>
      <c r="N15" s="139">
        <f t="shared" si="4"/>
        <v>0.26421941606122479</v>
      </c>
      <c r="O15" s="139"/>
      <c r="P15" s="139" t="s">
        <v>133</v>
      </c>
      <c r="Q15" s="139" t="s">
        <v>133</v>
      </c>
      <c r="R15" s="139" t="s">
        <v>133</v>
      </c>
      <c r="S15" s="139" t="s">
        <v>133</v>
      </c>
      <c r="T15" s="139" t="s">
        <v>133</v>
      </c>
      <c r="U15" s="139" t="s">
        <v>133</v>
      </c>
    </row>
    <row r="16" spans="1:21" x14ac:dyDescent="0.2">
      <c r="A16" s="49">
        <v>2021</v>
      </c>
      <c r="B16" s="119">
        <v>306.74603174603175</v>
      </c>
      <c r="C16" s="119">
        <v>134.67460317460316</v>
      </c>
      <c r="D16" s="119">
        <v>1.984126984126984E-2</v>
      </c>
      <c r="E16" s="119">
        <v>441.4404761904762</v>
      </c>
      <c r="F16" s="119">
        <v>332.21428571428572</v>
      </c>
      <c r="G16" s="119">
        <v>109.22619047619048</v>
      </c>
      <c r="H16" s="53"/>
      <c r="I16" s="139">
        <f t="shared" si="0"/>
        <v>-0.14532839188412239</v>
      </c>
      <c r="J16" s="139">
        <f t="shared" si="1"/>
        <v>-0.16089556707938235</v>
      </c>
      <c r="K16" s="139">
        <f t="shared" si="2"/>
        <v>-0.82690202517788725</v>
      </c>
      <c r="L16" s="139">
        <f t="shared" si="3"/>
        <v>-0.15028804093039705</v>
      </c>
      <c r="M16" s="139">
        <f t="shared" si="4"/>
        <v>-0.19391757662113462</v>
      </c>
      <c r="N16" s="139">
        <f t="shared" si="4"/>
        <v>1.7160858012227331E-2</v>
      </c>
      <c r="O16" s="139"/>
      <c r="P16" s="139" t="s">
        <v>133</v>
      </c>
      <c r="Q16" s="139" t="s">
        <v>133</v>
      </c>
      <c r="R16" s="139" t="s">
        <v>133</v>
      </c>
      <c r="S16" s="139" t="s">
        <v>133</v>
      </c>
      <c r="T16" s="139" t="s">
        <v>133</v>
      </c>
      <c r="U16" s="139" t="s">
        <v>133</v>
      </c>
    </row>
    <row r="17" spans="1:21" x14ac:dyDescent="0.2">
      <c r="A17" s="49">
        <v>2022</v>
      </c>
      <c r="B17" s="119">
        <v>369.8964143426295</v>
      </c>
      <c r="C17" s="119">
        <v>169.601593625498</v>
      </c>
      <c r="D17" s="119">
        <v>7.1713147410358571E-2</v>
      </c>
      <c r="E17" s="119">
        <v>539.56972111553785</v>
      </c>
      <c r="F17" s="119">
        <v>446.46613545816734</v>
      </c>
      <c r="G17" s="119">
        <v>93.103585657370516</v>
      </c>
      <c r="H17" s="53"/>
      <c r="I17" s="139">
        <f t="shared" si="0"/>
        <v>0.20587188116872746</v>
      </c>
      <c r="J17" s="139">
        <f t="shared" si="1"/>
        <v>0.25934355570821799</v>
      </c>
      <c r="K17" s="139">
        <f t="shared" si="2"/>
        <v>2.6143426294820724</v>
      </c>
      <c r="L17" s="139">
        <f t="shared" si="3"/>
        <v>0.22229326538402905</v>
      </c>
      <c r="M17" s="139">
        <f t="shared" si="4"/>
        <v>0.34391010458274396</v>
      </c>
      <c r="N17" s="139">
        <f t="shared" si="4"/>
        <v>-0.14760749915867866</v>
      </c>
      <c r="O17" s="139"/>
      <c r="P17" s="139" t="s">
        <v>133</v>
      </c>
      <c r="Q17" s="139" t="s">
        <v>133</v>
      </c>
      <c r="R17" s="139" t="s">
        <v>133</v>
      </c>
      <c r="S17" s="139" t="s">
        <v>133</v>
      </c>
      <c r="T17" s="139" t="s">
        <v>133</v>
      </c>
      <c r="U17" s="139" t="s">
        <v>133</v>
      </c>
    </row>
    <row r="18" spans="1:21" x14ac:dyDescent="0.2">
      <c r="A18" s="49">
        <v>2023</v>
      </c>
      <c r="B18" s="119">
        <v>440.73200000000003</v>
      </c>
      <c r="C18" s="119">
        <v>189.696</v>
      </c>
      <c r="D18" s="119">
        <v>4.3999999999999997E-2</v>
      </c>
      <c r="E18" s="119">
        <v>630.47199999999998</v>
      </c>
      <c r="F18" s="119">
        <v>529.37199999999996</v>
      </c>
      <c r="G18" s="119">
        <v>101.1</v>
      </c>
      <c r="H18" s="53"/>
      <c r="I18" s="139">
        <f t="shared" ref="I18:I19" si="5">IFERROR(B18/B17-1, "n/a")</f>
        <v>0.19150114170005605</v>
      </c>
      <c r="J18" s="139">
        <f t="shared" ref="J18:J19" si="6">IFERROR(C18/C17-1, "n/a")</f>
        <v>0.11848005637773085</v>
      </c>
      <c r="K18" s="139">
        <f t="shared" ref="K18:K19" si="7">IFERROR(D18/D17-1, "n/a")</f>
        <v>-0.38644444444444448</v>
      </c>
      <c r="L18" s="139">
        <f t="shared" ref="L18:L19" si="8">IFERROR(E18/E17-1, "n/a")</f>
        <v>0.16847179396302203</v>
      </c>
      <c r="M18" s="139">
        <f t="shared" ref="M18:M19" si="9">IFERROR(F18/F17-1, "n/a")</f>
        <v>0.18569351168539106</v>
      </c>
      <c r="N18" s="139">
        <f t="shared" ref="N18:N19" si="10">IFERROR(G18/G17-1, "n/a")</f>
        <v>8.5887286576233457E-2</v>
      </c>
      <c r="O18" s="139"/>
      <c r="P18" s="139" t="s">
        <v>133</v>
      </c>
      <c r="Q18" s="139" t="s">
        <v>133</v>
      </c>
      <c r="R18" s="139" t="s">
        <v>133</v>
      </c>
      <c r="S18" s="139" t="s">
        <v>133</v>
      </c>
      <c r="T18" s="139" t="s">
        <v>133</v>
      </c>
      <c r="U18" s="139" t="s">
        <v>133</v>
      </c>
    </row>
    <row r="19" spans="1:21" x14ac:dyDescent="0.2">
      <c r="A19" s="49">
        <v>2024</v>
      </c>
      <c r="B19" s="119">
        <v>509.42063492063494</v>
      </c>
      <c r="C19" s="119">
        <v>193.9126984126984</v>
      </c>
      <c r="D19" s="119">
        <v>0.1388888888888889</v>
      </c>
      <c r="E19" s="119">
        <v>703.47222222222217</v>
      </c>
      <c r="F19" s="119">
        <v>584.42857142857144</v>
      </c>
      <c r="G19" s="119">
        <v>119.0436507936508</v>
      </c>
      <c r="H19" s="53"/>
      <c r="I19" s="139">
        <f t="shared" si="5"/>
        <v>0.15585125409689993</v>
      </c>
      <c r="J19" s="139">
        <f t="shared" si="6"/>
        <v>2.2228715485294481E-2</v>
      </c>
      <c r="K19" s="139">
        <f t="shared" si="7"/>
        <v>2.156565656565657</v>
      </c>
      <c r="L19" s="139">
        <f t="shared" si="8"/>
        <v>0.11578662053544364</v>
      </c>
      <c r="M19" s="139">
        <f t="shared" si="9"/>
        <v>0.10400355785453619</v>
      </c>
      <c r="N19" s="139">
        <f t="shared" si="10"/>
        <v>0.17748418193522064</v>
      </c>
      <c r="O19" s="139"/>
      <c r="P19" s="139" t="s">
        <v>133</v>
      </c>
      <c r="Q19" s="139" t="s">
        <v>133</v>
      </c>
      <c r="R19" s="139" t="s">
        <v>133</v>
      </c>
      <c r="S19" s="139" t="s">
        <v>133</v>
      </c>
      <c r="T19" s="139" t="s">
        <v>133</v>
      </c>
      <c r="U19" s="139" t="s">
        <v>133</v>
      </c>
    </row>
    <row r="20" spans="1:21" x14ac:dyDescent="0.2">
      <c r="A20" s="49"/>
      <c r="B20" s="119"/>
      <c r="C20" s="119"/>
      <c r="D20" s="119"/>
      <c r="E20" s="119"/>
      <c r="F20" s="119"/>
      <c r="G20" s="119"/>
      <c r="H20" s="53"/>
      <c r="I20" s="139"/>
      <c r="J20" s="139"/>
      <c r="K20" s="139"/>
      <c r="L20" s="139"/>
      <c r="M20" s="139"/>
      <c r="N20" s="139"/>
      <c r="O20" s="139"/>
      <c r="P20" s="139"/>
      <c r="Q20" s="139"/>
      <c r="R20" s="139"/>
      <c r="S20" s="139"/>
      <c r="T20" s="139"/>
      <c r="U20" s="139"/>
    </row>
    <row r="21" spans="1:21" x14ac:dyDescent="0.2">
      <c r="A21" s="156" t="s">
        <v>170</v>
      </c>
      <c r="B21" s="157">
        <v>507.95238095238096</v>
      </c>
      <c r="C21" s="157">
        <v>294.47619047619048</v>
      </c>
      <c r="D21" s="157">
        <v>0.23809523809523808</v>
      </c>
      <c r="E21" s="157">
        <v>802.66666666666663</v>
      </c>
      <c r="F21" s="157">
        <v>644.38095238095241</v>
      </c>
      <c r="G21" s="157">
        <v>158.28571428571428</v>
      </c>
      <c r="H21" s="157"/>
      <c r="I21" s="145"/>
      <c r="J21" s="145"/>
      <c r="K21" s="145"/>
      <c r="L21" s="145"/>
      <c r="M21" s="145"/>
      <c r="N21" s="145"/>
      <c r="O21" s="145"/>
      <c r="P21" s="145"/>
      <c r="Q21" s="145"/>
      <c r="R21" s="145"/>
      <c r="S21" s="145"/>
      <c r="T21" s="145"/>
      <c r="U21" s="145"/>
    </row>
    <row r="22" spans="1:21" x14ac:dyDescent="0.2">
      <c r="A22" s="156" t="s">
        <v>178</v>
      </c>
      <c r="B22" s="157">
        <v>451.66666666666669</v>
      </c>
      <c r="C22" s="157">
        <v>149.8095238095238</v>
      </c>
      <c r="D22" s="157">
        <v>1</v>
      </c>
      <c r="E22" s="157">
        <v>602.47619047619048</v>
      </c>
      <c r="F22" s="157">
        <v>494.28571428571428</v>
      </c>
      <c r="G22" s="157">
        <v>108.19047619047619</v>
      </c>
      <c r="H22" s="157"/>
      <c r="I22" s="147">
        <f>B22/B21-1</f>
        <v>-0.11080903721758695</v>
      </c>
      <c r="J22" s="147">
        <f t="shared" ref="J22:N22" si="11">C22/C21-1</f>
        <v>-0.49126778783958613</v>
      </c>
      <c r="K22" s="147" t="s">
        <v>133</v>
      </c>
      <c r="L22" s="147">
        <f t="shared" si="11"/>
        <v>-0.24940673943996194</v>
      </c>
      <c r="M22" s="147">
        <f t="shared" si="11"/>
        <v>-0.2329293526455809</v>
      </c>
      <c r="N22" s="147">
        <f t="shared" si="11"/>
        <v>-0.31648616125150419</v>
      </c>
      <c r="O22" s="145"/>
      <c r="P22" s="145" t="s">
        <v>133</v>
      </c>
      <c r="Q22" s="145" t="s">
        <v>133</v>
      </c>
      <c r="R22" s="145" t="s">
        <v>133</v>
      </c>
      <c r="S22" s="145" t="s">
        <v>133</v>
      </c>
      <c r="T22" s="145" t="s">
        <v>133</v>
      </c>
      <c r="U22" s="145" t="s">
        <v>133</v>
      </c>
    </row>
    <row r="23" spans="1:21" x14ac:dyDescent="0.2">
      <c r="A23" s="49"/>
      <c r="B23" s="75"/>
      <c r="C23" s="75"/>
      <c r="D23" s="75"/>
      <c r="E23" s="75"/>
      <c r="F23" s="75"/>
      <c r="G23" s="75"/>
      <c r="H23" s="53"/>
      <c r="I23" s="152"/>
      <c r="J23" s="152"/>
      <c r="K23" s="152"/>
      <c r="L23" s="152"/>
      <c r="M23" s="152"/>
      <c r="N23" s="152"/>
      <c r="O23" s="152"/>
      <c r="P23" s="153"/>
      <c r="Q23" s="153"/>
      <c r="R23" s="153"/>
      <c r="S23" s="153"/>
      <c r="T23" s="153"/>
      <c r="U23" s="153"/>
    </row>
    <row r="24" spans="1:21" x14ac:dyDescent="0.2">
      <c r="A24" s="49" t="s">
        <v>163</v>
      </c>
      <c r="B24" s="119">
        <v>320.3174603174603</v>
      </c>
      <c r="C24" s="119">
        <v>171.87301587301587</v>
      </c>
      <c r="D24" s="119">
        <v>0</v>
      </c>
      <c r="E24" s="119">
        <v>492.1904761904762</v>
      </c>
      <c r="F24" s="119">
        <v>406.36507936507934</v>
      </c>
      <c r="G24" s="119">
        <v>85.825396825396822</v>
      </c>
      <c r="H24" s="53"/>
      <c r="I24" s="139" t="str">
        <f>IFERROR(B24/#REF!-1, "n/a")</f>
        <v>n/a</v>
      </c>
      <c r="J24" s="139" t="str">
        <f>IFERROR(C24/#REF!-1, "n/a")</f>
        <v>n/a</v>
      </c>
      <c r="K24" s="139" t="str">
        <f>IFERROR(D24/#REF!-1, "n/a")</f>
        <v>n/a</v>
      </c>
      <c r="L24" s="139" t="str">
        <f>IFERROR(E24/#REF!-1, "n/a")</f>
        <v>n/a</v>
      </c>
      <c r="M24" s="139" t="str">
        <f>IFERROR(F24/#REF!-1, "n/a")</f>
        <v>n/a</v>
      </c>
      <c r="N24" s="139" t="str">
        <f>IFERROR(G24/#REF!-1, "n/a")</f>
        <v>n/a</v>
      </c>
      <c r="O24" s="139"/>
      <c r="P24" s="139" t="str">
        <f>IFERROR(B24/#REF!-1, "n/a")</f>
        <v>n/a</v>
      </c>
      <c r="Q24" s="139" t="str">
        <f>IFERROR(C24/#REF!-1, "n/a")</f>
        <v>n/a</v>
      </c>
      <c r="R24" s="139" t="str">
        <f>IFERROR(D24/#REF!-1, "n/a")</f>
        <v>n/a</v>
      </c>
      <c r="S24" s="139" t="str">
        <f>IFERROR(E24/#REF!-1, "n/a")</f>
        <v>n/a</v>
      </c>
      <c r="T24" s="139" t="str">
        <f>IFERROR(F24/#REF!-1, "n/a")</f>
        <v>n/a</v>
      </c>
      <c r="U24" s="139" t="str">
        <f>IFERROR(G24/#REF!-1, "n/a")</f>
        <v>n/a</v>
      </c>
    </row>
    <row r="25" spans="1:21" x14ac:dyDescent="0.2">
      <c r="A25" s="49" t="s">
        <v>165</v>
      </c>
      <c r="B25" s="119">
        <v>452.09677419354841</v>
      </c>
      <c r="C25" s="119">
        <v>193.12903225806451</v>
      </c>
      <c r="D25" s="119">
        <v>0</v>
      </c>
      <c r="E25" s="119">
        <v>645.22580645161293</v>
      </c>
      <c r="F25" s="119">
        <v>538.64516129032256</v>
      </c>
      <c r="G25" s="119">
        <v>106.58064516129032</v>
      </c>
      <c r="H25" s="53"/>
      <c r="I25" s="139" t="str">
        <f>IFERROR(B25/#REF!-1, "n/a")</f>
        <v>n/a</v>
      </c>
      <c r="J25" s="139" t="str">
        <f>IFERROR(C25/#REF!-1, "n/a")</f>
        <v>n/a</v>
      </c>
      <c r="K25" s="139" t="str">
        <f>IFERROR(D25/#REF!-1, "n/a")</f>
        <v>n/a</v>
      </c>
      <c r="L25" s="139" t="str">
        <f>IFERROR(E25/#REF!-1, "n/a")</f>
        <v>n/a</v>
      </c>
      <c r="M25" s="139" t="str">
        <f>IFERROR(F25/#REF!-1, "n/a")</f>
        <v>n/a</v>
      </c>
      <c r="N25" s="139" t="str">
        <f>IFERROR(G25/#REF!-1, "n/a")</f>
        <v>n/a</v>
      </c>
      <c r="O25" s="139"/>
      <c r="P25" s="139">
        <f t="shared" ref="P25" si="12">IFERROR(B25/B24-1, "n/a")</f>
        <v>0.41140221874100846</v>
      </c>
      <c r="Q25" s="139">
        <f t="shared" ref="Q25" si="13">IFERROR(C25/C24-1, "n/a")</f>
        <v>0.12367279573864653</v>
      </c>
      <c r="R25" s="139" t="str">
        <f t="shared" ref="R25" si="14">IFERROR(D25/D24-1, "n/a")</f>
        <v>n/a</v>
      </c>
      <c r="S25" s="139">
        <f t="shared" ref="S25" si="15">IFERROR(E25/E24-1, "n/a")</f>
        <v>0.31092704484170586</v>
      </c>
      <c r="T25" s="139">
        <f t="shared" ref="T25" si="16">IFERROR(F25/F24-1, "n/a")</f>
        <v>0.32552029847624397</v>
      </c>
      <c r="U25" s="139">
        <f t="shared" ref="U25" si="17">IFERROR(G25/G24-1, "n/a")</f>
        <v>0.24183107918647861</v>
      </c>
    </row>
    <row r="26" spans="1:21" x14ac:dyDescent="0.2">
      <c r="A26" s="49" t="s">
        <v>167</v>
      </c>
      <c r="B26" s="119">
        <v>368.95161290322579</v>
      </c>
      <c r="C26" s="119">
        <v>169.32258064516128</v>
      </c>
      <c r="D26" s="119">
        <v>9.6774193548387094E-2</v>
      </c>
      <c r="E26" s="119">
        <v>538.37096774193549</v>
      </c>
      <c r="F26" s="119">
        <v>444.01612903225805</v>
      </c>
      <c r="G26" s="119">
        <v>94.354838709677423</v>
      </c>
      <c r="H26" s="53"/>
      <c r="I26" s="139" t="str">
        <f>IFERROR(B26/#REF!-1, "n/a")</f>
        <v>n/a</v>
      </c>
      <c r="J26" s="139" t="str">
        <f>IFERROR(C26/#REF!-1, "n/a")</f>
        <v>n/a</v>
      </c>
      <c r="K26" s="139" t="str">
        <f>IFERROR(D26/#REF!-1, "n/a")</f>
        <v>n/a</v>
      </c>
      <c r="L26" s="139" t="str">
        <f>IFERROR(E26/#REF!-1, "n/a")</f>
        <v>n/a</v>
      </c>
      <c r="M26" s="139" t="str">
        <f>IFERROR(F26/#REF!-1, "n/a")</f>
        <v>n/a</v>
      </c>
      <c r="N26" s="139" t="str">
        <f>IFERROR(G26/#REF!-1, "n/a")</f>
        <v>n/a</v>
      </c>
      <c r="O26" s="139"/>
      <c r="P26" s="139">
        <f t="shared" ref="P26:P27" si="18">IFERROR(B26/B25-1, "n/a")</f>
        <v>-0.1839100963253657</v>
      </c>
      <c r="Q26" s="139">
        <f t="shared" ref="Q26:Q27" si="19">IFERROR(C26/C25-1, "n/a")</f>
        <v>-0.12326707867045272</v>
      </c>
      <c r="R26" s="139" t="str">
        <f t="shared" ref="R26:R27" si="20">IFERROR(D26/D25-1, "n/a")</f>
        <v>n/a</v>
      </c>
      <c r="S26" s="139">
        <f t="shared" ref="S26:S27" si="21">IFERROR(E26/E25-1, "n/a")</f>
        <v>-0.16560843915608436</v>
      </c>
      <c r="T26" s="139">
        <f t="shared" ref="T26:T27" si="22">IFERROR(F26/F25-1, "n/a")</f>
        <v>-0.1756797221224099</v>
      </c>
      <c r="U26" s="139">
        <f t="shared" ref="U26:U27" si="23">IFERROR(G26/G25-1, "n/a")</f>
        <v>-0.11470944309927356</v>
      </c>
    </row>
    <row r="27" spans="1:21" x14ac:dyDescent="0.2">
      <c r="A27" s="49" t="s">
        <v>168</v>
      </c>
      <c r="B27" s="119">
        <v>448.69841269841271</v>
      </c>
      <c r="C27" s="119">
        <v>210.61904761904762</v>
      </c>
      <c r="D27" s="119">
        <v>0</v>
      </c>
      <c r="E27" s="119">
        <v>659.31746031746036</v>
      </c>
      <c r="F27" s="119">
        <v>555.68253968253964</v>
      </c>
      <c r="G27" s="119">
        <v>103.63492063492063</v>
      </c>
      <c r="H27" s="53"/>
      <c r="I27" s="139" t="str">
        <f>IFERROR(B27/#REF!-1, "n/a")</f>
        <v>n/a</v>
      </c>
      <c r="J27" s="139" t="str">
        <f>IFERROR(C27/#REF!-1, "n/a")</f>
        <v>n/a</v>
      </c>
      <c r="K27" s="139" t="str">
        <f>IFERROR(D27/#REF!-1, "n/a")</f>
        <v>n/a</v>
      </c>
      <c r="L27" s="139" t="str">
        <f>IFERROR(E27/#REF!-1, "n/a")</f>
        <v>n/a</v>
      </c>
      <c r="M27" s="139" t="str">
        <f>IFERROR(F27/#REF!-1, "n/a")</f>
        <v>n/a</v>
      </c>
      <c r="N27" s="139" t="str">
        <f>IFERROR(G27/#REF!-1, "n/a")</f>
        <v>n/a</v>
      </c>
      <c r="O27" s="139"/>
      <c r="P27" s="139">
        <f t="shared" si="18"/>
        <v>0.21614433168531533</v>
      </c>
      <c r="Q27" s="139">
        <f t="shared" si="19"/>
        <v>0.24389226065735881</v>
      </c>
      <c r="R27" s="139">
        <f t="shared" si="20"/>
        <v>-1</v>
      </c>
      <c r="S27" s="139">
        <f t="shared" si="21"/>
        <v>0.22465270198875165</v>
      </c>
      <c r="T27" s="139">
        <f t="shared" si="22"/>
        <v>0.25149178903401714</v>
      </c>
      <c r="U27" s="139">
        <f t="shared" si="23"/>
        <v>9.8353005019671702E-2</v>
      </c>
    </row>
    <row r="28" spans="1:21" x14ac:dyDescent="0.2">
      <c r="A28" s="49" t="s">
        <v>169</v>
      </c>
      <c r="B28" s="119">
        <v>492.22222222222223</v>
      </c>
      <c r="C28" s="119">
        <v>185.44444444444446</v>
      </c>
      <c r="D28" s="119">
        <v>7.9365079365079361E-2</v>
      </c>
      <c r="E28" s="119">
        <v>677.74603174603169</v>
      </c>
      <c r="F28" s="119">
        <v>577.93650793650795</v>
      </c>
      <c r="G28" s="119">
        <v>99.80952380952381</v>
      </c>
      <c r="H28" s="53"/>
      <c r="I28" s="139">
        <f t="shared" ref="I28:I31" si="24">IFERROR(B28/B24-1, "n/a")</f>
        <v>0.53666997026759167</v>
      </c>
      <c r="J28" s="139">
        <f t="shared" ref="J28:J31" si="25">IFERROR(C28/C24-1, "n/a")</f>
        <v>7.8961950498707134E-2</v>
      </c>
      <c r="K28" s="139" t="str">
        <f t="shared" ref="K28:K31" si="26">IFERROR(D28/D24-1, "n/a")</f>
        <v>n/a</v>
      </c>
      <c r="L28" s="139">
        <f t="shared" ref="L28:L31" si="27">IFERROR(E28/E24-1, "n/a")</f>
        <v>0.37699948400412775</v>
      </c>
      <c r="M28" s="139">
        <f t="shared" ref="M28:M31" si="28">IFERROR(F28/F24-1, "n/a")</f>
        <v>0.422210069919144</v>
      </c>
      <c r="N28" s="139">
        <f t="shared" ref="N28:N31" si="29">IFERROR(G28/G24-1, "n/a")</f>
        <v>0.16293693360458672</v>
      </c>
      <c r="O28" s="139"/>
      <c r="P28" s="139">
        <f t="shared" ref="P28:P31" si="30">IFERROR(B28/B27-1, "n/a")</f>
        <v>9.7000141502759263E-2</v>
      </c>
      <c r="Q28" s="139">
        <f t="shared" ref="Q28:Q31" si="31">IFERROR(C28/C27-1, "n/a")</f>
        <v>-0.11952671640666213</v>
      </c>
      <c r="R28" s="139" t="str">
        <f t="shared" ref="R28:R31" si="32">IFERROR(D28/D27-1, "n/a")</f>
        <v>n/a</v>
      </c>
      <c r="S28" s="139">
        <f t="shared" ref="S28:S31" si="33">IFERROR(E28/E27-1, "n/a")</f>
        <v>2.7950983460528933E-2</v>
      </c>
      <c r="T28" s="139">
        <f t="shared" ref="T28:T31" si="34">IFERROR(F28/F27-1, "n/a")</f>
        <v>4.0047989031078757E-2</v>
      </c>
      <c r="U28" s="139">
        <f t="shared" ref="U28:U31" si="35">IFERROR(G28/G27-1, "n/a")</f>
        <v>-3.6912237708684348E-2</v>
      </c>
    </row>
    <row r="29" spans="1:21" x14ac:dyDescent="0.2">
      <c r="A29" s="49" t="s">
        <v>172</v>
      </c>
      <c r="B29" s="119">
        <v>538.78688524590166</v>
      </c>
      <c r="C29" s="119">
        <v>249.67213114754099</v>
      </c>
      <c r="D29" s="119">
        <v>8.1967213114754092E-2</v>
      </c>
      <c r="E29" s="119">
        <v>788.54098360655735</v>
      </c>
      <c r="F29" s="119">
        <v>649.24590163934431</v>
      </c>
      <c r="G29" s="119">
        <v>139.29508196721312</v>
      </c>
      <c r="H29" s="53"/>
      <c r="I29" s="139">
        <f t="shared" si="24"/>
        <v>0.19175122673014267</v>
      </c>
      <c r="J29" s="139">
        <f t="shared" si="25"/>
        <v>0.29277368725133979</v>
      </c>
      <c r="K29" s="139" t="str">
        <f t="shared" si="26"/>
        <v>n/a</v>
      </c>
      <c r="L29" s="139">
        <f t="shared" si="27"/>
        <v>0.22211631295886791</v>
      </c>
      <c r="M29" s="139">
        <f t="shared" si="28"/>
        <v>0.20533135410346603</v>
      </c>
      <c r="N29" s="139">
        <f t="shared" si="29"/>
        <v>0.30694538165363405</v>
      </c>
      <c r="O29" s="139"/>
      <c r="P29" s="139">
        <f t="shared" si="30"/>
        <v>9.4600895533434537E-2</v>
      </c>
      <c r="Q29" s="139">
        <f t="shared" si="31"/>
        <v>0.34634462572071234</v>
      </c>
      <c r="R29" s="139">
        <f t="shared" si="32"/>
        <v>3.2786885245901676E-2</v>
      </c>
      <c r="S29" s="139">
        <f t="shared" si="33"/>
        <v>0.16347561869907534</v>
      </c>
      <c r="T29" s="139">
        <f t="shared" si="34"/>
        <v>0.12338620717601456</v>
      </c>
      <c r="U29" s="139">
        <f t="shared" si="35"/>
        <v>0.39560912276310867</v>
      </c>
    </row>
    <row r="30" spans="1:21" x14ac:dyDescent="0.2">
      <c r="A30" s="49" t="s">
        <v>173</v>
      </c>
      <c r="B30" s="119">
        <v>472.74603174603175</v>
      </c>
      <c r="C30" s="119">
        <v>192.33333333333334</v>
      </c>
      <c r="D30" s="119">
        <v>0</v>
      </c>
      <c r="E30" s="119">
        <v>665.07936507936506</v>
      </c>
      <c r="F30" s="119">
        <v>544.25396825396831</v>
      </c>
      <c r="G30" s="119">
        <v>120.82539682539682</v>
      </c>
      <c r="H30" s="53"/>
      <c r="I30" s="139">
        <f t="shared" si="24"/>
        <v>0.28132257784716797</v>
      </c>
      <c r="J30" s="139">
        <f t="shared" si="25"/>
        <v>0.13589890137804028</v>
      </c>
      <c r="K30" s="139">
        <f t="shared" si="26"/>
        <v>-1</v>
      </c>
      <c r="L30" s="139">
        <f t="shared" si="27"/>
        <v>0.23535518244766562</v>
      </c>
      <c r="M30" s="139">
        <f t="shared" si="28"/>
        <v>0.22575269830891198</v>
      </c>
      <c r="N30" s="139">
        <f t="shared" si="29"/>
        <v>0.28054266720933385</v>
      </c>
      <c r="O30" s="139"/>
      <c r="P30" s="139">
        <f t="shared" si="30"/>
        <v>-0.12257323871149717</v>
      </c>
      <c r="Q30" s="139">
        <f t="shared" si="31"/>
        <v>-0.2296563799518494</v>
      </c>
      <c r="R30" s="139">
        <f t="shared" si="32"/>
        <v>-1</v>
      </c>
      <c r="S30" s="139">
        <f t="shared" si="33"/>
        <v>-0.15656969148580546</v>
      </c>
      <c r="T30" s="139">
        <f t="shared" si="34"/>
        <v>-0.16171366368316165</v>
      </c>
      <c r="U30" s="139">
        <f t="shared" si="35"/>
        <v>-0.13259395005893782</v>
      </c>
    </row>
    <row r="31" spans="1:21" x14ac:dyDescent="0.2">
      <c r="A31" s="49" t="s">
        <v>174</v>
      </c>
      <c r="B31" s="119">
        <v>480.65625</v>
      </c>
      <c r="C31" s="119">
        <v>161.34375</v>
      </c>
      <c r="D31" s="119">
        <v>0.125</v>
      </c>
      <c r="E31" s="119">
        <v>642.125</v>
      </c>
      <c r="F31" s="119">
        <v>543.234375</v>
      </c>
      <c r="G31" s="119">
        <v>98.890625</v>
      </c>
      <c r="H31" s="53"/>
      <c r="I31" s="139">
        <f t="shared" si="24"/>
        <v>7.1223424013018288E-2</v>
      </c>
      <c r="J31" s="139">
        <f t="shared" si="25"/>
        <v>-0.23395461225412617</v>
      </c>
      <c r="K31" s="139" t="str">
        <f t="shared" si="26"/>
        <v>n/a</v>
      </c>
      <c r="L31" s="139">
        <f t="shared" si="27"/>
        <v>-2.6076148975612168E-2</v>
      </c>
      <c r="M31" s="139">
        <f t="shared" si="28"/>
        <v>-2.2401576068327156E-2</v>
      </c>
      <c r="N31" s="139">
        <f t="shared" si="29"/>
        <v>-4.5778928626129534E-2</v>
      </c>
      <c r="O31" s="139"/>
      <c r="P31" s="139">
        <f t="shared" si="30"/>
        <v>1.6732490011080126E-2</v>
      </c>
      <c r="Q31" s="139">
        <f t="shared" si="31"/>
        <v>-0.16112435008665515</v>
      </c>
      <c r="R31" s="139" t="str">
        <f t="shared" si="32"/>
        <v>n/a</v>
      </c>
      <c r="S31" s="139">
        <f t="shared" si="33"/>
        <v>-3.4513723150357944E-2</v>
      </c>
      <c r="T31" s="139">
        <f t="shared" si="34"/>
        <v>-1.873377712319324E-3</v>
      </c>
      <c r="U31" s="139">
        <f t="shared" si="35"/>
        <v>-0.18154107002101938</v>
      </c>
    </row>
    <row r="32" spans="1:21" x14ac:dyDescent="0.2">
      <c r="A32" s="49" t="s">
        <v>176</v>
      </c>
      <c r="B32" s="119">
        <v>546.296875</v>
      </c>
      <c r="C32" s="119">
        <v>174.890625</v>
      </c>
      <c r="D32" s="119">
        <v>0.34375</v>
      </c>
      <c r="E32" s="119">
        <v>721.53125</v>
      </c>
      <c r="F32" s="119">
        <v>603.390625</v>
      </c>
      <c r="G32" s="119">
        <v>118.140625</v>
      </c>
      <c r="H32" s="53"/>
      <c r="I32" s="139">
        <f t="shared" ref="I32" si="36">IFERROR(B32/B28-1, "n/a")</f>
        <v>0.10985821106094806</v>
      </c>
      <c r="J32" s="139">
        <f t="shared" ref="J32" si="37">IFERROR(C32/C28-1, "n/a")</f>
        <v>-5.6910949670461397E-2</v>
      </c>
      <c r="K32" s="139">
        <f t="shared" ref="K32" si="38">IFERROR(D32/D28-1, "n/a")</f>
        <v>3.3312499999999998</v>
      </c>
      <c r="L32" s="139">
        <f t="shared" ref="L32" si="39">IFERROR(E32/E28-1, "n/a")</f>
        <v>6.4604167642512644E-2</v>
      </c>
      <c r="M32" s="139">
        <f t="shared" ref="M32" si="40">IFERROR(F32/F28-1, "n/a")</f>
        <v>4.4043102856358152E-2</v>
      </c>
      <c r="N32" s="139">
        <f t="shared" ref="N32" si="41">IFERROR(G32/G28-1, "n/a")</f>
        <v>0.18366084208015265</v>
      </c>
      <c r="O32" s="139"/>
      <c r="P32" s="139">
        <f t="shared" ref="P32" si="42">IFERROR(B32/B31-1, "n/a")</f>
        <v>0.13656459267927956</v>
      </c>
      <c r="Q32" s="139">
        <f t="shared" ref="Q32" si="43">IFERROR(C32/C31-1, "n/a")</f>
        <v>8.3962812318419511E-2</v>
      </c>
      <c r="R32" s="139">
        <f t="shared" ref="R32" si="44">IFERROR(D32/D31-1, "n/a")</f>
        <v>1.75</v>
      </c>
      <c r="S32" s="139">
        <f t="shared" ref="S32" si="45">IFERROR(E32/E31-1, "n/a")</f>
        <v>0.12366167023554597</v>
      </c>
      <c r="T32" s="139">
        <f t="shared" ref="T32" si="46">IFERROR(F32/F31-1, "n/a")</f>
        <v>0.11073719331550036</v>
      </c>
      <c r="U32" s="139">
        <f t="shared" ref="U32" si="47">IFERROR(G32/G31-1, "n/a")</f>
        <v>0.19465950387106967</v>
      </c>
    </row>
    <row r="34" spans="1:21" x14ac:dyDescent="0.2">
      <c r="A34" s="78">
        <v>45292</v>
      </c>
      <c r="B34" s="118">
        <v>507.95238095238096</v>
      </c>
      <c r="C34" s="117">
        <v>294.47619047619048</v>
      </c>
      <c r="D34" s="117">
        <v>0.23809523809523808</v>
      </c>
      <c r="E34" s="117">
        <v>802.66666666666663</v>
      </c>
      <c r="F34" s="117">
        <v>644.38095238095241</v>
      </c>
      <c r="G34" s="117">
        <v>158.28571428571428</v>
      </c>
      <c r="H34" s="117"/>
      <c r="I34" s="139" t="s">
        <v>133</v>
      </c>
      <c r="J34" s="139" t="s">
        <v>133</v>
      </c>
      <c r="K34" s="139" t="s">
        <v>133</v>
      </c>
      <c r="L34" s="139" t="s">
        <v>133</v>
      </c>
      <c r="M34" s="139" t="s">
        <v>133</v>
      </c>
      <c r="N34" s="139" t="s">
        <v>133</v>
      </c>
      <c r="O34" s="152"/>
      <c r="P34" s="139" t="str">
        <f>IFERROR(B34/#REF!-1, "n/a")</f>
        <v>n/a</v>
      </c>
      <c r="Q34" s="139" t="str">
        <f>IFERROR(C34/#REF!-1, "n/a")</f>
        <v>n/a</v>
      </c>
      <c r="R34" s="139" t="str">
        <f>IFERROR(D34/#REF!-1, "n/a")</f>
        <v>n/a</v>
      </c>
      <c r="S34" s="139" t="str">
        <f>IFERROR(E34/#REF!-1, "n/a")</f>
        <v>n/a</v>
      </c>
      <c r="T34" s="139" t="str">
        <f>IFERROR(F34/#REF!-1, "n/a")</f>
        <v>n/a</v>
      </c>
      <c r="U34" s="139" t="str">
        <f>IFERROR(G34/#REF!-1, "n/a")</f>
        <v>n/a</v>
      </c>
    </row>
    <row r="35" spans="1:21" x14ac:dyDescent="0.2">
      <c r="A35" s="78">
        <v>45323</v>
      </c>
      <c r="B35" s="118">
        <v>583.75</v>
      </c>
      <c r="C35" s="117">
        <v>221.4</v>
      </c>
      <c r="D35" s="117">
        <v>0</v>
      </c>
      <c r="E35" s="117">
        <v>805.15</v>
      </c>
      <c r="F35" s="117">
        <v>688.5</v>
      </c>
      <c r="G35" s="117">
        <v>116.65</v>
      </c>
      <c r="H35" s="117"/>
      <c r="I35" s="139" t="s">
        <v>133</v>
      </c>
      <c r="J35" s="139" t="s">
        <v>133</v>
      </c>
      <c r="K35" s="139" t="s">
        <v>133</v>
      </c>
      <c r="L35" s="139" t="s">
        <v>133</v>
      </c>
      <c r="M35" s="139" t="s">
        <v>133</v>
      </c>
      <c r="N35" s="139" t="s">
        <v>133</v>
      </c>
      <c r="O35" s="152"/>
      <c r="P35" s="139">
        <f t="shared" ref="P35" si="48">IFERROR(B35/B34-1, "n/a")</f>
        <v>0.14922189931564644</v>
      </c>
      <c r="Q35" s="139">
        <f t="shared" ref="Q35" si="49">IFERROR(C35/C34-1, "n/a")</f>
        <v>-0.24815653298835705</v>
      </c>
      <c r="R35" s="139">
        <f t="shared" ref="R35" si="50">IFERROR(D35/D34-1, "n/a")</f>
        <v>-1</v>
      </c>
      <c r="S35" s="139">
        <f t="shared" ref="S35" si="51">IFERROR(E35/E34-1, "n/a")</f>
        <v>3.0938538205980137E-3</v>
      </c>
      <c r="T35" s="139">
        <f t="shared" ref="T35" si="52">IFERROR(F35/F34-1, "n/a")</f>
        <v>6.8467336683416979E-2</v>
      </c>
      <c r="U35" s="139">
        <f t="shared" ref="U35" si="53">IFERROR(G35/G34-1, "n/a")</f>
        <v>-0.26304151624548733</v>
      </c>
    </row>
    <row r="36" spans="1:21" x14ac:dyDescent="0.2">
      <c r="A36" s="78">
        <v>45352</v>
      </c>
      <c r="B36" s="118">
        <v>526.20000000000005</v>
      </c>
      <c r="C36" s="117">
        <v>230.9</v>
      </c>
      <c r="D36" s="117">
        <v>0</v>
      </c>
      <c r="E36" s="117">
        <v>757.1</v>
      </c>
      <c r="F36" s="117">
        <v>615.1</v>
      </c>
      <c r="G36" s="117">
        <v>142</v>
      </c>
      <c r="H36" s="117"/>
      <c r="I36" s="139" t="s">
        <v>133</v>
      </c>
      <c r="J36" s="139" t="s">
        <v>133</v>
      </c>
      <c r="K36" s="139" t="s">
        <v>133</v>
      </c>
      <c r="L36" s="139" t="s">
        <v>133</v>
      </c>
      <c r="M36" s="139" t="s">
        <v>133</v>
      </c>
      <c r="N36" s="139" t="s">
        <v>133</v>
      </c>
      <c r="O36" s="152"/>
      <c r="P36" s="139">
        <f t="shared" ref="P36:P38" si="54">IFERROR(B36/B35-1, "n/a")</f>
        <v>-9.8586723768736562E-2</v>
      </c>
      <c r="Q36" s="139">
        <f t="shared" ref="Q36:Q38" si="55">IFERROR(C36/C35-1, "n/a")</f>
        <v>4.2908762420957647E-2</v>
      </c>
      <c r="R36" s="139" t="str">
        <f t="shared" ref="R36:R38" si="56">IFERROR(D36/D35-1, "n/a")</f>
        <v>n/a</v>
      </c>
      <c r="S36" s="139">
        <f t="shared" ref="S36:S38" si="57">IFERROR(E36/E35-1, "n/a")</f>
        <v>-5.9678320809786967E-2</v>
      </c>
      <c r="T36" s="139">
        <f t="shared" ref="T36:T38" si="58">IFERROR(F36/F35-1, "n/a")</f>
        <v>-0.10660856935366736</v>
      </c>
      <c r="U36" s="139">
        <f t="shared" ref="U36:U38" si="59">IFERROR(G36/G35-1, "n/a")</f>
        <v>0.21731675953707663</v>
      </c>
    </row>
    <row r="37" spans="1:21" x14ac:dyDescent="0.2">
      <c r="A37" s="78">
        <v>45383</v>
      </c>
      <c r="B37" s="118">
        <v>448.04545454545456</v>
      </c>
      <c r="C37" s="117">
        <v>197.81818181818181</v>
      </c>
      <c r="D37" s="117">
        <v>0</v>
      </c>
      <c r="E37" s="117">
        <v>645.86363636363637</v>
      </c>
      <c r="F37" s="117">
        <v>523.63636363636363</v>
      </c>
      <c r="G37" s="117">
        <v>122.22727272727273</v>
      </c>
      <c r="H37" s="117"/>
      <c r="I37" s="139" t="s">
        <v>133</v>
      </c>
      <c r="J37" s="139" t="s">
        <v>133</v>
      </c>
      <c r="K37" s="139" t="s">
        <v>133</v>
      </c>
      <c r="L37" s="139" t="s">
        <v>133</v>
      </c>
      <c r="M37" s="139" t="s">
        <v>133</v>
      </c>
      <c r="N37" s="139" t="s">
        <v>133</v>
      </c>
      <c r="O37" s="152"/>
      <c r="P37" s="139">
        <f t="shared" si="54"/>
        <v>-0.14852631215230994</v>
      </c>
      <c r="Q37" s="139">
        <f t="shared" si="55"/>
        <v>-0.1432733572187882</v>
      </c>
      <c r="R37" s="139" t="str">
        <f t="shared" si="56"/>
        <v>n/a</v>
      </c>
      <c r="S37" s="139">
        <f t="shared" si="57"/>
        <v>-0.14692426844058071</v>
      </c>
      <c r="T37" s="139">
        <f t="shared" si="58"/>
        <v>-0.14869718153737022</v>
      </c>
      <c r="U37" s="139">
        <f t="shared" si="59"/>
        <v>-0.13924455825864268</v>
      </c>
    </row>
    <row r="38" spans="1:21" s="58" customFormat="1" x14ac:dyDescent="0.2">
      <c r="A38" s="78">
        <v>45413</v>
      </c>
      <c r="B38" s="118">
        <v>473.13636363636363</v>
      </c>
      <c r="C38" s="117">
        <v>201.5</v>
      </c>
      <c r="D38" s="117">
        <v>0</v>
      </c>
      <c r="E38" s="117">
        <v>674.63636363636363</v>
      </c>
      <c r="F38" s="117">
        <v>546</v>
      </c>
      <c r="G38" s="117">
        <v>128.63636363636363</v>
      </c>
      <c r="H38" s="117"/>
      <c r="I38" s="139" t="s">
        <v>133</v>
      </c>
      <c r="J38" s="139" t="s">
        <v>133</v>
      </c>
      <c r="K38" s="139" t="s">
        <v>133</v>
      </c>
      <c r="L38" s="139" t="s">
        <v>133</v>
      </c>
      <c r="M38" s="139" t="s">
        <v>133</v>
      </c>
      <c r="N38" s="139" t="s">
        <v>133</v>
      </c>
      <c r="O38" s="152"/>
      <c r="P38" s="139">
        <f t="shared" si="54"/>
        <v>5.6000811605965151E-2</v>
      </c>
      <c r="Q38" s="139">
        <f t="shared" si="55"/>
        <v>1.8612132352941124E-2</v>
      </c>
      <c r="R38" s="139" t="str">
        <f t="shared" si="56"/>
        <v>n/a</v>
      </c>
      <c r="S38" s="139">
        <f t="shared" si="57"/>
        <v>4.4549229361672049E-2</v>
      </c>
      <c r="T38" s="139">
        <f t="shared" si="58"/>
        <v>4.2708333333333348E-2</v>
      </c>
      <c r="U38" s="139">
        <f t="shared" si="59"/>
        <v>5.2435849758274422E-2</v>
      </c>
    </row>
    <row r="39" spans="1:21" s="58" customFormat="1" x14ac:dyDescent="0.2">
      <c r="A39" s="78">
        <v>45444</v>
      </c>
      <c r="B39" s="118">
        <v>500.89473684210526</v>
      </c>
      <c r="C39" s="117">
        <v>175.36842105263159</v>
      </c>
      <c r="D39" s="117">
        <v>0</v>
      </c>
      <c r="E39" s="117">
        <v>676.26315789473688</v>
      </c>
      <c r="F39" s="117">
        <v>566.10526315789468</v>
      </c>
      <c r="G39" s="117">
        <v>110.15789473684211</v>
      </c>
      <c r="H39" s="117"/>
      <c r="I39" s="139" t="s">
        <v>133</v>
      </c>
      <c r="J39" s="139" t="s">
        <v>133</v>
      </c>
      <c r="K39" s="139" t="s">
        <v>133</v>
      </c>
      <c r="L39" s="139" t="s">
        <v>133</v>
      </c>
      <c r="M39" s="139" t="s">
        <v>133</v>
      </c>
      <c r="N39" s="139" t="s">
        <v>133</v>
      </c>
      <c r="O39" s="152"/>
      <c r="P39" s="139">
        <f t="shared" ref="P39:P43" si="60">IFERROR(B39/B38-1, "n/a")</f>
        <v>5.8668864494794581E-2</v>
      </c>
      <c r="Q39" s="139">
        <f t="shared" ref="Q39:Q43" si="61">IFERROR(C39/C38-1, "n/a")</f>
        <v>-0.12968525532192765</v>
      </c>
      <c r="R39" s="139" t="str">
        <f t="shared" ref="R39:R43" si="62">IFERROR(D39/D38-1, "n/a")</f>
        <v>n/a</v>
      </c>
      <c r="S39" s="139">
        <f t="shared" ref="S39:S43" si="63">IFERROR(E39/E38-1, "n/a")</f>
        <v>2.4113646196073368E-3</v>
      </c>
      <c r="T39" s="139">
        <f t="shared" ref="T39:T43" si="64">IFERROR(F39/F38-1, "n/a")</f>
        <v>3.6822826296510458E-2</v>
      </c>
      <c r="U39" s="139">
        <f t="shared" ref="U39:U43" si="65">IFERROR(G39/G38-1, "n/a")</f>
        <v>-0.14364887483726974</v>
      </c>
    </row>
    <row r="40" spans="1:21" s="58" customFormat="1" x14ac:dyDescent="0.2">
      <c r="A40" s="78">
        <v>45474</v>
      </c>
      <c r="B40" s="118">
        <v>437</v>
      </c>
      <c r="C40" s="117">
        <v>143.63636363636363</v>
      </c>
      <c r="D40" s="117">
        <v>0.36363636363636365</v>
      </c>
      <c r="E40" s="117">
        <v>581</v>
      </c>
      <c r="F40" s="117">
        <v>497.54545454545456</v>
      </c>
      <c r="G40" s="117">
        <v>83.454545454545453</v>
      </c>
      <c r="H40" s="70"/>
      <c r="I40" s="139" t="s">
        <v>133</v>
      </c>
      <c r="J40" s="139" t="s">
        <v>133</v>
      </c>
      <c r="K40" s="139" t="s">
        <v>133</v>
      </c>
      <c r="L40" s="139" t="s">
        <v>133</v>
      </c>
      <c r="M40" s="139" t="s">
        <v>133</v>
      </c>
      <c r="N40" s="139" t="s">
        <v>133</v>
      </c>
      <c r="O40" s="152"/>
      <c r="P40" s="139">
        <f t="shared" si="60"/>
        <v>-0.12756120626247769</v>
      </c>
      <c r="Q40" s="139">
        <f t="shared" si="61"/>
        <v>-0.18094510531485331</v>
      </c>
      <c r="R40" s="139" t="str">
        <f t="shared" si="62"/>
        <v>n/a</v>
      </c>
      <c r="S40" s="139">
        <f t="shared" si="63"/>
        <v>-0.14086699354035337</v>
      </c>
      <c r="T40" s="139">
        <f t="shared" si="64"/>
        <v>-0.12110788059095967</v>
      </c>
      <c r="U40" s="139">
        <f t="shared" si="65"/>
        <v>-0.24240976414889459</v>
      </c>
    </row>
    <row r="41" spans="1:21" s="58" customFormat="1" x14ac:dyDescent="0.2">
      <c r="A41" s="78">
        <v>45505</v>
      </c>
      <c r="B41" s="118">
        <v>429.81818181818181</v>
      </c>
      <c r="C41" s="117">
        <v>155.40909090909091</v>
      </c>
      <c r="D41" s="117">
        <v>0</v>
      </c>
      <c r="E41" s="117">
        <v>585.22727272727275</v>
      </c>
      <c r="F41" s="117">
        <v>501.63636363636363</v>
      </c>
      <c r="G41" s="117">
        <v>83.590909090909093</v>
      </c>
      <c r="I41" s="139" t="s">
        <v>133</v>
      </c>
      <c r="J41" s="139" t="s">
        <v>133</v>
      </c>
      <c r="K41" s="139" t="s">
        <v>133</v>
      </c>
      <c r="L41" s="139" t="s">
        <v>133</v>
      </c>
      <c r="M41" s="139" t="s">
        <v>133</v>
      </c>
      <c r="N41" s="139" t="s">
        <v>133</v>
      </c>
      <c r="O41" s="152"/>
      <c r="P41" s="139">
        <f t="shared" si="60"/>
        <v>-1.6434366548783053E-2</v>
      </c>
      <c r="Q41" s="139">
        <f t="shared" si="61"/>
        <v>8.1962025316455689E-2</v>
      </c>
      <c r="R41" s="139">
        <f t="shared" si="62"/>
        <v>-1</v>
      </c>
      <c r="S41" s="139">
        <f t="shared" si="63"/>
        <v>7.2758566734469898E-3</v>
      </c>
      <c r="T41" s="139">
        <f t="shared" si="64"/>
        <v>8.2221816188561281E-3</v>
      </c>
      <c r="U41" s="139">
        <f t="shared" si="65"/>
        <v>1.6339869281045694E-3</v>
      </c>
    </row>
    <row r="42" spans="1:21" s="58" customFormat="1" x14ac:dyDescent="0.2">
      <c r="A42" s="78">
        <v>45536</v>
      </c>
      <c r="B42" s="118">
        <v>584.6</v>
      </c>
      <c r="C42" s="117">
        <v>187.35</v>
      </c>
      <c r="D42" s="117">
        <v>0</v>
      </c>
      <c r="E42" s="117">
        <v>771.95</v>
      </c>
      <c r="F42" s="117">
        <v>639.25</v>
      </c>
      <c r="G42" s="117">
        <v>132.69999999999999</v>
      </c>
      <c r="I42" s="139" t="s">
        <v>133</v>
      </c>
      <c r="J42" s="139" t="s">
        <v>133</v>
      </c>
      <c r="K42" s="139" t="s">
        <v>133</v>
      </c>
      <c r="L42" s="139" t="s">
        <v>133</v>
      </c>
      <c r="M42" s="139" t="s">
        <v>133</v>
      </c>
      <c r="N42" s="139" t="s">
        <v>133</v>
      </c>
      <c r="O42" s="152"/>
      <c r="P42" s="139">
        <f t="shared" si="60"/>
        <v>0.36010998307952624</v>
      </c>
      <c r="Q42" s="139">
        <f t="shared" si="61"/>
        <v>0.20552793214390164</v>
      </c>
      <c r="R42" s="139" t="str">
        <f t="shared" si="62"/>
        <v>n/a</v>
      </c>
      <c r="S42" s="139">
        <f t="shared" si="63"/>
        <v>0.31906019417475728</v>
      </c>
      <c r="T42" s="139">
        <f t="shared" si="64"/>
        <v>0.27432946719826035</v>
      </c>
      <c r="U42" s="139">
        <f t="shared" si="65"/>
        <v>0.58749320282762363</v>
      </c>
    </row>
    <row r="43" spans="1:21" s="58" customFormat="1" x14ac:dyDescent="0.2">
      <c r="A43" s="78">
        <v>45566</v>
      </c>
      <c r="B43" s="118">
        <v>512.21739130434787</v>
      </c>
      <c r="C43" s="117">
        <v>180.95652173913044</v>
      </c>
      <c r="D43" s="117">
        <v>0.47826086956521741</v>
      </c>
      <c r="E43" s="117">
        <v>693.6521739130435</v>
      </c>
      <c r="F43" s="117">
        <v>569.56521739130437</v>
      </c>
      <c r="G43" s="117">
        <v>124.08695652173913</v>
      </c>
      <c r="I43" s="139" t="s">
        <v>133</v>
      </c>
      <c r="J43" s="139" t="s">
        <v>133</v>
      </c>
      <c r="K43" s="139" t="s">
        <v>133</v>
      </c>
      <c r="L43" s="139" t="s">
        <v>133</v>
      </c>
      <c r="M43" s="139" t="s">
        <v>133</v>
      </c>
      <c r="N43" s="139" t="s">
        <v>133</v>
      </c>
      <c r="O43" s="152"/>
      <c r="P43" s="139">
        <f t="shared" si="60"/>
        <v>-0.12381561528507035</v>
      </c>
      <c r="Q43" s="139">
        <f t="shared" si="61"/>
        <v>-3.4125851405762297E-2</v>
      </c>
      <c r="R43" s="139" t="str">
        <f t="shared" si="62"/>
        <v>n/a</v>
      </c>
      <c r="S43" s="139">
        <f t="shared" si="63"/>
        <v>-0.10142862372816441</v>
      </c>
      <c r="T43" s="139">
        <f t="shared" si="64"/>
        <v>-0.10901021917668463</v>
      </c>
      <c r="U43" s="139">
        <f t="shared" si="65"/>
        <v>-6.4906130205432233E-2</v>
      </c>
    </row>
    <row r="44" spans="1:21" s="58" customFormat="1" x14ac:dyDescent="0.2">
      <c r="A44" s="78">
        <v>45597</v>
      </c>
      <c r="B44" s="118">
        <v>562.25</v>
      </c>
      <c r="C44" s="117">
        <v>174.2</v>
      </c>
      <c r="D44" s="117">
        <v>0.25</v>
      </c>
      <c r="E44" s="117">
        <v>736.7</v>
      </c>
      <c r="F44" s="117">
        <v>614.65</v>
      </c>
      <c r="G44" s="117">
        <v>122.05</v>
      </c>
      <c r="I44" s="139" t="s">
        <v>133</v>
      </c>
      <c r="J44" s="139" t="s">
        <v>133</v>
      </c>
      <c r="K44" s="139" t="s">
        <v>133</v>
      </c>
      <c r="L44" s="139" t="s">
        <v>133</v>
      </c>
      <c r="M44" s="139" t="s">
        <v>133</v>
      </c>
      <c r="N44" s="139" t="s">
        <v>133</v>
      </c>
      <c r="O44" s="152"/>
      <c r="P44" s="139">
        <f t="shared" ref="P44:P45" si="66">IFERROR(B44/B43-1, "n/a")</f>
        <v>9.7678465325524044E-2</v>
      </c>
      <c r="Q44" s="139">
        <f t="shared" ref="Q44:Q45" si="67">IFERROR(C44/C43-1, "n/a")</f>
        <v>-3.7337818356559471E-2</v>
      </c>
      <c r="R44" s="139">
        <f t="shared" ref="R44:R45" si="68">IFERROR(D44/D43-1, "n/a")</f>
        <v>-0.47727272727272729</v>
      </c>
      <c r="S44" s="139">
        <f t="shared" ref="S44:S45" si="69">IFERROR(E44/E43-1, "n/a")</f>
        <v>6.2059671555722673E-2</v>
      </c>
      <c r="T44" s="139">
        <f t="shared" ref="T44:T45" si="70">IFERROR(F44/F43-1, "n/a")</f>
        <v>7.915648854961832E-2</v>
      </c>
      <c r="U44" s="139">
        <f t="shared" ref="U44:U45" si="71">IFERROR(G44/G43-1, "n/a")</f>
        <v>-1.6415557112824053E-2</v>
      </c>
    </row>
    <row r="45" spans="1:21" s="58" customFormat="1" x14ac:dyDescent="0.2">
      <c r="A45" s="78">
        <v>45627</v>
      </c>
      <c r="B45" s="118">
        <v>568.42857142857144</v>
      </c>
      <c r="C45" s="117">
        <v>168.9047619047619</v>
      </c>
      <c r="D45" s="117">
        <v>0.2857142857142857</v>
      </c>
      <c r="E45" s="117">
        <v>737.61904761904759</v>
      </c>
      <c r="F45" s="117">
        <v>629.71428571428567</v>
      </c>
      <c r="G45" s="117">
        <v>107.9047619047619</v>
      </c>
      <c r="H45" s="117"/>
      <c r="I45" s="139" t="s">
        <v>133</v>
      </c>
      <c r="J45" s="139" t="s">
        <v>133</v>
      </c>
      <c r="K45" s="139" t="s">
        <v>133</v>
      </c>
      <c r="L45" s="139" t="s">
        <v>133</v>
      </c>
      <c r="M45" s="139" t="s">
        <v>133</v>
      </c>
      <c r="N45" s="139" t="s">
        <v>133</v>
      </c>
      <c r="O45" s="152"/>
      <c r="P45" s="139">
        <f t="shared" si="66"/>
        <v>1.098901098901095E-2</v>
      </c>
      <c r="Q45" s="139">
        <f t="shared" si="67"/>
        <v>-3.0397463233284072E-2</v>
      </c>
      <c r="R45" s="139">
        <f t="shared" si="68"/>
        <v>0.14285714285714279</v>
      </c>
      <c r="S45" s="139">
        <f t="shared" si="69"/>
        <v>1.2475195046117715E-3</v>
      </c>
      <c r="T45" s="139">
        <f t="shared" si="70"/>
        <v>2.4508721572090941E-2</v>
      </c>
      <c r="U45" s="139">
        <f t="shared" si="71"/>
        <v>-0.11589707574959529</v>
      </c>
    </row>
    <row r="46" spans="1:21" s="58" customFormat="1" x14ac:dyDescent="0.2">
      <c r="A46" s="78">
        <v>45658</v>
      </c>
      <c r="B46" s="118">
        <v>451.66666666666669</v>
      </c>
      <c r="C46" s="117">
        <v>149.8095238095238</v>
      </c>
      <c r="D46" s="117">
        <v>1</v>
      </c>
      <c r="E46" s="117">
        <v>602.47619047619048</v>
      </c>
      <c r="F46" s="117">
        <v>494.28571428571428</v>
      </c>
      <c r="G46" s="117">
        <v>108.19047619047619</v>
      </c>
      <c r="H46" s="117"/>
      <c r="I46" s="139">
        <f>IFERROR(B46/B34-1, "n/a")</f>
        <v>-0.11080903721758695</v>
      </c>
      <c r="J46" s="139">
        <f t="shared" ref="J46:N46" si="72">IFERROR(C46/C34-1, "n/a")</f>
        <v>-0.49126778783958613</v>
      </c>
      <c r="K46" s="139">
        <f t="shared" si="72"/>
        <v>3.2</v>
      </c>
      <c r="L46" s="139">
        <f t="shared" si="72"/>
        <v>-0.24940673943996194</v>
      </c>
      <c r="M46" s="139">
        <f t="shared" si="72"/>
        <v>-0.2329293526455809</v>
      </c>
      <c r="N46" s="139">
        <f t="shared" si="72"/>
        <v>-0.31648616125150419</v>
      </c>
      <c r="O46" s="152"/>
      <c r="P46" s="139">
        <f t="shared" ref="P46" si="73">IFERROR(B46/B45-1, "n/a")</f>
        <v>-0.20541174499455472</v>
      </c>
      <c r="Q46" s="139">
        <f t="shared" ref="Q46" si="74">IFERROR(C46/C45-1, "n/a")</f>
        <v>-0.1130532844657457</v>
      </c>
      <c r="R46" s="139">
        <f t="shared" ref="R46" si="75">IFERROR(D46/D45-1, "n/a")</f>
        <v>2.5</v>
      </c>
      <c r="S46" s="139">
        <f t="shared" ref="S46" si="76">IFERROR(E46/E45-1, "n/a")</f>
        <v>-0.18321497740477721</v>
      </c>
      <c r="T46" s="139">
        <f t="shared" ref="T46" si="77">IFERROR(F46/F45-1, "n/a")</f>
        <v>-0.21506352087114333</v>
      </c>
      <c r="U46" s="139">
        <f t="shared" ref="U46" si="78">IFERROR(G46/G45-1, "n/a")</f>
        <v>2.6478375992939895E-3</v>
      </c>
    </row>
    <row r="47" spans="1:21" x14ac:dyDescent="0.2">
      <c r="B47" s="53"/>
      <c r="C47" s="53"/>
      <c r="D47" s="53"/>
      <c r="E47" s="53"/>
      <c r="F47" s="53"/>
      <c r="G47" s="53"/>
      <c r="H47" s="53"/>
      <c r="I47" s="152"/>
      <c r="J47" s="152"/>
      <c r="K47" s="152"/>
      <c r="L47" s="152"/>
      <c r="M47" s="152"/>
      <c r="N47" s="152"/>
      <c r="O47" s="152"/>
      <c r="P47" s="152"/>
      <c r="Q47" s="152"/>
      <c r="R47" s="152"/>
      <c r="S47" s="152"/>
      <c r="T47" s="152"/>
      <c r="U47" s="152"/>
    </row>
    <row r="48" spans="1:21" x14ac:dyDescent="0.2">
      <c r="A48" s="73">
        <v>45659</v>
      </c>
      <c r="B48" s="132">
        <v>277</v>
      </c>
      <c r="C48" s="132">
        <v>32</v>
      </c>
      <c r="D48" s="132">
        <v>0</v>
      </c>
      <c r="E48" s="132">
        <v>309</v>
      </c>
      <c r="F48" s="132">
        <v>276</v>
      </c>
      <c r="G48" s="132">
        <v>33</v>
      </c>
      <c r="H48" s="53"/>
      <c r="I48" s="139" t="s">
        <v>133</v>
      </c>
      <c r="J48" s="139" t="s">
        <v>133</v>
      </c>
      <c r="K48" s="139" t="s">
        <v>133</v>
      </c>
      <c r="L48" s="139" t="s">
        <v>133</v>
      </c>
      <c r="M48" s="139" t="s">
        <v>133</v>
      </c>
      <c r="N48" s="139" t="s">
        <v>133</v>
      </c>
      <c r="O48" s="139"/>
      <c r="P48" s="139" t="s">
        <v>133</v>
      </c>
      <c r="Q48" s="139" t="s">
        <v>133</v>
      </c>
      <c r="R48" s="139" t="s">
        <v>133</v>
      </c>
      <c r="S48" s="139" t="s">
        <v>133</v>
      </c>
      <c r="T48" s="139" t="s">
        <v>133</v>
      </c>
      <c r="U48" s="139" t="s">
        <v>133</v>
      </c>
    </row>
    <row r="49" spans="1:21" x14ac:dyDescent="0.2">
      <c r="A49" s="73">
        <v>45660</v>
      </c>
      <c r="B49" s="132">
        <v>309</v>
      </c>
      <c r="C49" s="132">
        <v>67</v>
      </c>
      <c r="D49" s="132">
        <v>0</v>
      </c>
      <c r="E49" s="132">
        <v>376</v>
      </c>
      <c r="F49" s="132">
        <v>363</v>
      </c>
      <c r="G49" s="132">
        <v>13</v>
      </c>
      <c r="H49" s="53"/>
      <c r="I49" s="139" t="s">
        <v>133</v>
      </c>
      <c r="J49" s="139" t="s">
        <v>133</v>
      </c>
      <c r="K49" s="139" t="s">
        <v>133</v>
      </c>
      <c r="L49" s="139" t="s">
        <v>133</v>
      </c>
      <c r="M49" s="139" t="s">
        <v>133</v>
      </c>
      <c r="N49" s="139" t="s">
        <v>133</v>
      </c>
      <c r="O49" s="139"/>
      <c r="P49" s="139">
        <f>IFERROR(B49/B48-1, "n/a")</f>
        <v>0.11552346570397121</v>
      </c>
      <c r="Q49" s="139">
        <f t="shared" ref="Q49:U49" si="79">IFERROR(C49/C48-1, "n/a")</f>
        <v>1.09375</v>
      </c>
      <c r="R49" s="139" t="str">
        <f t="shared" si="79"/>
        <v>n/a</v>
      </c>
      <c r="S49" s="139">
        <f t="shared" si="79"/>
        <v>0.21682847896440127</v>
      </c>
      <c r="T49" s="139">
        <f t="shared" si="79"/>
        <v>0.31521739130434789</v>
      </c>
      <c r="U49" s="139">
        <f t="shared" si="79"/>
        <v>-0.60606060606060608</v>
      </c>
    </row>
    <row r="50" spans="1:21" x14ac:dyDescent="0.2">
      <c r="A50" s="73">
        <v>45663</v>
      </c>
      <c r="B50" s="132">
        <v>352</v>
      </c>
      <c r="C50" s="132">
        <v>87</v>
      </c>
      <c r="D50" s="132">
        <v>0</v>
      </c>
      <c r="E50" s="132">
        <v>439</v>
      </c>
      <c r="F50" s="132">
        <v>340</v>
      </c>
      <c r="G50" s="132">
        <v>99</v>
      </c>
      <c r="H50" s="53"/>
      <c r="I50" s="139" t="s">
        <v>133</v>
      </c>
      <c r="J50" s="139" t="s">
        <v>133</v>
      </c>
      <c r="K50" s="139" t="s">
        <v>133</v>
      </c>
      <c r="L50" s="139" t="s">
        <v>133</v>
      </c>
      <c r="M50" s="139" t="s">
        <v>133</v>
      </c>
      <c r="N50" s="139" t="s">
        <v>133</v>
      </c>
      <c r="O50" s="139"/>
      <c r="P50" s="139">
        <f t="shared" ref="P50:P66" si="80">IFERROR(B50/B49-1, "n/a")</f>
        <v>0.13915857605177995</v>
      </c>
      <c r="Q50" s="139">
        <f t="shared" ref="Q50:Q66" si="81">IFERROR(C50/C49-1, "n/a")</f>
        <v>0.29850746268656714</v>
      </c>
      <c r="R50" s="139" t="str">
        <f t="shared" ref="R50:R66" si="82">IFERROR(D50/D49-1, "n/a")</f>
        <v>n/a</v>
      </c>
      <c r="S50" s="139">
        <f t="shared" ref="S50:S66" si="83">IFERROR(E50/E49-1, "n/a")</f>
        <v>0.16755319148936176</v>
      </c>
      <c r="T50" s="139">
        <f t="shared" ref="T50:T66" si="84">IFERROR(F50/F49-1, "n/a")</f>
        <v>-6.3360881542699699E-2</v>
      </c>
      <c r="U50" s="139">
        <f t="shared" ref="U50:U66" si="85">IFERROR(G50/G49-1, "n/a")</f>
        <v>6.615384615384615</v>
      </c>
    </row>
    <row r="51" spans="1:21" x14ac:dyDescent="0.2">
      <c r="A51" s="73">
        <v>45664</v>
      </c>
      <c r="B51" s="132">
        <v>535</v>
      </c>
      <c r="C51" s="132">
        <v>118</v>
      </c>
      <c r="D51" s="132">
        <v>0</v>
      </c>
      <c r="E51" s="132">
        <v>653</v>
      </c>
      <c r="F51" s="132">
        <v>574</v>
      </c>
      <c r="G51" s="132">
        <v>79</v>
      </c>
      <c r="H51" s="53"/>
      <c r="I51" s="139" t="s">
        <v>133</v>
      </c>
      <c r="J51" s="139" t="s">
        <v>133</v>
      </c>
      <c r="K51" s="139" t="s">
        <v>133</v>
      </c>
      <c r="L51" s="139" t="s">
        <v>133</v>
      </c>
      <c r="M51" s="139" t="s">
        <v>133</v>
      </c>
      <c r="N51" s="139" t="s">
        <v>133</v>
      </c>
      <c r="O51" s="139"/>
      <c r="P51" s="139">
        <f t="shared" si="80"/>
        <v>0.51988636363636354</v>
      </c>
      <c r="Q51" s="139">
        <f t="shared" si="81"/>
        <v>0.35632183908045967</v>
      </c>
      <c r="R51" s="139" t="str">
        <f t="shared" si="82"/>
        <v>n/a</v>
      </c>
      <c r="S51" s="139">
        <f t="shared" si="83"/>
        <v>0.48747152619589973</v>
      </c>
      <c r="T51" s="139">
        <f t="shared" si="84"/>
        <v>0.68823529411764706</v>
      </c>
      <c r="U51" s="139">
        <f t="shared" si="85"/>
        <v>-0.20202020202020199</v>
      </c>
    </row>
    <row r="52" spans="1:21" x14ac:dyDescent="0.2">
      <c r="A52" s="73">
        <v>45665</v>
      </c>
      <c r="B52" s="132">
        <v>368</v>
      </c>
      <c r="C52" s="132">
        <v>160</v>
      </c>
      <c r="D52" s="132">
        <v>0</v>
      </c>
      <c r="E52" s="132">
        <v>528</v>
      </c>
      <c r="F52" s="132">
        <v>410</v>
      </c>
      <c r="G52" s="132">
        <v>118</v>
      </c>
      <c r="H52" s="53"/>
      <c r="I52" s="139" t="s">
        <v>133</v>
      </c>
      <c r="J52" s="139" t="s">
        <v>133</v>
      </c>
      <c r="K52" s="139" t="s">
        <v>133</v>
      </c>
      <c r="L52" s="139" t="s">
        <v>133</v>
      </c>
      <c r="M52" s="139" t="s">
        <v>133</v>
      </c>
      <c r="N52" s="139" t="s">
        <v>133</v>
      </c>
      <c r="O52" s="139"/>
      <c r="P52" s="139">
        <f t="shared" si="80"/>
        <v>-0.31214953271028034</v>
      </c>
      <c r="Q52" s="139">
        <f t="shared" si="81"/>
        <v>0.35593220338983045</v>
      </c>
      <c r="R52" s="139" t="str">
        <f t="shared" si="82"/>
        <v>n/a</v>
      </c>
      <c r="S52" s="139">
        <f t="shared" si="83"/>
        <v>-0.19142419601837668</v>
      </c>
      <c r="T52" s="139">
        <f t="shared" si="84"/>
        <v>-0.2857142857142857</v>
      </c>
      <c r="U52" s="139">
        <f t="shared" si="85"/>
        <v>0.49367088607594933</v>
      </c>
    </row>
    <row r="53" spans="1:21" x14ac:dyDescent="0.2">
      <c r="A53" s="73">
        <v>45666</v>
      </c>
      <c r="B53" s="132">
        <v>384</v>
      </c>
      <c r="C53" s="132">
        <v>97</v>
      </c>
      <c r="D53" s="132">
        <v>0</v>
      </c>
      <c r="E53" s="132">
        <v>481</v>
      </c>
      <c r="F53" s="132">
        <v>427</v>
      </c>
      <c r="G53" s="132">
        <v>54</v>
      </c>
      <c r="H53" s="53"/>
      <c r="I53" s="139" t="s">
        <v>133</v>
      </c>
      <c r="J53" s="139" t="s">
        <v>133</v>
      </c>
      <c r="K53" s="139" t="s">
        <v>133</v>
      </c>
      <c r="L53" s="139" t="s">
        <v>133</v>
      </c>
      <c r="M53" s="139" t="s">
        <v>133</v>
      </c>
      <c r="N53" s="139" t="s">
        <v>133</v>
      </c>
      <c r="O53" s="139"/>
      <c r="P53" s="139">
        <f t="shared" si="80"/>
        <v>4.3478260869565188E-2</v>
      </c>
      <c r="Q53" s="139">
        <f t="shared" si="81"/>
        <v>-0.39375000000000004</v>
      </c>
      <c r="R53" s="139" t="str">
        <f t="shared" si="82"/>
        <v>n/a</v>
      </c>
      <c r="S53" s="139">
        <f t="shared" si="83"/>
        <v>-8.9015151515151492E-2</v>
      </c>
      <c r="T53" s="139">
        <f t="shared" si="84"/>
        <v>4.1463414634146378E-2</v>
      </c>
      <c r="U53" s="139">
        <f t="shared" si="85"/>
        <v>-0.5423728813559322</v>
      </c>
    </row>
    <row r="54" spans="1:21" x14ac:dyDescent="0.2">
      <c r="A54" s="73">
        <v>45667</v>
      </c>
      <c r="B54" s="132">
        <v>452</v>
      </c>
      <c r="C54" s="132">
        <v>75</v>
      </c>
      <c r="D54" s="132">
        <v>0</v>
      </c>
      <c r="E54" s="132">
        <v>527</v>
      </c>
      <c r="F54" s="132">
        <v>440</v>
      </c>
      <c r="G54" s="132">
        <v>87</v>
      </c>
      <c r="H54" s="53"/>
      <c r="I54" s="139" t="s">
        <v>133</v>
      </c>
      <c r="J54" s="139" t="s">
        <v>133</v>
      </c>
      <c r="K54" s="139" t="s">
        <v>133</v>
      </c>
      <c r="L54" s="139" t="s">
        <v>133</v>
      </c>
      <c r="M54" s="139" t="s">
        <v>133</v>
      </c>
      <c r="N54" s="139" t="s">
        <v>133</v>
      </c>
      <c r="O54" s="139"/>
      <c r="P54" s="139">
        <f t="shared" si="80"/>
        <v>0.17708333333333326</v>
      </c>
      <c r="Q54" s="139">
        <f t="shared" si="81"/>
        <v>-0.22680412371134018</v>
      </c>
      <c r="R54" s="139" t="str">
        <f t="shared" si="82"/>
        <v>n/a</v>
      </c>
      <c r="S54" s="139">
        <f t="shared" si="83"/>
        <v>9.5634095634095528E-2</v>
      </c>
      <c r="T54" s="139">
        <f t="shared" si="84"/>
        <v>3.0444964871194413E-2</v>
      </c>
      <c r="U54" s="139">
        <f t="shared" si="85"/>
        <v>0.61111111111111116</v>
      </c>
    </row>
    <row r="55" spans="1:21" x14ac:dyDescent="0.2">
      <c r="A55" s="73">
        <v>45670</v>
      </c>
      <c r="B55" s="132">
        <v>445</v>
      </c>
      <c r="C55" s="132">
        <v>153</v>
      </c>
      <c r="D55" s="132">
        <v>0</v>
      </c>
      <c r="E55" s="132">
        <v>598</v>
      </c>
      <c r="F55" s="132">
        <v>513</v>
      </c>
      <c r="G55" s="132">
        <v>85</v>
      </c>
      <c r="H55" s="53"/>
      <c r="I55" s="139" t="s">
        <v>133</v>
      </c>
      <c r="J55" s="139" t="s">
        <v>133</v>
      </c>
      <c r="K55" s="139" t="s">
        <v>133</v>
      </c>
      <c r="L55" s="139" t="s">
        <v>133</v>
      </c>
      <c r="M55" s="139" t="s">
        <v>133</v>
      </c>
      <c r="N55" s="139" t="s">
        <v>133</v>
      </c>
      <c r="O55" s="139"/>
      <c r="P55" s="139">
        <f t="shared" si="80"/>
        <v>-1.5486725663716783E-2</v>
      </c>
      <c r="Q55" s="139">
        <f t="shared" si="81"/>
        <v>1.04</v>
      </c>
      <c r="R55" s="139" t="str">
        <f t="shared" si="82"/>
        <v>n/a</v>
      </c>
      <c r="S55" s="139">
        <f t="shared" si="83"/>
        <v>0.13472485768500952</v>
      </c>
      <c r="T55" s="139">
        <f t="shared" si="84"/>
        <v>0.16590909090909101</v>
      </c>
      <c r="U55" s="139">
        <f t="shared" si="85"/>
        <v>-2.2988505747126409E-2</v>
      </c>
    </row>
    <row r="56" spans="1:21" x14ac:dyDescent="0.2">
      <c r="A56" s="73">
        <v>45671</v>
      </c>
      <c r="B56" s="132">
        <v>448</v>
      </c>
      <c r="C56" s="132">
        <v>100</v>
      </c>
      <c r="D56" s="132">
        <v>0</v>
      </c>
      <c r="E56" s="132">
        <v>548</v>
      </c>
      <c r="F56" s="132">
        <v>428</v>
      </c>
      <c r="G56" s="132">
        <v>120</v>
      </c>
      <c r="H56" s="53"/>
      <c r="I56" s="139" t="s">
        <v>133</v>
      </c>
      <c r="J56" s="139" t="s">
        <v>133</v>
      </c>
      <c r="K56" s="139" t="s">
        <v>133</v>
      </c>
      <c r="L56" s="139" t="s">
        <v>133</v>
      </c>
      <c r="M56" s="139" t="s">
        <v>133</v>
      </c>
      <c r="N56" s="139" t="s">
        <v>133</v>
      </c>
      <c r="O56" s="139"/>
      <c r="P56" s="139">
        <f t="shared" si="80"/>
        <v>6.741573033707926E-3</v>
      </c>
      <c r="Q56" s="139">
        <f t="shared" si="81"/>
        <v>-0.34640522875816993</v>
      </c>
      <c r="R56" s="139" t="str">
        <f t="shared" si="82"/>
        <v>n/a</v>
      </c>
      <c r="S56" s="139">
        <f t="shared" si="83"/>
        <v>-8.361204013377932E-2</v>
      </c>
      <c r="T56" s="139">
        <f t="shared" si="84"/>
        <v>-0.165692007797271</v>
      </c>
      <c r="U56" s="139">
        <f t="shared" si="85"/>
        <v>0.41176470588235303</v>
      </c>
    </row>
    <row r="57" spans="1:21" x14ac:dyDescent="0.2">
      <c r="A57" s="73">
        <v>45672</v>
      </c>
      <c r="B57" s="132">
        <v>557</v>
      </c>
      <c r="C57" s="132">
        <v>234</v>
      </c>
      <c r="D57" s="132">
        <v>0</v>
      </c>
      <c r="E57" s="132">
        <v>791</v>
      </c>
      <c r="F57" s="132">
        <v>641</v>
      </c>
      <c r="G57" s="132">
        <v>150</v>
      </c>
      <c r="H57" s="53"/>
      <c r="I57" s="139" t="s">
        <v>133</v>
      </c>
      <c r="J57" s="139" t="s">
        <v>133</v>
      </c>
      <c r="K57" s="139" t="s">
        <v>133</v>
      </c>
      <c r="L57" s="139" t="s">
        <v>133</v>
      </c>
      <c r="M57" s="139" t="s">
        <v>133</v>
      </c>
      <c r="N57" s="139" t="s">
        <v>133</v>
      </c>
      <c r="O57" s="139"/>
      <c r="P57" s="139">
        <f t="shared" si="80"/>
        <v>0.2433035714285714</v>
      </c>
      <c r="Q57" s="139">
        <f t="shared" si="81"/>
        <v>1.3399999999999999</v>
      </c>
      <c r="R57" s="139" t="str">
        <f t="shared" si="82"/>
        <v>n/a</v>
      </c>
      <c r="S57" s="139">
        <f t="shared" si="83"/>
        <v>0.4434306569343065</v>
      </c>
      <c r="T57" s="139">
        <f t="shared" si="84"/>
        <v>0.49766355140186924</v>
      </c>
      <c r="U57" s="139">
        <f t="shared" si="85"/>
        <v>0.25</v>
      </c>
    </row>
    <row r="58" spans="1:21" x14ac:dyDescent="0.2">
      <c r="A58" s="73">
        <v>45673</v>
      </c>
      <c r="B58" s="132">
        <v>423</v>
      </c>
      <c r="C58" s="132">
        <v>200</v>
      </c>
      <c r="D58" s="132">
        <v>0</v>
      </c>
      <c r="E58" s="132">
        <v>623</v>
      </c>
      <c r="F58" s="132">
        <v>501</v>
      </c>
      <c r="G58" s="132">
        <v>122</v>
      </c>
      <c r="H58" s="53"/>
      <c r="I58" s="139" t="s">
        <v>133</v>
      </c>
      <c r="J58" s="139" t="s">
        <v>133</v>
      </c>
      <c r="K58" s="139" t="s">
        <v>133</v>
      </c>
      <c r="L58" s="139" t="s">
        <v>133</v>
      </c>
      <c r="M58" s="139" t="s">
        <v>133</v>
      </c>
      <c r="N58" s="139" t="s">
        <v>133</v>
      </c>
      <c r="O58" s="139"/>
      <c r="P58" s="139">
        <f t="shared" si="80"/>
        <v>-0.2405745062836625</v>
      </c>
      <c r="Q58" s="139">
        <f t="shared" si="81"/>
        <v>-0.14529914529914534</v>
      </c>
      <c r="R58" s="139" t="str">
        <f t="shared" si="82"/>
        <v>n/a</v>
      </c>
      <c r="S58" s="139">
        <f t="shared" si="83"/>
        <v>-0.21238938053097345</v>
      </c>
      <c r="T58" s="139">
        <f t="shared" si="84"/>
        <v>-0.21840873634945401</v>
      </c>
      <c r="U58" s="139">
        <f t="shared" si="85"/>
        <v>-0.18666666666666665</v>
      </c>
    </row>
    <row r="59" spans="1:21" x14ac:dyDescent="0.2">
      <c r="A59" s="73">
        <v>45674</v>
      </c>
      <c r="B59" s="132">
        <v>384</v>
      </c>
      <c r="C59" s="132">
        <v>130</v>
      </c>
      <c r="D59" s="132">
        <v>6</v>
      </c>
      <c r="E59" s="132">
        <v>520</v>
      </c>
      <c r="F59" s="132">
        <v>426</v>
      </c>
      <c r="G59" s="132">
        <v>94</v>
      </c>
      <c r="H59" s="53"/>
      <c r="I59" s="139" t="s">
        <v>133</v>
      </c>
      <c r="J59" s="139" t="s">
        <v>133</v>
      </c>
      <c r="K59" s="139" t="s">
        <v>133</v>
      </c>
      <c r="L59" s="139" t="s">
        <v>133</v>
      </c>
      <c r="M59" s="139" t="s">
        <v>133</v>
      </c>
      <c r="N59" s="139" t="s">
        <v>133</v>
      </c>
      <c r="O59" s="139"/>
      <c r="P59" s="139">
        <f t="shared" si="80"/>
        <v>-9.219858156028371E-2</v>
      </c>
      <c r="Q59" s="139">
        <f t="shared" si="81"/>
        <v>-0.35</v>
      </c>
      <c r="R59" s="139" t="str">
        <f t="shared" si="82"/>
        <v>n/a</v>
      </c>
      <c r="S59" s="139">
        <f t="shared" si="83"/>
        <v>-0.1653290529695024</v>
      </c>
      <c r="T59" s="139">
        <f t="shared" si="84"/>
        <v>-0.14970059880239517</v>
      </c>
      <c r="U59" s="139">
        <f t="shared" si="85"/>
        <v>-0.22950819672131151</v>
      </c>
    </row>
    <row r="60" spans="1:21" x14ac:dyDescent="0.2">
      <c r="A60" s="73">
        <v>45678</v>
      </c>
      <c r="B60" s="132">
        <v>344</v>
      </c>
      <c r="C60" s="132">
        <v>170</v>
      </c>
      <c r="D60" s="132">
        <v>5</v>
      </c>
      <c r="E60" s="132">
        <v>519</v>
      </c>
      <c r="F60" s="132">
        <v>423</v>
      </c>
      <c r="G60" s="132">
        <v>96</v>
      </c>
      <c r="H60" s="53"/>
      <c r="I60" s="139" t="s">
        <v>133</v>
      </c>
      <c r="J60" s="139" t="s">
        <v>133</v>
      </c>
      <c r="K60" s="139" t="s">
        <v>133</v>
      </c>
      <c r="L60" s="139" t="s">
        <v>133</v>
      </c>
      <c r="M60" s="139" t="s">
        <v>133</v>
      </c>
      <c r="N60" s="139" t="s">
        <v>133</v>
      </c>
      <c r="O60" s="139"/>
      <c r="P60" s="139">
        <f t="shared" si="80"/>
        <v>-0.10416666666666663</v>
      </c>
      <c r="Q60" s="139">
        <f t="shared" si="81"/>
        <v>0.30769230769230771</v>
      </c>
      <c r="R60" s="139">
        <f t="shared" si="82"/>
        <v>-0.16666666666666663</v>
      </c>
      <c r="S60" s="139">
        <f t="shared" si="83"/>
        <v>-1.9230769230769162E-3</v>
      </c>
      <c r="T60" s="139">
        <f t="shared" si="84"/>
        <v>-7.0422535211267512E-3</v>
      </c>
      <c r="U60" s="139">
        <f t="shared" si="85"/>
        <v>2.1276595744680771E-2</v>
      </c>
    </row>
    <row r="61" spans="1:21" x14ac:dyDescent="0.2">
      <c r="A61" s="73">
        <v>45679</v>
      </c>
      <c r="B61" s="132">
        <v>488</v>
      </c>
      <c r="C61" s="132">
        <v>204</v>
      </c>
      <c r="D61" s="132">
        <v>0</v>
      </c>
      <c r="E61" s="132">
        <v>692</v>
      </c>
      <c r="F61" s="132">
        <v>562</v>
      </c>
      <c r="G61" s="132">
        <v>130</v>
      </c>
      <c r="H61" s="53"/>
      <c r="I61" s="139" t="s">
        <v>133</v>
      </c>
      <c r="J61" s="139" t="s">
        <v>133</v>
      </c>
      <c r="K61" s="139" t="s">
        <v>133</v>
      </c>
      <c r="L61" s="139" t="s">
        <v>133</v>
      </c>
      <c r="M61" s="139" t="s">
        <v>133</v>
      </c>
      <c r="N61" s="139" t="s">
        <v>133</v>
      </c>
      <c r="O61" s="139"/>
      <c r="P61" s="139">
        <f t="shared" si="80"/>
        <v>0.41860465116279078</v>
      </c>
      <c r="Q61" s="139">
        <f t="shared" si="81"/>
        <v>0.19999999999999996</v>
      </c>
      <c r="R61" s="139">
        <f t="shared" si="82"/>
        <v>-1</v>
      </c>
      <c r="S61" s="139">
        <f t="shared" si="83"/>
        <v>0.33333333333333326</v>
      </c>
      <c r="T61" s="139">
        <f t="shared" si="84"/>
        <v>0.3286052009456264</v>
      </c>
      <c r="U61" s="139">
        <f t="shared" si="85"/>
        <v>0.35416666666666674</v>
      </c>
    </row>
    <row r="62" spans="1:21" x14ac:dyDescent="0.2">
      <c r="A62" s="73">
        <v>45680</v>
      </c>
      <c r="B62" s="132">
        <v>707</v>
      </c>
      <c r="C62" s="132">
        <v>149</v>
      </c>
      <c r="D62" s="132">
        <v>5</v>
      </c>
      <c r="E62" s="132">
        <v>861</v>
      </c>
      <c r="F62" s="132">
        <v>721</v>
      </c>
      <c r="G62" s="132">
        <v>140</v>
      </c>
      <c r="H62" s="53"/>
      <c r="I62" s="139" t="s">
        <v>133</v>
      </c>
      <c r="J62" s="139" t="s">
        <v>133</v>
      </c>
      <c r="K62" s="139" t="s">
        <v>133</v>
      </c>
      <c r="L62" s="139" t="s">
        <v>133</v>
      </c>
      <c r="M62" s="139" t="s">
        <v>133</v>
      </c>
      <c r="N62" s="139" t="s">
        <v>133</v>
      </c>
      <c r="O62" s="139"/>
      <c r="P62" s="139">
        <f t="shared" si="80"/>
        <v>0.44877049180327866</v>
      </c>
      <c r="Q62" s="139">
        <f t="shared" si="81"/>
        <v>-0.26960784313725494</v>
      </c>
      <c r="R62" s="139" t="str">
        <f t="shared" si="82"/>
        <v>n/a</v>
      </c>
      <c r="S62" s="139">
        <f t="shared" si="83"/>
        <v>0.2442196531791907</v>
      </c>
      <c r="T62" s="139">
        <f t="shared" si="84"/>
        <v>0.28291814946619209</v>
      </c>
      <c r="U62" s="139">
        <f t="shared" si="85"/>
        <v>7.6923076923076872E-2</v>
      </c>
    </row>
    <row r="63" spans="1:21" x14ac:dyDescent="0.2">
      <c r="A63" s="73">
        <v>45681</v>
      </c>
      <c r="B63" s="132">
        <v>468</v>
      </c>
      <c r="C63" s="132">
        <v>108</v>
      </c>
      <c r="D63" s="132">
        <v>0</v>
      </c>
      <c r="E63" s="132">
        <v>576</v>
      </c>
      <c r="F63" s="132">
        <v>470</v>
      </c>
      <c r="G63" s="132">
        <v>106</v>
      </c>
      <c r="H63" s="53"/>
      <c r="I63" s="139" t="s">
        <v>133</v>
      </c>
      <c r="J63" s="139" t="s">
        <v>133</v>
      </c>
      <c r="K63" s="139" t="s">
        <v>133</v>
      </c>
      <c r="L63" s="139" t="s">
        <v>133</v>
      </c>
      <c r="M63" s="139" t="s">
        <v>133</v>
      </c>
      <c r="N63" s="139" t="s">
        <v>133</v>
      </c>
      <c r="O63" s="139"/>
      <c r="P63" s="139">
        <f t="shared" si="80"/>
        <v>-0.33804809052333806</v>
      </c>
      <c r="Q63" s="139">
        <f t="shared" si="81"/>
        <v>-0.27516778523489938</v>
      </c>
      <c r="R63" s="139">
        <f t="shared" si="82"/>
        <v>-1</v>
      </c>
      <c r="S63" s="139">
        <f t="shared" si="83"/>
        <v>-0.33101045296167242</v>
      </c>
      <c r="T63" s="139">
        <f t="shared" si="84"/>
        <v>-0.34812760055478498</v>
      </c>
      <c r="U63" s="139">
        <f t="shared" si="85"/>
        <v>-0.24285714285714288</v>
      </c>
    </row>
    <row r="64" spans="1:21" x14ac:dyDescent="0.2">
      <c r="A64" s="73">
        <v>45684</v>
      </c>
      <c r="B64" s="132">
        <v>451</v>
      </c>
      <c r="C64" s="132">
        <v>95</v>
      </c>
      <c r="D64" s="132">
        <v>0</v>
      </c>
      <c r="E64" s="132">
        <v>546</v>
      </c>
      <c r="F64" s="132">
        <v>458</v>
      </c>
      <c r="G64" s="132">
        <v>88</v>
      </c>
      <c r="H64" s="53"/>
      <c r="I64" s="139" t="s">
        <v>133</v>
      </c>
      <c r="J64" s="139" t="s">
        <v>133</v>
      </c>
      <c r="K64" s="139" t="s">
        <v>133</v>
      </c>
      <c r="L64" s="139" t="s">
        <v>133</v>
      </c>
      <c r="M64" s="139" t="s">
        <v>133</v>
      </c>
      <c r="N64" s="139" t="s">
        <v>133</v>
      </c>
      <c r="O64" s="139"/>
      <c r="P64" s="139">
        <f t="shared" si="80"/>
        <v>-3.6324786324786307E-2</v>
      </c>
      <c r="Q64" s="139">
        <f t="shared" si="81"/>
        <v>-0.12037037037037035</v>
      </c>
      <c r="R64" s="139" t="str">
        <f t="shared" si="82"/>
        <v>n/a</v>
      </c>
      <c r="S64" s="139">
        <f t="shared" si="83"/>
        <v>-5.208333333333337E-2</v>
      </c>
      <c r="T64" s="139">
        <f t="shared" si="84"/>
        <v>-2.5531914893617058E-2</v>
      </c>
      <c r="U64" s="139">
        <f t="shared" si="85"/>
        <v>-0.16981132075471694</v>
      </c>
    </row>
    <row r="65" spans="1:21" x14ac:dyDescent="0.2">
      <c r="A65" s="73">
        <v>45685</v>
      </c>
      <c r="B65" s="132">
        <v>617</v>
      </c>
      <c r="C65" s="132">
        <v>192</v>
      </c>
      <c r="D65" s="132">
        <v>0</v>
      </c>
      <c r="E65" s="132">
        <v>809</v>
      </c>
      <c r="F65" s="132">
        <v>627</v>
      </c>
      <c r="G65" s="132">
        <v>182</v>
      </c>
      <c r="H65" s="53"/>
      <c r="I65" s="139" t="s">
        <v>133</v>
      </c>
      <c r="J65" s="139" t="s">
        <v>133</v>
      </c>
      <c r="K65" s="139" t="s">
        <v>133</v>
      </c>
      <c r="L65" s="139" t="s">
        <v>133</v>
      </c>
      <c r="M65" s="139" t="s">
        <v>133</v>
      </c>
      <c r="N65" s="139" t="s">
        <v>133</v>
      </c>
      <c r="O65" s="139"/>
      <c r="P65" s="139">
        <f t="shared" si="80"/>
        <v>0.36807095343680718</v>
      </c>
      <c r="Q65" s="139">
        <f t="shared" si="81"/>
        <v>1.0210526315789474</v>
      </c>
      <c r="R65" s="139" t="str">
        <f t="shared" si="82"/>
        <v>n/a</v>
      </c>
      <c r="S65" s="139">
        <f t="shared" si="83"/>
        <v>0.48168498168498175</v>
      </c>
      <c r="T65" s="139">
        <f t="shared" si="84"/>
        <v>0.36899563318777284</v>
      </c>
      <c r="U65" s="139">
        <f t="shared" si="85"/>
        <v>1.0681818181818183</v>
      </c>
    </row>
    <row r="66" spans="1:21" x14ac:dyDescent="0.2">
      <c r="A66" s="73">
        <v>45686</v>
      </c>
      <c r="B66" s="132">
        <v>473</v>
      </c>
      <c r="C66" s="132">
        <v>240</v>
      </c>
      <c r="D66" s="132">
        <v>5</v>
      </c>
      <c r="E66" s="132">
        <v>718</v>
      </c>
      <c r="F66" s="132">
        <v>578</v>
      </c>
      <c r="G66" s="132">
        <v>140</v>
      </c>
      <c r="H66" s="53"/>
      <c r="I66" s="139" t="s">
        <v>133</v>
      </c>
      <c r="J66" s="139" t="s">
        <v>133</v>
      </c>
      <c r="K66" s="139" t="s">
        <v>133</v>
      </c>
      <c r="L66" s="139" t="s">
        <v>133</v>
      </c>
      <c r="M66" s="139" t="s">
        <v>133</v>
      </c>
      <c r="N66" s="139" t="s">
        <v>133</v>
      </c>
      <c r="O66" s="139"/>
      <c r="P66" s="139">
        <f t="shared" si="80"/>
        <v>-0.23338735818476497</v>
      </c>
      <c r="Q66" s="139">
        <f t="shared" si="81"/>
        <v>0.25</v>
      </c>
      <c r="R66" s="139" t="str">
        <f t="shared" si="82"/>
        <v>n/a</v>
      </c>
      <c r="S66" s="139">
        <f t="shared" si="83"/>
        <v>-0.1124845488257108</v>
      </c>
      <c r="T66" s="139">
        <f t="shared" si="84"/>
        <v>-7.8149920255183414E-2</v>
      </c>
      <c r="U66" s="139">
        <f t="shared" si="85"/>
        <v>-0.23076923076923073</v>
      </c>
    </row>
    <row r="67" spans="1:21" x14ac:dyDescent="0.2">
      <c r="A67" s="73">
        <v>45687</v>
      </c>
      <c r="B67" s="79">
        <v>592</v>
      </c>
      <c r="C67" s="79">
        <v>388</v>
      </c>
      <c r="D67" s="79">
        <v>0</v>
      </c>
      <c r="E67" s="79">
        <v>980</v>
      </c>
      <c r="F67" s="79">
        <v>748</v>
      </c>
      <c r="G67" s="79">
        <v>232</v>
      </c>
      <c r="I67" s="139" t="s">
        <v>133</v>
      </c>
      <c r="J67" s="139" t="s">
        <v>133</v>
      </c>
      <c r="K67" s="139" t="s">
        <v>133</v>
      </c>
      <c r="L67" s="139" t="s">
        <v>133</v>
      </c>
      <c r="M67" s="139" t="s">
        <v>133</v>
      </c>
      <c r="N67" s="139" t="s">
        <v>133</v>
      </c>
      <c r="O67" s="139"/>
      <c r="P67" s="139">
        <f t="shared" ref="P67:P68" si="86">IFERROR(B67/B66-1, "n/a")</f>
        <v>0.2515856236786469</v>
      </c>
      <c r="Q67" s="139">
        <f t="shared" ref="Q67:Q68" si="87">IFERROR(C67/C66-1, "n/a")</f>
        <v>0.6166666666666667</v>
      </c>
      <c r="R67" s="139">
        <f t="shared" ref="R67:R68" si="88">IFERROR(D67/D66-1, "n/a")</f>
        <v>-1</v>
      </c>
      <c r="S67" s="139">
        <f t="shared" ref="S67:S68" si="89">IFERROR(E67/E66-1, "n/a")</f>
        <v>0.36490250696378834</v>
      </c>
      <c r="T67" s="139">
        <f t="shared" ref="T67:T68" si="90">IFERROR(F67/F66-1, "n/a")</f>
        <v>0.29411764705882359</v>
      </c>
      <c r="U67" s="139">
        <f t="shared" ref="U67:U68" si="91">IFERROR(G67/G66-1, "n/a")</f>
        <v>0.65714285714285725</v>
      </c>
    </row>
    <row r="68" spans="1:21" x14ac:dyDescent="0.2">
      <c r="A68" s="73">
        <v>45688</v>
      </c>
      <c r="B68" s="79">
        <v>411</v>
      </c>
      <c r="C68" s="79">
        <v>147</v>
      </c>
      <c r="D68" s="79">
        <v>0</v>
      </c>
      <c r="E68" s="79">
        <v>558</v>
      </c>
      <c r="F68" s="79">
        <v>454</v>
      </c>
      <c r="G68" s="79">
        <v>104</v>
      </c>
      <c r="I68" s="139" t="s">
        <v>133</v>
      </c>
      <c r="J68" s="139" t="s">
        <v>133</v>
      </c>
      <c r="K68" s="139" t="s">
        <v>133</v>
      </c>
      <c r="L68" s="139" t="s">
        <v>133</v>
      </c>
      <c r="M68" s="139" t="s">
        <v>133</v>
      </c>
      <c r="N68" s="139" t="s">
        <v>133</v>
      </c>
      <c r="O68" s="139"/>
      <c r="P68" s="139">
        <f t="shared" si="86"/>
        <v>-0.3057432432432432</v>
      </c>
      <c r="Q68" s="139">
        <f t="shared" si="87"/>
        <v>-0.62113402061855671</v>
      </c>
      <c r="R68" s="139" t="str">
        <f t="shared" si="88"/>
        <v>n/a</v>
      </c>
      <c r="S68" s="139">
        <f t="shared" si="89"/>
        <v>-0.43061224489795913</v>
      </c>
      <c r="T68" s="139">
        <f t="shared" si="90"/>
        <v>-0.39304812834224601</v>
      </c>
      <c r="U68" s="139">
        <f t="shared" si="91"/>
        <v>-0.55172413793103448</v>
      </c>
    </row>
    <row r="69" spans="1:21" x14ac:dyDescent="0.2">
      <c r="A69" s="73"/>
      <c r="B69" s="79"/>
      <c r="C69" s="79"/>
      <c r="D69" s="79"/>
      <c r="E69" s="79"/>
      <c r="F69" s="79"/>
      <c r="G69" s="79"/>
      <c r="I69" s="139"/>
      <c r="J69" s="139"/>
      <c r="K69" s="139"/>
      <c r="L69" s="139"/>
      <c r="M69" s="139"/>
      <c r="N69" s="139"/>
      <c r="O69" s="139"/>
      <c r="P69" s="139"/>
      <c r="Q69" s="139"/>
      <c r="R69" s="139"/>
      <c r="S69" s="139"/>
      <c r="T69" s="139"/>
      <c r="U69" s="139"/>
    </row>
    <row r="70" spans="1:21" x14ac:dyDescent="0.2">
      <c r="A70" s="73"/>
      <c r="B70" s="79"/>
      <c r="C70" s="79"/>
      <c r="D70" s="79"/>
      <c r="E70" s="79"/>
      <c r="F70" s="79"/>
      <c r="G70" s="79"/>
      <c r="I70" s="139"/>
      <c r="J70" s="139"/>
      <c r="K70" s="139"/>
      <c r="L70" s="139"/>
      <c r="M70" s="139"/>
      <c r="N70" s="139"/>
      <c r="O70" s="139"/>
      <c r="P70" s="139"/>
      <c r="Q70" s="139"/>
      <c r="R70" s="139"/>
      <c r="S70" s="139"/>
      <c r="T70" s="139"/>
      <c r="U70" s="139"/>
    </row>
  </sheetData>
  <mergeCells count="3">
    <mergeCell ref="B7:G7"/>
    <mergeCell ref="I7:N7"/>
    <mergeCell ref="P7:U7"/>
  </mergeCells>
  <phoneticPr fontId="42" type="noConversion"/>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DD2E-F7DF-4854-8059-0B3F29B4CB4F}">
  <dimension ref="A1:CE34"/>
  <sheetViews>
    <sheetView zoomScaleNormal="100" workbookViewId="0">
      <pane xSplit="1" topLeftCell="B1" activePane="topRight" state="frozen"/>
      <selection pane="topRight" activeCell="A32" sqref="A32"/>
    </sheetView>
  </sheetViews>
  <sheetFormatPr defaultColWidth="9.140625" defaultRowHeight="12" x14ac:dyDescent="0.2"/>
  <cols>
    <col min="1" max="1" width="8.7109375" style="70" customWidth="1"/>
    <col min="2" max="9" width="7.7109375" style="70" customWidth="1"/>
    <col min="10" max="10" width="1.7109375" style="70" customWidth="1"/>
    <col min="11" max="14" width="7.7109375" style="70" customWidth="1"/>
    <col min="15" max="15" width="1.7109375" style="70" customWidth="1"/>
    <col min="16" max="17" width="7.7109375" style="70" customWidth="1"/>
    <col min="18" max="18" width="1.7109375" style="70" customWidth="1"/>
    <col min="19" max="21" width="7.7109375" style="70" customWidth="1"/>
    <col min="22" max="22" width="1.7109375" style="70" customWidth="1"/>
    <col min="23" max="25" width="7.7109375" style="70" customWidth="1"/>
    <col min="26" max="26" width="1.7109375" style="70" customWidth="1"/>
    <col min="27" max="29" width="7.7109375" style="70" customWidth="1"/>
    <col min="30" max="30" width="1.7109375" style="70" customWidth="1"/>
    <col min="31" max="33" width="7.7109375" style="70" customWidth="1"/>
    <col min="34" max="34" width="1.7109375" style="70" customWidth="1"/>
    <col min="35" max="37" width="7.7109375" style="70" customWidth="1"/>
    <col min="38" max="38" width="1.7109375" style="70" customWidth="1"/>
    <col min="39" max="41" width="7.7109375" style="70" customWidth="1"/>
    <col min="42" max="42" width="1.7109375" style="70" customWidth="1"/>
    <col min="43" max="45" width="7.7109375" style="70" customWidth="1"/>
    <col min="46" max="46" width="1.7109375" style="70" customWidth="1"/>
    <col min="47" max="49" width="7.7109375" style="70" customWidth="1"/>
    <col min="50" max="50" width="1.7109375" style="70" customWidth="1"/>
    <col min="51" max="58" width="7.7109375" style="150" customWidth="1"/>
    <col min="59" max="59" width="1.7109375" style="150" customWidth="1"/>
    <col min="60" max="63" width="7.7109375" style="150" customWidth="1"/>
    <col min="64" max="64" width="1.7109375" style="150" customWidth="1"/>
    <col min="65" max="66" width="7.7109375" style="150" customWidth="1"/>
    <col min="67" max="67" width="1.7109375" style="150" customWidth="1"/>
    <col min="68" max="75" width="7.7109375" style="150" customWidth="1"/>
    <col min="76" max="76" width="1.7109375" style="150" customWidth="1"/>
    <col min="77" max="80" width="7.7109375" style="150" customWidth="1"/>
    <col min="81" max="81" width="1.7109375" style="150" customWidth="1"/>
    <col min="82" max="83" width="7.7109375" style="150" customWidth="1"/>
    <col min="84" max="84" width="1.7109375" style="70" customWidth="1"/>
    <col min="85" max="16384" width="9.140625" style="70"/>
  </cols>
  <sheetData>
    <row r="1" spans="1:83" s="87" customFormat="1" ht="12.75" x14ac:dyDescent="0.2">
      <c r="A1" s="32" t="s">
        <v>74</v>
      </c>
      <c r="B1" s="32" t="s">
        <v>97</v>
      </c>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row>
    <row r="2" spans="1:83" s="87" customFormat="1" ht="12.75" x14ac:dyDescent="0.2">
      <c r="A2" s="32" t="s">
        <v>76</v>
      </c>
      <c r="B2" s="32" t="s">
        <v>77</v>
      </c>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row>
    <row r="3" spans="1:83" s="87" customFormat="1" ht="12.75" x14ac:dyDescent="0.2">
      <c r="A3" s="32" t="s">
        <v>78</v>
      </c>
      <c r="B3" s="32" t="s">
        <v>79</v>
      </c>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48"/>
      <c r="CC3" s="148"/>
      <c r="CD3" s="148"/>
      <c r="CE3" s="148"/>
    </row>
    <row r="4" spans="1:83" s="33" customFormat="1" ht="11.25" x14ac:dyDescent="0.2">
      <c r="A4" s="33" t="s">
        <v>136</v>
      </c>
      <c r="B4" s="33" t="s">
        <v>137</v>
      </c>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row>
    <row r="5" spans="1:83" s="33" customFormat="1" ht="11.25" x14ac:dyDescent="0.2">
      <c r="A5" s="33" t="s">
        <v>134</v>
      </c>
      <c r="B5" s="33" t="s">
        <v>138</v>
      </c>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row>
    <row r="6" spans="1:83" x14ac:dyDescent="0.2">
      <c r="B6" s="33" t="s">
        <v>139</v>
      </c>
    </row>
    <row r="7" spans="1:83" x14ac:dyDescent="0.2">
      <c r="B7" s="33"/>
    </row>
    <row r="8" spans="1:83" x14ac:dyDescent="0.2">
      <c r="AY8" s="193" t="s">
        <v>132</v>
      </c>
      <c r="AZ8" s="193"/>
      <c r="BA8" s="193"/>
      <c r="BB8" s="193"/>
      <c r="BC8" s="193"/>
      <c r="BD8" s="193"/>
      <c r="BE8" s="193"/>
      <c r="BF8" s="193"/>
      <c r="BG8" s="193"/>
      <c r="BH8" s="193"/>
      <c r="BI8" s="193"/>
      <c r="BJ8" s="193"/>
      <c r="BK8" s="193"/>
      <c r="BL8" s="193"/>
      <c r="BM8" s="193"/>
      <c r="BN8" s="193"/>
      <c r="BP8" s="193" t="s">
        <v>141</v>
      </c>
      <c r="BQ8" s="193"/>
      <c r="BR8" s="193"/>
      <c r="BS8" s="193"/>
      <c r="BT8" s="193"/>
      <c r="BU8" s="193"/>
      <c r="BV8" s="193"/>
      <c r="BW8" s="193"/>
      <c r="BX8" s="193"/>
      <c r="BY8" s="193"/>
      <c r="BZ8" s="193"/>
      <c r="CA8" s="193"/>
      <c r="CB8" s="193"/>
      <c r="CC8" s="193"/>
      <c r="CD8" s="193"/>
      <c r="CE8" s="193"/>
    </row>
    <row r="9" spans="1:83" x14ac:dyDescent="0.2">
      <c r="B9" s="197" t="s">
        <v>67</v>
      </c>
      <c r="C9" s="197"/>
      <c r="D9" s="197"/>
      <c r="E9" s="197"/>
      <c r="F9" s="197"/>
      <c r="G9" s="197"/>
      <c r="H9" s="197"/>
      <c r="I9" s="197"/>
      <c r="K9" s="197" t="s">
        <v>112</v>
      </c>
      <c r="L9" s="197"/>
      <c r="M9" s="197"/>
      <c r="N9" s="197"/>
      <c r="P9" s="198" t="s">
        <v>115</v>
      </c>
      <c r="Q9" s="198"/>
      <c r="S9" s="198" t="s">
        <v>116</v>
      </c>
      <c r="T9" s="198"/>
      <c r="U9" s="198"/>
      <c r="W9" s="198" t="s">
        <v>117</v>
      </c>
      <c r="X9" s="198"/>
      <c r="Y9" s="198"/>
      <c r="AA9" s="198" t="s">
        <v>118</v>
      </c>
      <c r="AB9" s="198"/>
      <c r="AC9" s="198"/>
      <c r="AE9" s="198" t="s">
        <v>119</v>
      </c>
      <c r="AF9" s="198"/>
      <c r="AG9" s="198"/>
      <c r="AI9" s="198" t="s">
        <v>120</v>
      </c>
      <c r="AJ9" s="198"/>
      <c r="AK9" s="198"/>
      <c r="AM9" s="198" t="s">
        <v>121</v>
      </c>
      <c r="AN9" s="198"/>
      <c r="AO9" s="198"/>
      <c r="AQ9" s="198" t="s">
        <v>122</v>
      </c>
      <c r="AR9" s="198"/>
      <c r="AS9" s="198"/>
      <c r="AU9" s="198" t="s">
        <v>123</v>
      </c>
      <c r="AV9" s="198"/>
      <c r="AW9" s="198"/>
      <c r="AY9" s="193" t="s">
        <v>67</v>
      </c>
      <c r="AZ9" s="193"/>
      <c r="BA9" s="193"/>
      <c r="BB9" s="193"/>
      <c r="BC9" s="193"/>
      <c r="BD9" s="193"/>
      <c r="BE9" s="193"/>
      <c r="BF9" s="193"/>
      <c r="BH9" s="193" t="s">
        <v>112</v>
      </c>
      <c r="BI9" s="193"/>
      <c r="BJ9" s="193"/>
      <c r="BK9" s="193"/>
      <c r="BM9" s="196" t="s">
        <v>115</v>
      </c>
      <c r="BN9" s="196"/>
      <c r="BP9" s="193" t="s">
        <v>67</v>
      </c>
      <c r="BQ9" s="193"/>
      <c r="BR9" s="193"/>
      <c r="BS9" s="193"/>
      <c r="BT9" s="193"/>
      <c r="BU9" s="193"/>
      <c r="BV9" s="193"/>
      <c r="BW9" s="193"/>
      <c r="BY9" s="193" t="s">
        <v>112</v>
      </c>
      <c r="BZ9" s="193"/>
      <c r="CA9" s="193"/>
      <c r="CB9" s="193"/>
      <c r="CD9" s="196" t="s">
        <v>115</v>
      </c>
      <c r="CE9" s="196"/>
    </row>
    <row r="10" spans="1:83" ht="38.25" customHeight="1" x14ac:dyDescent="0.2">
      <c r="A10" s="35" t="s">
        <v>69</v>
      </c>
      <c r="B10" s="91" t="s">
        <v>10</v>
      </c>
      <c r="C10" s="91" t="s">
        <v>5</v>
      </c>
      <c r="D10" s="91" t="s">
        <v>100</v>
      </c>
      <c r="E10" s="91" t="s">
        <v>101</v>
      </c>
      <c r="F10" s="91" t="s">
        <v>102</v>
      </c>
      <c r="G10" s="91" t="s">
        <v>6</v>
      </c>
      <c r="H10" s="91" t="s">
        <v>103</v>
      </c>
      <c r="I10" s="91" t="s">
        <v>140</v>
      </c>
      <c r="K10" s="91" t="s">
        <v>13</v>
      </c>
      <c r="L10" s="91" t="s">
        <v>113</v>
      </c>
      <c r="M10" s="91" t="s">
        <v>114</v>
      </c>
      <c r="N10" s="91" t="s">
        <v>140</v>
      </c>
      <c r="P10" s="91" t="s">
        <v>0</v>
      </c>
      <c r="Q10" s="91" t="s">
        <v>140</v>
      </c>
      <c r="S10" s="91" t="s">
        <v>67</v>
      </c>
      <c r="T10" s="91" t="s">
        <v>112</v>
      </c>
      <c r="U10" s="91" t="s">
        <v>0</v>
      </c>
      <c r="W10" s="92" t="s">
        <v>67</v>
      </c>
      <c r="X10" s="92" t="s">
        <v>112</v>
      </c>
      <c r="Y10" s="92" t="s">
        <v>0</v>
      </c>
      <c r="AA10" s="92" t="s">
        <v>67</v>
      </c>
      <c r="AB10" s="92" t="s">
        <v>112</v>
      </c>
      <c r="AC10" s="92" t="s">
        <v>0</v>
      </c>
      <c r="AE10" s="92" t="s">
        <v>67</v>
      </c>
      <c r="AF10" s="92" t="s">
        <v>112</v>
      </c>
      <c r="AG10" s="92" t="s">
        <v>0</v>
      </c>
      <c r="AI10" s="92" t="s">
        <v>67</v>
      </c>
      <c r="AJ10" s="92" t="s">
        <v>112</v>
      </c>
      <c r="AK10" s="92" t="s">
        <v>0</v>
      </c>
      <c r="AM10" s="91" t="s">
        <v>67</v>
      </c>
      <c r="AN10" s="91" t="s">
        <v>112</v>
      </c>
      <c r="AO10" s="91" t="s">
        <v>0</v>
      </c>
      <c r="AQ10" s="92" t="s">
        <v>67</v>
      </c>
      <c r="AR10" s="92" t="s">
        <v>112</v>
      </c>
      <c r="AS10" s="92" t="s">
        <v>0</v>
      </c>
      <c r="AU10" s="92" t="s">
        <v>67</v>
      </c>
      <c r="AV10" s="92" t="s">
        <v>112</v>
      </c>
      <c r="AW10" s="92" t="s">
        <v>0</v>
      </c>
      <c r="AY10" s="162" t="s">
        <v>10</v>
      </c>
      <c r="AZ10" s="162" t="s">
        <v>5</v>
      </c>
      <c r="BA10" s="162" t="s">
        <v>100</v>
      </c>
      <c r="BB10" s="162" t="s">
        <v>101</v>
      </c>
      <c r="BC10" s="162" t="s">
        <v>102</v>
      </c>
      <c r="BD10" s="162" t="s">
        <v>6</v>
      </c>
      <c r="BE10" s="162" t="s">
        <v>103</v>
      </c>
      <c r="BF10" s="162" t="s">
        <v>140</v>
      </c>
      <c r="BH10" s="162" t="s">
        <v>13</v>
      </c>
      <c r="BI10" s="162" t="s">
        <v>113</v>
      </c>
      <c r="BJ10" s="162" t="s">
        <v>114</v>
      </c>
      <c r="BK10" s="162" t="s">
        <v>140</v>
      </c>
      <c r="BM10" s="162" t="s">
        <v>0</v>
      </c>
      <c r="BN10" s="162" t="s">
        <v>140</v>
      </c>
      <c r="BP10" s="162" t="s">
        <v>10</v>
      </c>
      <c r="BQ10" s="162" t="s">
        <v>5</v>
      </c>
      <c r="BR10" s="162" t="s">
        <v>100</v>
      </c>
      <c r="BS10" s="162" t="s">
        <v>101</v>
      </c>
      <c r="BT10" s="162" t="s">
        <v>102</v>
      </c>
      <c r="BU10" s="162" t="s">
        <v>6</v>
      </c>
      <c r="BV10" s="162" t="s">
        <v>103</v>
      </c>
      <c r="BW10" s="162" t="s">
        <v>140</v>
      </c>
      <c r="BY10" s="162" t="s">
        <v>13</v>
      </c>
      <c r="BZ10" s="162" t="s">
        <v>113</v>
      </c>
      <c r="CA10" s="162" t="s">
        <v>114</v>
      </c>
      <c r="CB10" s="162" t="s">
        <v>140</v>
      </c>
      <c r="CD10" s="162" t="s">
        <v>0</v>
      </c>
      <c r="CE10" s="162" t="s">
        <v>140</v>
      </c>
    </row>
    <row r="11" spans="1:83" x14ac:dyDescent="0.2">
      <c r="A11" s="49">
        <v>2014</v>
      </c>
      <c r="B11" s="94">
        <v>777.94725500269794</v>
      </c>
      <c r="C11" s="94">
        <v>494.55347968650699</v>
      </c>
      <c r="D11" s="94">
        <v>15.801293948412601</v>
      </c>
      <c r="E11" s="94">
        <v>91.944909571428497</v>
      </c>
      <c r="F11" s="94">
        <v>304.40055059523797</v>
      </c>
      <c r="G11" s="94">
        <v>1216.3052209443599</v>
      </c>
      <c r="H11" s="95">
        <v>2900.9527097486439</v>
      </c>
      <c r="I11" s="94" t="s">
        <v>133</v>
      </c>
      <c r="J11" s="79"/>
      <c r="K11" s="94">
        <v>621.71055724987991</v>
      </c>
      <c r="L11" s="94">
        <v>1717.32443857146</v>
      </c>
      <c r="M11" s="94">
        <v>2339.0349958213401</v>
      </c>
      <c r="N11" s="94" t="s">
        <v>133</v>
      </c>
      <c r="O11" s="79"/>
      <c r="P11" s="94">
        <v>5239.9877055699835</v>
      </c>
      <c r="Q11" s="94">
        <v>2649.2</v>
      </c>
      <c r="R11" s="79"/>
      <c r="S11" s="94" t="s">
        <v>133</v>
      </c>
      <c r="T11" s="94" t="s">
        <v>133</v>
      </c>
      <c r="U11" s="94" t="s">
        <v>133</v>
      </c>
      <c r="V11" s="79"/>
      <c r="W11" s="94" t="s">
        <v>133</v>
      </c>
      <c r="X11" s="94" t="s">
        <v>133</v>
      </c>
      <c r="Y11" s="94" t="s">
        <v>133</v>
      </c>
      <c r="Z11" s="79"/>
      <c r="AA11" s="94" t="s">
        <v>133</v>
      </c>
      <c r="AB11" s="94" t="s">
        <v>133</v>
      </c>
      <c r="AC11" s="94" t="s">
        <v>133</v>
      </c>
      <c r="AD11" s="79"/>
      <c r="AE11" s="95" t="s">
        <v>133</v>
      </c>
      <c r="AF11" s="95" t="s">
        <v>133</v>
      </c>
      <c r="AG11" s="94" t="s">
        <v>133</v>
      </c>
      <c r="AH11" s="79"/>
      <c r="AI11" s="95" t="s">
        <v>133</v>
      </c>
      <c r="AJ11" s="95" t="s">
        <v>133</v>
      </c>
      <c r="AK11" s="95" t="s">
        <v>133</v>
      </c>
      <c r="AL11" s="79"/>
      <c r="AM11" s="94" t="s">
        <v>133</v>
      </c>
      <c r="AN11" s="94" t="s">
        <v>133</v>
      </c>
      <c r="AO11" s="95" t="s">
        <v>133</v>
      </c>
      <c r="AP11" s="79"/>
      <c r="AQ11" s="94" t="s">
        <v>133</v>
      </c>
      <c r="AR11" s="94" t="s">
        <v>133</v>
      </c>
      <c r="AS11" s="95" t="s">
        <v>133</v>
      </c>
      <c r="AT11" s="79"/>
      <c r="AU11" s="94" t="s">
        <v>133</v>
      </c>
      <c r="AV11" s="94" t="s">
        <v>133</v>
      </c>
      <c r="AW11" s="95" t="s">
        <v>133</v>
      </c>
      <c r="AX11" s="79"/>
      <c r="AY11" s="164" t="str">
        <f>IFERROR(B11/#REF!-1, "n/a")</f>
        <v>n/a</v>
      </c>
      <c r="AZ11" s="164" t="str">
        <f>IFERROR(C11/#REF!-1, "n/a")</f>
        <v>n/a</v>
      </c>
      <c r="BA11" s="164" t="str">
        <f>IFERROR(D11/#REF!-1, "n/a")</f>
        <v>n/a</v>
      </c>
      <c r="BB11" s="164" t="str">
        <f>IFERROR(E11/#REF!-1, "n/a")</f>
        <v>n/a</v>
      </c>
      <c r="BC11" s="164" t="str">
        <f>IFERROR(F11/#REF!-1, "n/a")</f>
        <v>n/a</v>
      </c>
      <c r="BD11" s="164" t="str">
        <f>IFERROR(G11/#REF!-1, "n/a")</f>
        <v>n/a</v>
      </c>
      <c r="BE11" s="164" t="str">
        <f>IFERROR(H11/#REF!-1, "n/a")</f>
        <v>n/a</v>
      </c>
      <c r="BF11" s="164" t="str">
        <f>IFERROR(I11/#REF!-1, "n/a")</f>
        <v>n/a</v>
      </c>
      <c r="BG11" s="153"/>
      <c r="BH11" s="164" t="str">
        <f>IFERROR(K11/#REF!-1, "n/a")</f>
        <v>n/a</v>
      </c>
      <c r="BI11" s="164" t="str">
        <f>IFERROR(L11/#REF!-1, "n/a")</f>
        <v>n/a</v>
      </c>
      <c r="BJ11" s="164" t="str">
        <f>IFERROR(M11/#REF!-1, "n/a")</f>
        <v>n/a</v>
      </c>
      <c r="BK11" s="164" t="str">
        <f>IFERROR(N11/#REF!-1, "n/a")</f>
        <v>n/a</v>
      </c>
      <c r="BL11" s="153"/>
      <c r="BM11" s="164" t="str">
        <f>IFERROR(P11/#REF!-1, "n/a")</f>
        <v>n/a</v>
      </c>
      <c r="BN11" s="164" t="str">
        <f>IFERROR(Q11/#REF!-1, "n/a")</f>
        <v>n/a</v>
      </c>
      <c r="BO11" s="153"/>
      <c r="BP11" s="163" t="s">
        <v>133</v>
      </c>
      <c r="BQ11" s="163" t="s">
        <v>133</v>
      </c>
      <c r="BR11" s="163" t="s">
        <v>133</v>
      </c>
      <c r="BS11" s="163" t="s">
        <v>133</v>
      </c>
      <c r="BT11" s="163" t="s">
        <v>133</v>
      </c>
      <c r="BU11" s="163" t="s">
        <v>133</v>
      </c>
      <c r="BV11" s="163" t="s">
        <v>133</v>
      </c>
      <c r="BW11" s="163" t="s">
        <v>133</v>
      </c>
      <c r="BX11" s="153"/>
      <c r="BY11" s="164" t="s">
        <v>133</v>
      </c>
      <c r="BZ11" s="164" t="s">
        <v>133</v>
      </c>
      <c r="CA11" s="164" t="s">
        <v>133</v>
      </c>
      <c r="CB11" s="164" t="s">
        <v>133</v>
      </c>
      <c r="CC11" s="153"/>
      <c r="CD11" s="164" t="s">
        <v>133</v>
      </c>
      <c r="CE11" s="164" t="s">
        <v>133</v>
      </c>
    </row>
    <row r="12" spans="1:83" x14ac:dyDescent="0.2">
      <c r="A12" s="49">
        <v>2015</v>
      </c>
      <c r="B12" s="94">
        <v>173.03524538798999</v>
      </c>
      <c r="C12" s="94">
        <v>172.07028097901699</v>
      </c>
      <c r="D12" s="94">
        <v>1.0784985444013</v>
      </c>
      <c r="E12" s="94">
        <v>34.331968925975701</v>
      </c>
      <c r="F12" s="94">
        <v>112.32301380134601</v>
      </c>
      <c r="G12" s="94">
        <v>151.04051998461199</v>
      </c>
      <c r="H12" s="95">
        <v>643.87952762334203</v>
      </c>
      <c r="I12" s="94">
        <v>199.24012969966799</v>
      </c>
      <c r="J12" s="79"/>
      <c r="K12" s="94">
        <v>993.70935880055902</v>
      </c>
      <c r="L12" s="94">
        <v>1319.4440519693401</v>
      </c>
      <c r="M12" s="94">
        <v>2313.153410769899</v>
      </c>
      <c r="N12" s="94">
        <v>1464.85808506393</v>
      </c>
      <c r="O12" s="79"/>
      <c r="P12" s="94">
        <v>2957.0329383932412</v>
      </c>
      <c r="Q12" s="94">
        <v>1664.098214763598</v>
      </c>
      <c r="R12" s="79"/>
      <c r="S12" s="94">
        <v>310.99338570806901</v>
      </c>
      <c r="T12" s="94">
        <v>1424.1019108867499</v>
      </c>
      <c r="U12" s="94">
        <v>1735.095296594819</v>
      </c>
      <c r="V12" s="79"/>
      <c r="W12" s="94">
        <v>290.11446402491799</v>
      </c>
      <c r="X12" s="94">
        <v>772.97639327153695</v>
      </c>
      <c r="Y12" s="94">
        <v>1063.0908572964549</v>
      </c>
      <c r="Z12" s="79"/>
      <c r="AA12" s="94">
        <v>42.771677890355498</v>
      </c>
      <c r="AB12" s="94">
        <v>116.07510661161</v>
      </c>
      <c r="AC12" s="94">
        <v>158.84678450196549</v>
      </c>
      <c r="AD12" s="79"/>
      <c r="AE12" s="95">
        <v>11.6679785369888</v>
      </c>
      <c r="AF12" s="95">
        <v>70.1007427143782</v>
      </c>
      <c r="AG12" s="94">
        <v>81.768721251366998</v>
      </c>
      <c r="AH12" s="79"/>
      <c r="AI12" s="95">
        <v>632.21154908635401</v>
      </c>
      <c r="AJ12" s="95">
        <v>2243.0526680555199</v>
      </c>
      <c r="AK12" s="95">
        <v>2875.2642171418738</v>
      </c>
      <c r="AL12" s="79"/>
      <c r="AM12" s="94">
        <v>316.31057942408904</v>
      </c>
      <c r="AN12" s="94">
        <v>541.31575158668693</v>
      </c>
      <c r="AO12" s="95">
        <v>857.62633101077597</v>
      </c>
      <c r="AP12" s="79"/>
      <c r="AQ12" s="94">
        <v>248.642526012188</v>
      </c>
      <c r="AR12" s="94">
        <v>1338.43019873657</v>
      </c>
      <c r="AS12" s="95">
        <v>1587.072724748758</v>
      </c>
      <c r="AT12" s="79"/>
      <c r="AU12" s="94">
        <v>78.926422187065711</v>
      </c>
      <c r="AV12" s="94">
        <v>433.40746044664201</v>
      </c>
      <c r="AW12" s="95">
        <v>512.33388263370773</v>
      </c>
      <c r="AX12" s="79"/>
      <c r="AY12" s="164">
        <f t="shared" ref="AY12:AY17" si="0">IFERROR(B12/B11-1, "n/a")</f>
        <v>-0.77757457941362629</v>
      </c>
      <c r="AZ12" s="164">
        <f t="shared" ref="AZ12:BH17" si="1">IFERROR(C12/C11-1, "n/a")</f>
        <v>-0.65206941605568969</v>
      </c>
      <c r="BA12" s="164">
        <f t="shared" si="1"/>
        <v>-0.93174618813355814</v>
      </c>
      <c r="BB12" s="164">
        <f t="shared" si="1"/>
        <v>-0.626602831130042</v>
      </c>
      <c r="BC12" s="164">
        <f t="shared" si="1"/>
        <v>-0.6310025931894514</v>
      </c>
      <c r="BD12" s="164">
        <f t="shared" si="1"/>
        <v>-0.87582021569607205</v>
      </c>
      <c r="BE12" s="164">
        <f t="shared" si="1"/>
        <v>-0.7780454933099783</v>
      </c>
      <c r="BF12" s="164" t="str">
        <f t="shared" si="1"/>
        <v>n/a</v>
      </c>
      <c r="BG12" s="153"/>
      <c r="BH12" s="164">
        <f t="shared" si="1"/>
        <v>0.59834724891307278</v>
      </c>
      <c r="BI12" s="164">
        <f t="shared" ref="BI12:BN17" si="2">IFERROR(L12/L11-1, "n/a")</f>
        <v>-0.23168620772269033</v>
      </c>
      <c r="BJ12" s="164">
        <f t="shared" si="2"/>
        <v>-1.106506961104825E-2</v>
      </c>
      <c r="BK12" s="164" t="str">
        <f t="shared" si="2"/>
        <v>n/a</v>
      </c>
      <c r="BL12" s="153"/>
      <c r="BM12" s="164">
        <f t="shared" si="2"/>
        <v>-0.43567941290205991</v>
      </c>
      <c r="BN12" s="164">
        <f t="shared" si="2"/>
        <v>-0.3718487789658772</v>
      </c>
      <c r="BO12" s="153"/>
      <c r="BP12" s="163" t="s">
        <v>133</v>
      </c>
      <c r="BQ12" s="163" t="s">
        <v>133</v>
      </c>
      <c r="BR12" s="163" t="s">
        <v>133</v>
      </c>
      <c r="BS12" s="163" t="s">
        <v>133</v>
      </c>
      <c r="BT12" s="163" t="s">
        <v>133</v>
      </c>
      <c r="BU12" s="163" t="s">
        <v>133</v>
      </c>
      <c r="BV12" s="163" t="s">
        <v>133</v>
      </c>
      <c r="BW12" s="163" t="s">
        <v>133</v>
      </c>
      <c r="BX12" s="153"/>
      <c r="BY12" s="164" t="s">
        <v>133</v>
      </c>
      <c r="BZ12" s="164" t="s">
        <v>133</v>
      </c>
      <c r="CA12" s="164" t="s">
        <v>133</v>
      </c>
      <c r="CB12" s="164" t="s">
        <v>133</v>
      </c>
      <c r="CC12" s="153"/>
      <c r="CD12" s="164" t="s">
        <v>133</v>
      </c>
      <c r="CE12" s="164" t="s">
        <v>133</v>
      </c>
    </row>
    <row r="13" spans="1:83" x14ac:dyDescent="0.2">
      <c r="A13" s="49">
        <v>2016</v>
      </c>
      <c r="B13" s="94">
        <v>269.99609758513895</v>
      </c>
      <c r="C13" s="94">
        <v>309.88589218441803</v>
      </c>
      <c r="D13" s="94">
        <v>9.857696894340771</v>
      </c>
      <c r="E13" s="94">
        <v>34.613059815947501</v>
      </c>
      <c r="F13" s="94">
        <v>137.760409950889</v>
      </c>
      <c r="G13" s="94">
        <v>277.18187382552804</v>
      </c>
      <c r="H13" s="95">
        <v>1039.2950302562622</v>
      </c>
      <c r="I13" s="94">
        <v>342.90770225253101</v>
      </c>
      <c r="J13" s="79"/>
      <c r="K13" s="94">
        <v>1116.95934896259</v>
      </c>
      <c r="L13" s="94">
        <v>1304.54887097605</v>
      </c>
      <c r="M13" s="94">
        <v>2421.5082199386397</v>
      </c>
      <c r="N13" s="94">
        <v>1548.14641238226</v>
      </c>
      <c r="O13" s="79"/>
      <c r="P13" s="94">
        <v>3460.8032501949019</v>
      </c>
      <c r="Q13" s="95">
        <v>1891.0541146347909</v>
      </c>
      <c r="R13" s="79"/>
      <c r="S13" s="94">
        <v>476.77900841110403</v>
      </c>
      <c r="T13" s="94">
        <v>1517.4659595611802</v>
      </c>
      <c r="U13" s="95">
        <v>1994.2449679722843</v>
      </c>
      <c r="V13" s="79"/>
      <c r="W13" s="94">
        <v>470.01021339660605</v>
      </c>
      <c r="X13" s="94">
        <v>813.65130609933999</v>
      </c>
      <c r="Y13" s="95">
        <v>1283.6615194959461</v>
      </c>
      <c r="Z13" s="79"/>
      <c r="AA13" s="94">
        <v>92.505808448553296</v>
      </c>
      <c r="AB13" s="94">
        <v>90.390954278119594</v>
      </c>
      <c r="AC13" s="95">
        <v>182.89676272667288</v>
      </c>
      <c r="AD13" s="79"/>
      <c r="AE13" s="95">
        <v>33.378147047019802</v>
      </c>
      <c r="AF13" s="95">
        <v>55.964470913474095</v>
      </c>
      <c r="AG13" s="95">
        <v>89.342617960493897</v>
      </c>
      <c r="AH13" s="79"/>
      <c r="AI13" s="95">
        <v>1005.9168832092399</v>
      </c>
      <c r="AJ13" s="95">
        <v>2365.5437490251697</v>
      </c>
      <c r="AK13" s="95">
        <v>3371.4606322344098</v>
      </c>
      <c r="AL13" s="79"/>
      <c r="AM13" s="94">
        <v>578.01913126596901</v>
      </c>
      <c r="AN13" s="94">
        <v>610.79336698952102</v>
      </c>
      <c r="AO13" s="95">
        <v>1188.81249825549</v>
      </c>
      <c r="AP13" s="79"/>
      <c r="AQ13" s="94">
        <v>332.28862737400198</v>
      </c>
      <c r="AR13" s="94">
        <v>1265.275813682</v>
      </c>
      <c r="AS13" s="95">
        <v>1597.5644410560021</v>
      </c>
      <c r="AT13" s="79"/>
      <c r="AU13" s="94">
        <v>128.98727161629199</v>
      </c>
      <c r="AV13" s="94">
        <v>545.43903926711596</v>
      </c>
      <c r="AW13" s="95">
        <v>674.42631088340795</v>
      </c>
      <c r="AX13" s="79"/>
      <c r="AY13" s="164">
        <f t="shared" si="0"/>
        <v>0.56035319266741035</v>
      </c>
      <c r="AZ13" s="164">
        <f t="shared" si="1"/>
        <v>0.80092628675492716</v>
      </c>
      <c r="BA13" s="164">
        <f t="shared" si="1"/>
        <v>8.1402041713584428</v>
      </c>
      <c r="BB13" s="164">
        <f t="shared" si="1"/>
        <v>8.1874386691269674E-3</v>
      </c>
      <c r="BC13" s="164">
        <f t="shared" si="1"/>
        <v>0.2264664674554715</v>
      </c>
      <c r="BD13" s="164">
        <f t="shared" si="1"/>
        <v>0.83514909677063698</v>
      </c>
      <c r="BE13" s="164">
        <f t="shared" si="1"/>
        <v>0.61411410934660293</v>
      </c>
      <c r="BF13" s="164">
        <f t="shared" si="1"/>
        <v>0.72107748960726781</v>
      </c>
      <c r="BG13" s="153"/>
      <c r="BH13" s="164">
        <f t="shared" si="1"/>
        <v>0.12403021977250761</v>
      </c>
      <c r="BI13" s="164">
        <f t="shared" si="2"/>
        <v>-1.128898263708733E-2</v>
      </c>
      <c r="BJ13" s="164">
        <f t="shared" si="2"/>
        <v>4.6842897952313667E-2</v>
      </c>
      <c r="BK13" s="164">
        <f t="shared" si="2"/>
        <v>5.6857608370093349E-2</v>
      </c>
      <c r="BL13" s="153"/>
      <c r="BM13" s="164">
        <f t="shared" si="2"/>
        <v>0.17036344278105808</v>
      </c>
      <c r="BN13" s="164">
        <f t="shared" si="2"/>
        <v>0.13638371693309836</v>
      </c>
      <c r="BO13" s="153"/>
      <c r="BP13" s="163" t="s">
        <v>133</v>
      </c>
      <c r="BQ13" s="163" t="s">
        <v>133</v>
      </c>
      <c r="BR13" s="163" t="s">
        <v>133</v>
      </c>
      <c r="BS13" s="163" t="s">
        <v>133</v>
      </c>
      <c r="BT13" s="163" t="s">
        <v>133</v>
      </c>
      <c r="BU13" s="163" t="s">
        <v>133</v>
      </c>
      <c r="BV13" s="163" t="s">
        <v>133</v>
      </c>
      <c r="BW13" s="163" t="s">
        <v>133</v>
      </c>
      <c r="BX13" s="153"/>
      <c r="BY13" s="164" t="s">
        <v>133</v>
      </c>
      <c r="BZ13" s="164" t="s">
        <v>133</v>
      </c>
      <c r="CA13" s="164" t="s">
        <v>133</v>
      </c>
      <c r="CB13" s="164" t="s">
        <v>133</v>
      </c>
      <c r="CC13" s="153"/>
      <c r="CD13" s="164" t="s">
        <v>133</v>
      </c>
      <c r="CE13" s="164" t="s">
        <v>133</v>
      </c>
    </row>
    <row r="14" spans="1:83" x14ac:dyDescent="0.2">
      <c r="A14" s="49">
        <v>2017</v>
      </c>
      <c r="B14" s="94">
        <v>288.30905645722601</v>
      </c>
      <c r="C14" s="94">
        <v>270.821508063745</v>
      </c>
      <c r="D14" s="94">
        <v>12.5102388560849</v>
      </c>
      <c r="E14" s="94">
        <v>47.0786822898271</v>
      </c>
      <c r="F14" s="94">
        <v>218.94168337961</v>
      </c>
      <c r="G14" s="94">
        <v>411.61052832523001</v>
      </c>
      <c r="H14" s="95">
        <v>1249.2716973717229</v>
      </c>
      <c r="I14" s="94">
        <v>476.12031459687199</v>
      </c>
      <c r="J14" s="79"/>
      <c r="K14" s="94">
        <v>1840.11490187093</v>
      </c>
      <c r="L14" s="94">
        <v>1440.9718965622001</v>
      </c>
      <c r="M14" s="94">
        <v>3281.0867984331298</v>
      </c>
      <c r="N14" s="94">
        <v>2320.9837720986702</v>
      </c>
      <c r="O14" s="79"/>
      <c r="P14" s="94">
        <v>4530.3584958048523</v>
      </c>
      <c r="Q14" s="95">
        <v>2797.1040866955423</v>
      </c>
      <c r="R14" s="79"/>
      <c r="S14" s="94">
        <v>580.96517520980899</v>
      </c>
      <c r="T14" s="94">
        <v>2224.1574144384399</v>
      </c>
      <c r="U14" s="95">
        <v>2805.1225896482488</v>
      </c>
      <c r="V14" s="79"/>
      <c r="W14" s="94">
        <v>581.70021447405009</v>
      </c>
      <c r="X14" s="94">
        <v>914.90093402397599</v>
      </c>
      <c r="Y14" s="95">
        <v>1496.6011484980261</v>
      </c>
      <c r="Z14" s="79"/>
      <c r="AA14" s="94">
        <v>86.606307687864387</v>
      </c>
      <c r="AB14" s="94">
        <v>142.028449970721</v>
      </c>
      <c r="AC14" s="95">
        <v>228.63475765858539</v>
      </c>
      <c r="AD14" s="79"/>
      <c r="AE14" s="95">
        <v>30.851690814697701</v>
      </c>
      <c r="AF14" s="95">
        <v>101.80316542189901</v>
      </c>
      <c r="AG14" s="95">
        <v>132.65485623659671</v>
      </c>
      <c r="AH14" s="79"/>
      <c r="AI14" s="95">
        <v>1218.4200065570199</v>
      </c>
      <c r="AJ14" s="95">
        <v>3179.28363301124</v>
      </c>
      <c r="AK14" s="95">
        <v>4397.7036395682599</v>
      </c>
      <c r="AL14" s="79"/>
      <c r="AM14" s="94">
        <v>674.31026336339403</v>
      </c>
      <c r="AN14" s="94">
        <v>662.22093738495903</v>
      </c>
      <c r="AO14" s="95">
        <v>1336.5312007483531</v>
      </c>
      <c r="AP14" s="79"/>
      <c r="AQ14" s="94">
        <v>424.63367898022199</v>
      </c>
      <c r="AR14" s="94">
        <v>1933.9473912012802</v>
      </c>
      <c r="AS14" s="95">
        <v>2358.5810701815021</v>
      </c>
      <c r="AT14" s="79"/>
      <c r="AU14" s="94">
        <v>150.32775502810699</v>
      </c>
      <c r="AV14" s="94">
        <v>684.91846984689107</v>
      </c>
      <c r="AW14" s="95">
        <v>835.24622487499801</v>
      </c>
      <c r="AX14" s="79"/>
      <c r="AY14" s="164">
        <f t="shared" si="0"/>
        <v>6.7826753926738981E-2</v>
      </c>
      <c r="AZ14" s="164">
        <f t="shared" si="1"/>
        <v>-0.12606054391603339</v>
      </c>
      <c r="BA14" s="164">
        <f t="shared" si="1"/>
        <v>0.2690833356082325</v>
      </c>
      <c r="BB14" s="164">
        <f t="shared" si="1"/>
        <v>0.36014217004115401</v>
      </c>
      <c r="BC14" s="164">
        <f t="shared" si="1"/>
        <v>0.58929320446753741</v>
      </c>
      <c r="BD14" s="164">
        <f t="shared" si="1"/>
        <v>0.48498356925142216</v>
      </c>
      <c r="BE14" s="164">
        <f t="shared" si="1"/>
        <v>0.20203759375591934</v>
      </c>
      <c r="BF14" s="164">
        <f t="shared" si="1"/>
        <v>0.38847949891261946</v>
      </c>
      <c r="BG14" s="153"/>
      <c r="BH14" s="164">
        <f t="shared" si="1"/>
        <v>0.64743229337754582</v>
      </c>
      <c r="BI14" s="164">
        <f t="shared" si="2"/>
        <v>0.1045748676966618</v>
      </c>
      <c r="BJ14" s="164">
        <f t="shared" si="2"/>
        <v>0.35497652719769479</v>
      </c>
      <c r="BK14" s="164">
        <f t="shared" si="2"/>
        <v>0.49920172506628879</v>
      </c>
      <c r="BL14" s="153"/>
      <c r="BM14" s="164">
        <f t="shared" si="2"/>
        <v>0.3090482666270371</v>
      </c>
      <c r="BN14" s="164">
        <f t="shared" si="2"/>
        <v>0.47912429636405829</v>
      </c>
      <c r="BO14" s="153"/>
      <c r="BP14" s="163" t="s">
        <v>133</v>
      </c>
      <c r="BQ14" s="163" t="s">
        <v>133</v>
      </c>
      <c r="BR14" s="163" t="s">
        <v>133</v>
      </c>
      <c r="BS14" s="163" t="s">
        <v>133</v>
      </c>
      <c r="BT14" s="163" t="s">
        <v>133</v>
      </c>
      <c r="BU14" s="163" t="s">
        <v>133</v>
      </c>
      <c r="BV14" s="163" t="s">
        <v>133</v>
      </c>
      <c r="BW14" s="163" t="s">
        <v>133</v>
      </c>
      <c r="BX14" s="153"/>
      <c r="BY14" s="164" t="s">
        <v>133</v>
      </c>
      <c r="BZ14" s="164" t="s">
        <v>133</v>
      </c>
      <c r="CA14" s="164" t="s">
        <v>133</v>
      </c>
      <c r="CB14" s="164" t="s">
        <v>133</v>
      </c>
      <c r="CC14" s="153"/>
      <c r="CD14" s="164" t="s">
        <v>133</v>
      </c>
      <c r="CE14" s="164" t="s">
        <v>133</v>
      </c>
    </row>
    <row r="15" spans="1:83" x14ac:dyDescent="0.2">
      <c r="A15" s="49">
        <v>2018</v>
      </c>
      <c r="B15" s="95">
        <v>263.36890127698098</v>
      </c>
      <c r="C15" s="95">
        <v>212.04699902390399</v>
      </c>
      <c r="D15" s="95">
        <v>5.1883979880312507</v>
      </c>
      <c r="E15" s="95">
        <v>42.378974989846398</v>
      </c>
      <c r="F15" s="95">
        <v>223.866974375951</v>
      </c>
      <c r="G15" s="95">
        <v>663.08838851429198</v>
      </c>
      <c r="H15" s="95">
        <v>1409.9386361690056</v>
      </c>
      <c r="I15" s="95">
        <v>705.9640204583369</v>
      </c>
      <c r="J15" s="79"/>
      <c r="K15" s="95">
        <v>1853.9024244626601</v>
      </c>
      <c r="L15" s="95">
        <v>1651.90017513566</v>
      </c>
      <c r="M15" s="94">
        <v>3505.8025995983198</v>
      </c>
      <c r="N15" s="95">
        <v>2593.2921717530498</v>
      </c>
      <c r="O15" s="79"/>
      <c r="P15" s="94">
        <v>4915.7412357673256</v>
      </c>
      <c r="Q15" s="95">
        <v>3299.2561922113869</v>
      </c>
      <c r="R15" s="79"/>
      <c r="S15" s="95">
        <v>615.04744800097592</v>
      </c>
      <c r="T15" s="95">
        <v>2380.8818447616</v>
      </c>
      <c r="U15" s="95">
        <v>2995.9292927625756</v>
      </c>
      <c r="V15" s="79"/>
      <c r="W15" s="95">
        <v>725.41448376809797</v>
      </c>
      <c r="X15" s="95">
        <v>1015.38356556187</v>
      </c>
      <c r="Y15" s="95">
        <v>1740.7980493299679</v>
      </c>
      <c r="Z15" s="79"/>
      <c r="AA15" s="95">
        <v>69.476704399933098</v>
      </c>
      <c r="AB15" s="95">
        <v>109.53718927485301</v>
      </c>
      <c r="AC15" s="95">
        <v>179.01389367478612</v>
      </c>
      <c r="AD15" s="79"/>
      <c r="AE15" s="95">
        <v>32.3048161079737</v>
      </c>
      <c r="AF15" s="95">
        <v>85.522569431706103</v>
      </c>
      <c r="AG15" s="95">
        <v>117.8273855396798</v>
      </c>
      <c r="AH15" s="79"/>
      <c r="AI15" s="95">
        <v>1377.6338200610298</v>
      </c>
      <c r="AJ15" s="95">
        <v>3420.2800301666198</v>
      </c>
      <c r="AK15" s="95">
        <v>4797.9138502276492</v>
      </c>
      <c r="AL15" s="79"/>
      <c r="AM15" s="95">
        <v>789.63589382856208</v>
      </c>
      <c r="AN15" s="95">
        <v>733.09306025805995</v>
      </c>
      <c r="AO15" s="95">
        <v>1522.728954086622</v>
      </c>
      <c r="AP15" s="79"/>
      <c r="AQ15" s="95">
        <v>411.27606046381101</v>
      </c>
      <c r="AR15" s="95">
        <v>2362.72282246843</v>
      </c>
      <c r="AS15" s="95">
        <v>2773.998882932241</v>
      </c>
      <c r="AT15" s="79"/>
      <c r="AU15" s="95">
        <v>209.026681876634</v>
      </c>
      <c r="AV15" s="95">
        <v>409.98671687183401</v>
      </c>
      <c r="AW15" s="95">
        <v>619.01339874846803</v>
      </c>
      <c r="AX15" s="79"/>
      <c r="AY15" s="164">
        <f t="shared" si="0"/>
        <v>-8.650493150202232E-2</v>
      </c>
      <c r="AZ15" s="164">
        <f t="shared" si="1"/>
        <v>-0.21702304761557889</v>
      </c>
      <c r="BA15" s="164">
        <f t="shared" si="1"/>
        <v>-0.58526787156364746</v>
      </c>
      <c r="BB15" s="164">
        <f t="shared" si="1"/>
        <v>-9.9826653410735489E-2</v>
      </c>
      <c r="BC15" s="164">
        <f t="shared" si="1"/>
        <v>2.2495903568080955E-2</v>
      </c>
      <c r="BD15" s="164">
        <f t="shared" si="1"/>
        <v>0.61096070893103893</v>
      </c>
      <c r="BE15" s="164">
        <f t="shared" si="1"/>
        <v>0.12860848375521616</v>
      </c>
      <c r="BF15" s="164">
        <f t="shared" si="1"/>
        <v>0.48274290933389841</v>
      </c>
      <c r="BG15" s="153"/>
      <c r="BH15" s="139">
        <f t="shared" si="1"/>
        <v>7.4927509025179972E-3</v>
      </c>
      <c r="BI15" s="139">
        <f t="shared" si="2"/>
        <v>0.14637917580258319</v>
      </c>
      <c r="BJ15" s="139">
        <f t="shared" si="2"/>
        <v>6.8488222034388757E-2</v>
      </c>
      <c r="BK15" s="139">
        <f t="shared" si="2"/>
        <v>0.11732455992492952</v>
      </c>
      <c r="BL15" s="153"/>
      <c r="BM15" s="164">
        <f t="shared" si="2"/>
        <v>8.5066720507734894E-2</v>
      </c>
      <c r="BN15" s="164">
        <f t="shared" si="2"/>
        <v>0.17952571300593956</v>
      </c>
      <c r="BO15" s="153"/>
      <c r="BP15" s="163" t="s">
        <v>133</v>
      </c>
      <c r="BQ15" s="163" t="s">
        <v>133</v>
      </c>
      <c r="BR15" s="163" t="s">
        <v>133</v>
      </c>
      <c r="BS15" s="163" t="s">
        <v>133</v>
      </c>
      <c r="BT15" s="163" t="s">
        <v>133</v>
      </c>
      <c r="BU15" s="163" t="s">
        <v>133</v>
      </c>
      <c r="BV15" s="163" t="s">
        <v>133</v>
      </c>
      <c r="BW15" s="163" t="s">
        <v>133</v>
      </c>
      <c r="BX15" s="153"/>
      <c r="BY15" s="164" t="s">
        <v>133</v>
      </c>
      <c r="BZ15" s="164" t="s">
        <v>133</v>
      </c>
      <c r="CA15" s="164" t="s">
        <v>133</v>
      </c>
      <c r="CB15" s="164" t="s">
        <v>133</v>
      </c>
      <c r="CC15" s="153"/>
      <c r="CD15" s="164" t="s">
        <v>133</v>
      </c>
      <c r="CE15" s="164" t="s">
        <v>133</v>
      </c>
    </row>
    <row r="16" spans="1:83" x14ac:dyDescent="0.2">
      <c r="A16" s="49">
        <v>2019</v>
      </c>
      <c r="B16" s="95">
        <v>261.120880874107</v>
      </c>
      <c r="C16" s="95">
        <v>182.45337201587299</v>
      </c>
      <c r="D16" s="95">
        <v>2.4619252739277702</v>
      </c>
      <c r="E16" s="95">
        <v>53.187482993037996</v>
      </c>
      <c r="F16" s="95">
        <v>150.73982843818001</v>
      </c>
      <c r="G16" s="95">
        <v>585.39963772864905</v>
      </c>
      <c r="H16" s="95">
        <v>1235.3631273237747</v>
      </c>
      <c r="I16" s="95">
        <v>547.5678488558101</v>
      </c>
      <c r="J16" s="79"/>
      <c r="K16" s="95">
        <v>1361.5747866264801</v>
      </c>
      <c r="L16" s="95">
        <v>1827.8569245577901</v>
      </c>
      <c r="M16" s="94">
        <v>3189.4317111842702</v>
      </c>
      <c r="N16" s="95">
        <v>2283.5493167792802</v>
      </c>
      <c r="O16" s="79"/>
      <c r="P16" s="94">
        <v>4424.7948385080454</v>
      </c>
      <c r="Q16" s="95">
        <v>2831.1171656350903</v>
      </c>
      <c r="R16" s="79"/>
      <c r="S16" s="95">
        <v>591.21371106519609</v>
      </c>
      <c r="T16" s="95">
        <v>2145.1928070242402</v>
      </c>
      <c r="U16" s="95">
        <v>2736.4065180894363</v>
      </c>
      <c r="V16" s="79"/>
      <c r="W16" s="95">
        <v>570.82589903570397</v>
      </c>
      <c r="X16" s="95">
        <v>950.13263327500999</v>
      </c>
      <c r="Y16" s="95">
        <v>1520.958532310714</v>
      </c>
      <c r="Z16" s="79"/>
      <c r="AA16" s="95">
        <v>73.323517222874301</v>
      </c>
      <c r="AB16" s="95">
        <v>94.106270885026902</v>
      </c>
      <c r="AC16" s="95">
        <v>167.4297881079012</v>
      </c>
      <c r="AD16" s="79"/>
      <c r="AE16" s="95">
        <v>32.057241233857901</v>
      </c>
      <c r="AF16" s="95">
        <v>80.985274004560097</v>
      </c>
      <c r="AG16" s="95">
        <v>113.04251523841799</v>
      </c>
      <c r="AH16" s="79"/>
      <c r="AI16" s="95">
        <v>1203.30588608991</v>
      </c>
      <c r="AJ16" s="95">
        <v>3108.4464371797199</v>
      </c>
      <c r="AK16" s="95">
        <v>4311.7523232696294</v>
      </c>
      <c r="AL16" s="79"/>
      <c r="AM16" s="95">
        <v>777.61181794262393</v>
      </c>
      <c r="AN16" s="95">
        <v>818.28601561419293</v>
      </c>
      <c r="AO16" s="95">
        <v>1595.8978335568167</v>
      </c>
      <c r="AP16" s="79"/>
      <c r="AQ16" s="95">
        <v>296.42721466475899</v>
      </c>
      <c r="AR16" s="95">
        <v>1757.4485633429999</v>
      </c>
      <c r="AS16" s="95">
        <v>2053.875778007759</v>
      </c>
      <c r="AT16" s="79"/>
      <c r="AU16" s="95">
        <v>161.32409471639099</v>
      </c>
      <c r="AV16" s="95">
        <v>613.69713222708799</v>
      </c>
      <c r="AW16" s="95">
        <v>775.02122694347895</v>
      </c>
      <c r="AX16" s="79"/>
      <c r="AY16" s="164">
        <f t="shared" si="0"/>
        <v>-8.5356334478905449E-3</v>
      </c>
      <c r="AZ16" s="164">
        <f t="shared" si="1"/>
        <v>-0.13956164031680041</v>
      </c>
      <c r="BA16" s="164">
        <f t="shared" si="1"/>
        <v>-0.52549413525966748</v>
      </c>
      <c r="BB16" s="164">
        <f t="shared" si="1"/>
        <v>0.25504411104282765</v>
      </c>
      <c r="BC16" s="164">
        <f t="shared" si="1"/>
        <v>-0.32665446138993648</v>
      </c>
      <c r="BD16" s="164">
        <f t="shared" si="1"/>
        <v>-0.11716198342684214</v>
      </c>
      <c r="BE16" s="164">
        <f t="shared" si="1"/>
        <v>-0.12381780622706828</v>
      </c>
      <c r="BF16" s="164">
        <f t="shared" si="1"/>
        <v>-0.22436861796397267</v>
      </c>
      <c r="BG16" s="153"/>
      <c r="BH16" s="139">
        <f t="shared" si="1"/>
        <v>-0.26556286422618902</v>
      </c>
      <c r="BI16" s="139">
        <f t="shared" si="2"/>
        <v>0.10651778604459561</v>
      </c>
      <c r="BJ16" s="139">
        <f t="shared" si="2"/>
        <v>-9.0242071373413335E-2</v>
      </c>
      <c r="BK16" s="139">
        <f t="shared" si="2"/>
        <v>-0.11944001464531684</v>
      </c>
      <c r="BL16" s="153"/>
      <c r="BM16" s="164">
        <f t="shared" si="2"/>
        <v>-9.9872302815110614E-2</v>
      </c>
      <c r="BN16" s="164">
        <f t="shared" si="2"/>
        <v>-0.14189229308152573</v>
      </c>
      <c r="BO16" s="153"/>
      <c r="BP16" s="163" t="s">
        <v>133</v>
      </c>
      <c r="BQ16" s="163" t="s">
        <v>133</v>
      </c>
      <c r="BR16" s="163" t="s">
        <v>133</v>
      </c>
      <c r="BS16" s="163" t="s">
        <v>133</v>
      </c>
      <c r="BT16" s="163" t="s">
        <v>133</v>
      </c>
      <c r="BU16" s="163" t="s">
        <v>133</v>
      </c>
      <c r="BV16" s="163" t="s">
        <v>133</v>
      </c>
      <c r="BW16" s="163" t="s">
        <v>133</v>
      </c>
      <c r="BX16" s="153"/>
      <c r="BY16" s="164" t="s">
        <v>133</v>
      </c>
      <c r="BZ16" s="164" t="s">
        <v>133</v>
      </c>
      <c r="CA16" s="164" t="s">
        <v>133</v>
      </c>
      <c r="CB16" s="164" t="s">
        <v>133</v>
      </c>
      <c r="CC16" s="153"/>
      <c r="CD16" s="164" t="s">
        <v>133</v>
      </c>
      <c r="CE16" s="164" t="s">
        <v>133</v>
      </c>
    </row>
    <row r="17" spans="1:83" x14ac:dyDescent="0.2">
      <c r="A17" s="49">
        <v>2020</v>
      </c>
      <c r="B17" s="95">
        <v>283.43328177775402</v>
      </c>
      <c r="C17" s="95">
        <v>123.59733017391301</v>
      </c>
      <c r="D17" s="95">
        <v>2.8521682302643496</v>
      </c>
      <c r="E17" s="95">
        <v>37.241155320295903</v>
      </c>
      <c r="F17" s="95">
        <v>138.167772092809</v>
      </c>
      <c r="G17" s="95">
        <v>765.21602570560401</v>
      </c>
      <c r="H17" s="95">
        <v>1350.5077333006402</v>
      </c>
      <c r="I17" s="95">
        <v>710.48764950024099</v>
      </c>
      <c r="J17" s="79"/>
      <c r="K17" s="95">
        <v>1389.8789232450399</v>
      </c>
      <c r="L17" s="95">
        <v>1845.8978433459001</v>
      </c>
      <c r="M17" s="94">
        <v>3235.77676659094</v>
      </c>
      <c r="N17" s="95">
        <v>2437.91279167311</v>
      </c>
      <c r="O17" s="79"/>
      <c r="P17" s="94">
        <v>4586.2844998915807</v>
      </c>
      <c r="Q17" s="95">
        <v>3148.4004411733508</v>
      </c>
      <c r="R17" s="79"/>
      <c r="S17" s="95">
        <v>661.26757182660799</v>
      </c>
      <c r="T17" s="95">
        <v>1984.1795760540099</v>
      </c>
      <c r="U17" s="95">
        <v>2645.4471478806181</v>
      </c>
      <c r="V17" s="79"/>
      <c r="W17" s="95">
        <v>633.68084745846795</v>
      </c>
      <c r="X17" s="95">
        <v>1164.9973907630401</v>
      </c>
      <c r="Y17" s="95">
        <v>1798.6782382215081</v>
      </c>
      <c r="Z17" s="79"/>
      <c r="AA17" s="95">
        <v>55.559314015564702</v>
      </c>
      <c r="AB17" s="95">
        <v>86.599799773888193</v>
      </c>
      <c r="AC17" s="95">
        <v>142.1591137894529</v>
      </c>
      <c r="AD17" s="79"/>
      <c r="AE17" s="95">
        <v>8.9871860921134097</v>
      </c>
      <c r="AF17" s="95">
        <v>39.850216928767701</v>
      </c>
      <c r="AG17" s="95">
        <v>48.837403020881112</v>
      </c>
      <c r="AH17" s="79"/>
      <c r="AI17" s="95">
        <v>1341.5205472085199</v>
      </c>
      <c r="AJ17" s="95">
        <v>3195.9265496621802</v>
      </c>
      <c r="AK17" s="95">
        <v>4537.4470968707001</v>
      </c>
      <c r="AL17" s="79"/>
      <c r="AM17" s="95">
        <v>776.55189101374106</v>
      </c>
      <c r="AN17" s="95">
        <v>850.63734613546899</v>
      </c>
      <c r="AO17" s="95">
        <v>1627.1892371492099</v>
      </c>
      <c r="AP17" s="79"/>
      <c r="AQ17" s="95">
        <v>275.22830248379302</v>
      </c>
      <c r="AR17" s="95">
        <v>1705.9383425891599</v>
      </c>
      <c r="AS17" s="95">
        <v>1981.1666450729529</v>
      </c>
      <c r="AT17" s="79"/>
      <c r="AU17" s="95">
        <v>298.72753980310705</v>
      </c>
      <c r="AV17" s="95">
        <v>679.20107786631797</v>
      </c>
      <c r="AW17" s="95">
        <v>977.92861766942497</v>
      </c>
      <c r="AX17" s="79"/>
      <c r="AY17" s="164">
        <f t="shared" si="0"/>
        <v>8.5448550988936001E-2</v>
      </c>
      <c r="AZ17" s="164">
        <f t="shared" si="1"/>
        <v>-0.32258127757068611</v>
      </c>
      <c r="BA17" s="164">
        <f t="shared" si="1"/>
        <v>0.15851129214575366</v>
      </c>
      <c r="BB17" s="164">
        <f t="shared" si="1"/>
        <v>-0.29981354212285993</v>
      </c>
      <c r="BC17" s="164">
        <f t="shared" si="1"/>
        <v>-8.3402352753286668E-2</v>
      </c>
      <c r="BD17" s="164">
        <f t="shared" si="1"/>
        <v>0.3071686013927899</v>
      </c>
      <c r="BE17" s="164">
        <f t="shared" si="1"/>
        <v>9.3207093064456847E-2</v>
      </c>
      <c r="BF17" s="164">
        <f t="shared" si="1"/>
        <v>0.29753354033635415</v>
      </c>
      <c r="BG17" s="153"/>
      <c r="BH17" s="139">
        <f t="shared" si="1"/>
        <v>2.0787794322108422E-2</v>
      </c>
      <c r="BI17" s="139">
        <f t="shared" si="2"/>
        <v>9.869984103090923E-3</v>
      </c>
      <c r="BJ17" s="139">
        <f t="shared" si="2"/>
        <v>1.4530819156326036E-2</v>
      </c>
      <c r="BK17" s="139">
        <f t="shared" si="2"/>
        <v>6.7598047372825709E-2</v>
      </c>
      <c r="BL17" s="153"/>
      <c r="BM17" s="164">
        <f t="shared" si="2"/>
        <v>3.6496530862431209E-2</v>
      </c>
      <c r="BN17" s="164">
        <f t="shared" si="2"/>
        <v>0.11206999109381122</v>
      </c>
      <c r="BO17" s="153"/>
      <c r="BP17" s="163" t="s">
        <v>133</v>
      </c>
      <c r="BQ17" s="163" t="s">
        <v>133</v>
      </c>
      <c r="BR17" s="163" t="s">
        <v>133</v>
      </c>
      <c r="BS17" s="163" t="s">
        <v>133</v>
      </c>
      <c r="BT17" s="163" t="s">
        <v>133</v>
      </c>
      <c r="BU17" s="163" t="s">
        <v>133</v>
      </c>
      <c r="BV17" s="163" t="s">
        <v>133</v>
      </c>
      <c r="BW17" s="163" t="s">
        <v>133</v>
      </c>
      <c r="BX17" s="153"/>
      <c r="BY17" s="164" t="s">
        <v>133</v>
      </c>
      <c r="BZ17" s="164" t="s">
        <v>133</v>
      </c>
      <c r="CA17" s="164" t="s">
        <v>133</v>
      </c>
      <c r="CB17" s="164" t="s">
        <v>133</v>
      </c>
      <c r="CC17" s="153"/>
      <c r="CD17" s="164" t="s">
        <v>133</v>
      </c>
      <c r="CE17" s="164" t="s">
        <v>133</v>
      </c>
    </row>
    <row r="18" spans="1:83" x14ac:dyDescent="0.2">
      <c r="A18" s="49">
        <v>2021</v>
      </c>
      <c r="B18" s="95">
        <v>185.54182908390501</v>
      </c>
      <c r="C18" s="95">
        <v>43.234284484126903</v>
      </c>
      <c r="D18" s="95">
        <v>1.6147946088532901</v>
      </c>
      <c r="E18" s="95">
        <v>47.288264194842398</v>
      </c>
      <c r="F18" s="95">
        <v>108.11809296089099</v>
      </c>
      <c r="G18" s="95">
        <v>628.45785603367494</v>
      </c>
      <c r="H18" s="95">
        <v>1014.2551213662935</v>
      </c>
      <c r="I18" s="95">
        <v>609.10427128570404</v>
      </c>
      <c r="J18" s="95"/>
      <c r="K18" s="95">
        <v>2797.7638062287401</v>
      </c>
      <c r="L18" s="95">
        <v>2066.04501767276</v>
      </c>
      <c r="M18" s="94">
        <v>4863.8088239014996</v>
      </c>
      <c r="N18" s="95">
        <v>4055.9687972907</v>
      </c>
      <c r="O18" s="95"/>
      <c r="P18" s="94">
        <v>5878.0639452677933</v>
      </c>
      <c r="Q18" s="95">
        <v>4665.0730685764038</v>
      </c>
      <c r="R18" s="95"/>
      <c r="S18" s="95">
        <v>473.319354018897</v>
      </c>
      <c r="T18" s="95">
        <v>3406.8544628893201</v>
      </c>
      <c r="U18" s="95">
        <v>3880.1738169082173</v>
      </c>
      <c r="V18" s="95"/>
      <c r="W18" s="95">
        <v>487.05777435218397</v>
      </c>
      <c r="X18" s="95">
        <v>1295.00047898411</v>
      </c>
      <c r="Y18" s="95">
        <v>1782.058253336294</v>
      </c>
      <c r="Z18" s="95"/>
      <c r="AA18" s="95">
        <v>53.877992995213098</v>
      </c>
      <c r="AB18" s="95">
        <v>161.95388202806799</v>
      </c>
      <c r="AC18" s="95">
        <v>215.8318750232811</v>
      </c>
      <c r="AD18" s="95"/>
      <c r="AE18" s="95">
        <v>5.3269857644931493</v>
      </c>
      <c r="AF18" s="95">
        <v>86.020625002819102</v>
      </c>
      <c r="AG18" s="95">
        <v>91.347610767312247</v>
      </c>
      <c r="AH18" s="95"/>
      <c r="AI18" s="95">
        <v>1008.9281356017999</v>
      </c>
      <c r="AJ18" s="95">
        <v>4777.7881988986901</v>
      </c>
      <c r="AK18" s="95">
        <v>5786.7163345004901</v>
      </c>
      <c r="AL18" s="95"/>
      <c r="AM18" s="95">
        <v>623.90795825083694</v>
      </c>
      <c r="AN18" s="95">
        <v>940.51872425508111</v>
      </c>
      <c r="AO18" s="95">
        <v>1564.4266825059181</v>
      </c>
      <c r="AP18" s="95"/>
      <c r="AQ18" s="95">
        <v>164.31743455549301</v>
      </c>
      <c r="AR18" s="95">
        <v>2691.6133150540099</v>
      </c>
      <c r="AS18" s="95">
        <v>2855.930749609503</v>
      </c>
      <c r="AT18" s="95"/>
      <c r="AU18" s="95">
        <v>226.02972855996401</v>
      </c>
      <c r="AV18" s="95">
        <v>1231.6767845924101</v>
      </c>
      <c r="AW18" s="95">
        <v>1457.7065131523741</v>
      </c>
      <c r="AX18" s="95"/>
      <c r="AY18" s="164">
        <f t="shared" ref="AY18" si="3">IFERROR(B18/B17-1, "n/a")</f>
        <v>-0.34537740973767417</v>
      </c>
      <c r="AZ18" s="164">
        <f t="shared" ref="AZ18" si="4">IFERROR(C18/C17-1, "n/a")</f>
        <v>-0.65020049847927774</v>
      </c>
      <c r="BA18" s="164">
        <f t="shared" ref="BA18" si="5">IFERROR(D18/D17-1, "n/a")</f>
        <v>-0.43383612799598958</v>
      </c>
      <c r="BB18" s="164">
        <f t="shared" ref="BB18" si="6">IFERROR(E18/E17-1, "n/a")</f>
        <v>0.26978510167408687</v>
      </c>
      <c r="BC18" s="164">
        <f t="shared" ref="BC18" si="7">IFERROR(F18/F17-1, "n/a")</f>
        <v>-0.21748689058786641</v>
      </c>
      <c r="BD18" s="164">
        <f t="shared" ref="BD18" si="8">IFERROR(G18/G17-1, "n/a")</f>
        <v>-0.1787183815783584</v>
      </c>
      <c r="BE18" s="164">
        <f t="shared" ref="BE18" si="9">IFERROR(H18/H17-1, "n/a")</f>
        <v>-0.24898236688548647</v>
      </c>
      <c r="BF18" s="164">
        <f t="shared" ref="BF18" si="10">IFERROR(I18/I17-1, "n/a")</f>
        <v>-0.14269548286426981</v>
      </c>
      <c r="BG18" s="165"/>
      <c r="BH18" s="139">
        <f t="shared" ref="BH18" si="11">IFERROR(K18/K17-1, "n/a")</f>
        <v>1.0129550563272236</v>
      </c>
      <c r="BI18" s="139">
        <f t="shared" ref="BI18" si="12">IFERROR(L18/L17-1, "n/a")</f>
        <v>0.11926292406724848</v>
      </c>
      <c r="BJ18" s="139">
        <f t="shared" ref="BJ18" si="13">IFERROR(M18/M17-1, "n/a")</f>
        <v>0.5031348497584327</v>
      </c>
      <c r="BK18" s="139">
        <f t="shared" ref="BK18" si="14">IFERROR(N18/N17-1, "n/a")</f>
        <v>0.66370544965521017</v>
      </c>
      <c r="BL18" s="165"/>
      <c r="BM18" s="164">
        <f t="shared" ref="BM18" si="15">IFERROR(P18/P17-1, "n/a")</f>
        <v>0.28166142885526413</v>
      </c>
      <c r="BN18" s="164">
        <f t="shared" ref="BN18" si="16">IFERROR(Q18/Q17-1, "n/a")</f>
        <v>0.48172799354513396</v>
      </c>
      <c r="BO18" s="165"/>
      <c r="BP18" s="163" t="s">
        <v>133</v>
      </c>
      <c r="BQ18" s="163" t="s">
        <v>133</v>
      </c>
      <c r="BR18" s="163" t="s">
        <v>133</v>
      </c>
      <c r="BS18" s="163" t="s">
        <v>133</v>
      </c>
      <c r="BT18" s="163" t="s">
        <v>133</v>
      </c>
      <c r="BU18" s="163" t="s">
        <v>133</v>
      </c>
      <c r="BV18" s="163" t="s">
        <v>133</v>
      </c>
      <c r="BW18" s="163" t="s">
        <v>133</v>
      </c>
      <c r="BX18" s="165"/>
      <c r="BY18" s="164" t="s">
        <v>133</v>
      </c>
      <c r="BZ18" s="164" t="s">
        <v>133</v>
      </c>
      <c r="CA18" s="164" t="s">
        <v>133</v>
      </c>
      <c r="CB18" s="164" t="s">
        <v>133</v>
      </c>
      <c r="CC18" s="165"/>
      <c r="CD18" s="164" t="s">
        <v>133</v>
      </c>
      <c r="CE18" s="164" t="s">
        <v>133</v>
      </c>
    </row>
    <row r="19" spans="1:83" x14ac:dyDescent="0.2">
      <c r="A19" s="49">
        <v>2022</v>
      </c>
      <c r="B19" s="95">
        <v>193.22533583014899</v>
      </c>
      <c r="C19" s="95">
        <v>42.133278163161599</v>
      </c>
      <c r="D19" s="95">
        <v>2.3198797239181701</v>
      </c>
      <c r="E19" s="95">
        <v>37.721121330779404</v>
      </c>
      <c r="F19" s="95">
        <v>81.430323533710791</v>
      </c>
      <c r="G19" s="95">
        <v>636.19404447389809</v>
      </c>
      <c r="H19" s="95">
        <v>993.02398305561701</v>
      </c>
      <c r="I19" s="95">
        <v>583.28596084955393</v>
      </c>
      <c r="J19" s="95"/>
      <c r="K19" s="95">
        <v>1839.26788711783</v>
      </c>
      <c r="L19" s="95">
        <v>1586.7282380937199</v>
      </c>
      <c r="M19" s="94">
        <v>3425.99612521155</v>
      </c>
      <c r="N19" s="95">
        <v>2747.1053328314902</v>
      </c>
      <c r="O19" s="95"/>
      <c r="P19" s="94">
        <v>4419.0201082671665</v>
      </c>
      <c r="Q19" s="95">
        <v>3330.3912936810439</v>
      </c>
      <c r="R19" s="95"/>
      <c r="S19" s="95">
        <v>476.23778659717203</v>
      </c>
      <c r="T19" s="95">
        <v>2191.79948819029</v>
      </c>
      <c r="U19" s="95">
        <v>2668.0372747874621</v>
      </c>
      <c r="V19" s="95"/>
      <c r="W19" s="95">
        <v>479.35088344200199</v>
      </c>
      <c r="X19" s="95">
        <v>1144.9243875075299</v>
      </c>
      <c r="Y19" s="95">
        <v>1624.2752709495319</v>
      </c>
      <c r="Z19" s="95"/>
      <c r="AA19" s="95">
        <v>37.4353130164425</v>
      </c>
      <c r="AB19" s="95">
        <v>89.272249513723295</v>
      </c>
      <c r="AC19" s="95">
        <v>126.7075625301658</v>
      </c>
      <c r="AD19" s="95"/>
      <c r="AE19" s="95">
        <v>7.5648988153044598</v>
      </c>
      <c r="AF19" s="95">
        <v>36.1681189132564</v>
      </c>
      <c r="AG19" s="95">
        <v>43.73301772856086</v>
      </c>
      <c r="AH19" s="95"/>
      <c r="AI19" s="95">
        <v>985.45908424031302</v>
      </c>
      <c r="AJ19" s="95">
        <v>3389.8280062982999</v>
      </c>
      <c r="AK19" s="95">
        <v>4375.2870905386126</v>
      </c>
      <c r="AL19" s="95"/>
      <c r="AM19" s="95">
        <v>622.94927424851596</v>
      </c>
      <c r="AN19" s="95">
        <v>735.70595230741299</v>
      </c>
      <c r="AO19" s="95">
        <v>1358.6552265559289</v>
      </c>
      <c r="AP19" s="95"/>
      <c r="AQ19" s="95">
        <v>198.135972707608</v>
      </c>
      <c r="AR19" s="95">
        <v>2176.2575155396198</v>
      </c>
      <c r="AS19" s="95">
        <v>2374.3934882472277</v>
      </c>
      <c r="AT19" s="95"/>
      <c r="AU19" s="95">
        <v>171.93873609949202</v>
      </c>
      <c r="AV19" s="95">
        <v>514.03265736451397</v>
      </c>
      <c r="AW19" s="95">
        <v>685.97139346400604</v>
      </c>
      <c r="AX19" s="95"/>
      <c r="AY19" s="164">
        <f t="shared" ref="AY19:BF19" si="17">IFERROR(B19/B18-1, "n/a")</f>
        <v>4.1411183581516742E-2</v>
      </c>
      <c r="AZ19" s="164">
        <f t="shared" si="17"/>
        <v>-2.5466047006503123E-2</v>
      </c>
      <c r="BA19" s="164">
        <f t="shared" si="17"/>
        <v>0.43664074130491448</v>
      </c>
      <c r="BB19" s="164">
        <f t="shared" si="17"/>
        <v>-0.20231537416225265</v>
      </c>
      <c r="BC19" s="164">
        <f t="shared" si="17"/>
        <v>-0.24683906917257437</v>
      </c>
      <c r="BD19" s="164">
        <f t="shared" si="17"/>
        <v>1.2309796696707398E-2</v>
      </c>
      <c r="BE19" s="164">
        <f t="shared" si="17"/>
        <v>-2.0932739567611103E-2</v>
      </c>
      <c r="BF19" s="164">
        <f t="shared" si="17"/>
        <v>-4.2387340974727628E-2</v>
      </c>
      <c r="BG19" s="165"/>
      <c r="BH19" s="139">
        <f>IFERROR(K19/K18-1, "n/a")</f>
        <v>-0.34259358026470421</v>
      </c>
      <c r="BI19" s="139">
        <f>IFERROR(L19/L18-1, "n/a")</f>
        <v>-0.2319972582780182</v>
      </c>
      <c r="BJ19" s="139">
        <f>IFERROR(M19/M18-1, "n/a")</f>
        <v>-0.2956145586200507</v>
      </c>
      <c r="BK19" s="139">
        <f>IFERROR(N19/N18-1, "n/a")</f>
        <v>-0.3227005753430604</v>
      </c>
      <c r="BL19" s="165"/>
      <c r="BM19" s="164">
        <f>IFERROR(P19/P18-1, "n/a")</f>
        <v>-0.248218435625432</v>
      </c>
      <c r="BN19" s="164">
        <f>IFERROR(Q19/Q18-1, "n/a")</f>
        <v>-0.28610093674323778</v>
      </c>
      <c r="BO19" s="165"/>
      <c r="BP19" s="163" t="s">
        <v>133</v>
      </c>
      <c r="BQ19" s="163" t="s">
        <v>133</v>
      </c>
      <c r="BR19" s="163" t="s">
        <v>133</v>
      </c>
      <c r="BS19" s="163" t="s">
        <v>133</v>
      </c>
      <c r="BT19" s="163" t="s">
        <v>133</v>
      </c>
      <c r="BU19" s="163" t="s">
        <v>133</v>
      </c>
      <c r="BV19" s="163" t="s">
        <v>133</v>
      </c>
      <c r="BW19" s="163" t="s">
        <v>133</v>
      </c>
      <c r="BX19" s="165"/>
      <c r="BY19" s="164" t="s">
        <v>133</v>
      </c>
      <c r="BZ19" s="164" t="s">
        <v>133</v>
      </c>
      <c r="CA19" s="164" t="s">
        <v>133</v>
      </c>
      <c r="CB19" s="164" t="s">
        <v>133</v>
      </c>
      <c r="CC19" s="165"/>
      <c r="CD19" s="164" t="s">
        <v>133</v>
      </c>
      <c r="CE19" s="164" t="s">
        <v>133</v>
      </c>
    </row>
    <row r="20" spans="1:83" x14ac:dyDescent="0.2">
      <c r="A20" s="49">
        <v>2023</v>
      </c>
      <c r="B20" s="95">
        <v>216.66625849678701</v>
      </c>
      <c r="C20" s="95">
        <v>23.801773338603599</v>
      </c>
      <c r="D20" s="95">
        <v>3.0702201693742901</v>
      </c>
      <c r="E20" s="95">
        <v>39.4693933491846</v>
      </c>
      <c r="F20" s="95">
        <v>80.054602823594195</v>
      </c>
      <c r="G20" s="95">
        <v>737.62940439721297</v>
      </c>
      <c r="H20" s="95">
        <v>1100.6916525747565</v>
      </c>
      <c r="I20" s="95">
        <v>645.42683575371302</v>
      </c>
      <c r="J20" s="95"/>
      <c r="K20" s="95">
        <v>1485.2910989423699</v>
      </c>
      <c r="L20" s="95">
        <v>1309.1651350248599</v>
      </c>
      <c r="M20" s="94">
        <v>2794.4562339672298</v>
      </c>
      <c r="N20" s="95">
        <v>2181.2534179334402</v>
      </c>
      <c r="O20" s="95"/>
      <c r="P20" s="94">
        <v>3895.1478865419863</v>
      </c>
      <c r="Q20" s="95">
        <v>2826.6802536871533</v>
      </c>
      <c r="R20" s="95"/>
      <c r="S20" s="95">
        <v>515.62940025624107</v>
      </c>
      <c r="T20" s="95">
        <v>1670.5056776061699</v>
      </c>
      <c r="U20" s="95">
        <v>2186.135077862411</v>
      </c>
      <c r="V20" s="95"/>
      <c r="W20" s="95">
        <v>533.44819726915603</v>
      </c>
      <c r="X20" s="95">
        <v>1035.4554905178099</v>
      </c>
      <c r="Y20" s="95">
        <v>1568.903687786966</v>
      </c>
      <c r="Z20" s="95"/>
      <c r="AA20" s="95">
        <v>51.614055049360701</v>
      </c>
      <c r="AB20" s="95">
        <v>88.495065843250501</v>
      </c>
      <c r="AC20" s="95">
        <v>140.1091208926112</v>
      </c>
      <c r="AD20" s="95"/>
      <c r="AE20" s="95">
        <v>7.3521438196336097</v>
      </c>
      <c r="AF20" s="95">
        <v>50.965511107325</v>
      </c>
      <c r="AG20" s="95">
        <v>58.31765492695861</v>
      </c>
      <c r="AH20" s="95"/>
      <c r="AI20" s="95">
        <v>1093.3395087551201</v>
      </c>
      <c r="AJ20" s="95">
        <v>2743.49072285992</v>
      </c>
      <c r="AK20" s="95">
        <v>3836.8302316150402</v>
      </c>
      <c r="AL20" s="95"/>
      <c r="AM20" s="95">
        <v>780.695667462031</v>
      </c>
      <c r="AN20" s="95">
        <v>582.40170274743002</v>
      </c>
      <c r="AO20" s="95">
        <v>1363.0973702094611</v>
      </c>
      <c r="AP20" s="95"/>
      <c r="AQ20" s="95">
        <v>143.40667701954399</v>
      </c>
      <c r="AR20" s="95">
        <v>1943.27273366381</v>
      </c>
      <c r="AS20" s="95">
        <v>2086.679410683354</v>
      </c>
      <c r="AT20" s="95"/>
      <c r="AU20" s="95">
        <v>176.58930809318198</v>
      </c>
      <c r="AV20" s="95">
        <v>268.78179755600604</v>
      </c>
      <c r="AW20" s="95">
        <v>445.37110564918805</v>
      </c>
      <c r="AX20" s="95"/>
      <c r="AY20" s="164">
        <f t="shared" ref="AY20" si="18">IFERROR(B20/B19-1, "n/a")</f>
        <v>0.12131391862215879</v>
      </c>
      <c r="AZ20" s="164">
        <f t="shared" ref="AZ20" si="19">IFERROR(C20/C19-1, "n/a")</f>
        <v>-0.43508375383394182</v>
      </c>
      <c r="BA20" s="164">
        <f t="shared" ref="BA20" si="20">IFERROR(D20/D19-1, "n/a")</f>
        <v>0.32343937391238087</v>
      </c>
      <c r="BB20" s="164">
        <f t="shared" ref="BB20" si="21">IFERROR(E20/E19-1, "n/a")</f>
        <v>4.6347297130285847E-2</v>
      </c>
      <c r="BC20" s="164">
        <f t="shared" ref="BC20" si="22">IFERROR(F20/F19-1, "n/a")</f>
        <v>-1.6894452218982892E-2</v>
      </c>
      <c r="BD20" s="164">
        <f t="shared" ref="BD20" si="23">IFERROR(G20/G19-1, "n/a")</f>
        <v>0.15944091398591609</v>
      </c>
      <c r="BE20" s="164">
        <f t="shared" ref="BE20" si="24">IFERROR(H20/H19-1, "n/a")</f>
        <v>0.10842403744150997</v>
      </c>
      <c r="BF20" s="164">
        <f t="shared" ref="BF20" si="25">IFERROR(I20/I19-1, "n/a")</f>
        <v>0.10653586589612263</v>
      </c>
      <c r="BG20" s="153"/>
      <c r="BH20" s="139">
        <f t="shared" ref="BH20" si="26">IFERROR(K20/K19-1, "n/a")</f>
        <v>-0.19245526475762531</v>
      </c>
      <c r="BI20" s="139">
        <f t="shared" ref="BI20" si="27">IFERROR(L20/L19-1, "n/a")</f>
        <v>-0.17492794065499317</v>
      </c>
      <c r="BJ20" s="139">
        <f t="shared" ref="BJ20" si="28">IFERROR(M20/M19-1, "n/a")</f>
        <v>-0.18433759647212777</v>
      </c>
      <c r="BK20" s="139">
        <f t="shared" ref="BK20" si="29">IFERROR(N20/N19-1, "n/a")</f>
        <v>-0.20598114973437021</v>
      </c>
      <c r="BL20" s="153"/>
      <c r="BM20" s="164">
        <f t="shared" ref="BM20" si="30">IFERROR(P20/P19-1, "n/a")</f>
        <v>-0.118549408893866</v>
      </c>
      <c r="BN20" s="164">
        <f t="shared" ref="BN20" si="31">IFERROR(Q20/Q19-1, "n/a")</f>
        <v>-0.15124680422676229</v>
      </c>
      <c r="BO20" s="153"/>
      <c r="BP20" s="163" t="s">
        <v>133</v>
      </c>
      <c r="BQ20" s="163" t="s">
        <v>133</v>
      </c>
      <c r="BR20" s="163" t="s">
        <v>133</v>
      </c>
      <c r="BS20" s="163" t="s">
        <v>133</v>
      </c>
      <c r="BT20" s="163" t="s">
        <v>133</v>
      </c>
      <c r="BU20" s="163" t="s">
        <v>133</v>
      </c>
      <c r="BV20" s="163" t="s">
        <v>133</v>
      </c>
      <c r="BW20" s="163" t="s">
        <v>133</v>
      </c>
      <c r="BX20" s="153"/>
      <c r="BY20" s="164" t="s">
        <v>133</v>
      </c>
      <c r="BZ20" s="164" t="s">
        <v>133</v>
      </c>
      <c r="CA20" s="164" t="s">
        <v>133</v>
      </c>
      <c r="CB20" s="164" t="s">
        <v>133</v>
      </c>
      <c r="CC20" s="153"/>
      <c r="CD20" s="164" t="s">
        <v>133</v>
      </c>
      <c r="CE20" s="164" t="s">
        <v>133</v>
      </c>
    </row>
    <row r="21" spans="1:83" x14ac:dyDescent="0.2">
      <c r="A21" s="49">
        <v>2024</v>
      </c>
      <c r="B21" s="95">
        <v>192.353868814349</v>
      </c>
      <c r="C21" s="95">
        <v>21.975464550200599</v>
      </c>
      <c r="D21" s="95">
        <v>6.4405915109894396</v>
      </c>
      <c r="E21" s="95">
        <v>38.321025317050797</v>
      </c>
      <c r="F21" s="95">
        <v>53.916788277321196</v>
      </c>
      <c r="G21" s="95">
        <v>931.06489375798503</v>
      </c>
      <c r="H21" s="95">
        <v>1244.0726322278961</v>
      </c>
      <c r="I21" s="95">
        <v>779.48468064255701</v>
      </c>
      <c r="J21" s="95"/>
      <c r="K21" s="95">
        <v>3059.95954096579</v>
      </c>
      <c r="L21" s="95">
        <v>1595.4235914965798</v>
      </c>
      <c r="M21" s="94">
        <v>4655.3831324623698</v>
      </c>
      <c r="N21" s="95">
        <v>3932.3592673550602</v>
      </c>
      <c r="O21" s="95"/>
      <c r="P21" s="94">
        <v>5899.4557646902658</v>
      </c>
      <c r="Q21" s="95">
        <v>4711.8439479976169</v>
      </c>
      <c r="R21" s="95"/>
      <c r="S21" s="95">
        <v>581.28714808881705</v>
      </c>
      <c r="T21" s="95">
        <v>3261.91778026673</v>
      </c>
      <c r="U21" s="95">
        <v>3843.2049283555471</v>
      </c>
      <c r="V21" s="95"/>
      <c r="W21" s="95">
        <v>591.97342586576497</v>
      </c>
      <c r="X21" s="95">
        <v>1222.07976286083</v>
      </c>
      <c r="Y21" s="95">
        <v>1814.053188726595</v>
      </c>
      <c r="Z21" s="95"/>
      <c r="AA21" s="95">
        <v>70.812058273313895</v>
      </c>
      <c r="AB21" s="95">
        <v>171.38558933481198</v>
      </c>
      <c r="AC21" s="95">
        <v>242.19764760812586</v>
      </c>
      <c r="AD21" s="95"/>
      <c r="AE21" s="95">
        <v>10.3839031054332</v>
      </c>
      <c r="AF21" s="95">
        <v>137.314301746171</v>
      </c>
      <c r="AG21" s="95">
        <v>147.6982048516042</v>
      </c>
      <c r="AH21" s="95"/>
      <c r="AI21" s="95">
        <v>1233.6887291224598</v>
      </c>
      <c r="AJ21" s="95">
        <v>4518.06883071621</v>
      </c>
      <c r="AK21" s="95">
        <v>5751.7575598386702</v>
      </c>
      <c r="AL21" s="95"/>
      <c r="AM21" s="95">
        <v>875.35094025748799</v>
      </c>
      <c r="AN21" s="95">
        <v>717.33835795303094</v>
      </c>
      <c r="AO21" s="95">
        <v>1592.6892982105189</v>
      </c>
      <c r="AP21" s="95"/>
      <c r="AQ21" s="95">
        <v>110.091580774204</v>
      </c>
      <c r="AR21" s="95">
        <v>3033.79106954805</v>
      </c>
      <c r="AS21" s="95">
        <v>3143.882650322254</v>
      </c>
      <c r="AT21" s="95"/>
      <c r="AU21" s="95">
        <v>258.63011119620501</v>
      </c>
      <c r="AV21" s="95">
        <v>904.25370496129403</v>
      </c>
      <c r="AW21" s="95">
        <v>1162.883816157499</v>
      </c>
      <c r="AX21" s="95"/>
      <c r="AY21" s="164">
        <f t="shared" ref="AY21" si="32">IFERROR(B21/B20-1, "n/a")</f>
        <v>-0.11221124069393829</v>
      </c>
      <c r="AZ21" s="164">
        <f t="shared" ref="AZ21" si="33">IFERROR(C21/C20-1, "n/a")</f>
        <v>-7.6729946228037971E-2</v>
      </c>
      <c r="BA21" s="164">
        <f t="shared" ref="BA21" si="34">IFERROR(D21/D20-1, "n/a")</f>
        <v>1.0977621003323779</v>
      </c>
      <c r="BB21" s="164">
        <f t="shared" ref="BB21" si="35">IFERROR(E21/E20-1, "n/a")</f>
        <v>-2.909515284347608E-2</v>
      </c>
      <c r="BC21" s="164">
        <f t="shared" ref="BC21" si="36">IFERROR(F21/F20-1, "n/a")</f>
        <v>-0.32649983416780504</v>
      </c>
      <c r="BD21" s="164">
        <f t="shared" ref="BD21" si="37">IFERROR(G21/G20-1, "n/a")</f>
        <v>0.26223939583705524</v>
      </c>
      <c r="BE21" s="164">
        <f t="shared" ref="BE21" si="38">IFERROR(H21/H20-1, "n/a")</f>
        <v>0.13026443810829336</v>
      </c>
      <c r="BF21" s="164">
        <f t="shared" ref="BF21" si="39">IFERROR(I21/I20-1, "n/a")</f>
        <v>0.20770416949319226</v>
      </c>
      <c r="BG21" s="153"/>
      <c r="BH21" s="139">
        <f t="shared" ref="BH21" si="40">IFERROR(K21/K20-1, "n/a")</f>
        <v>1.0601749671459642</v>
      </c>
      <c r="BI21" s="139">
        <f t="shared" ref="BI21" si="41">IFERROR(L21/L20-1, "n/a")</f>
        <v>0.21865725630272315</v>
      </c>
      <c r="BJ21" s="139">
        <f t="shared" ref="BJ21" si="42">IFERROR(M21/M20-1, "n/a")</f>
        <v>0.66593524560347905</v>
      </c>
      <c r="BK21" s="139">
        <f t="shared" ref="BK21" si="43">IFERROR(N21/N20-1, "n/a")</f>
        <v>0.80279798533480351</v>
      </c>
      <c r="BL21" s="153"/>
      <c r="BM21" s="164">
        <f t="shared" ref="BM21" si="44">IFERROR(P21/P20-1, "n/a")</f>
        <v>0.51456528391984957</v>
      </c>
      <c r="BN21" s="164">
        <f t="shared" ref="BN21" si="45">IFERROR(Q21/Q20-1, "n/a")</f>
        <v>0.66691791257657629</v>
      </c>
      <c r="BO21" s="153"/>
      <c r="BP21" s="163" t="s">
        <v>133</v>
      </c>
      <c r="BQ21" s="163" t="s">
        <v>133</v>
      </c>
      <c r="BR21" s="163" t="s">
        <v>133</v>
      </c>
      <c r="BS21" s="163" t="s">
        <v>133</v>
      </c>
      <c r="BT21" s="163" t="s">
        <v>133</v>
      </c>
      <c r="BU21" s="163" t="s">
        <v>133</v>
      </c>
      <c r="BV21" s="163" t="s">
        <v>133</v>
      </c>
      <c r="BW21" s="163" t="s">
        <v>133</v>
      </c>
      <c r="BX21" s="153"/>
      <c r="BY21" s="164" t="s">
        <v>133</v>
      </c>
      <c r="BZ21" s="164" t="s">
        <v>133</v>
      </c>
      <c r="CA21" s="164" t="s">
        <v>133</v>
      </c>
      <c r="CB21" s="164" t="s">
        <v>133</v>
      </c>
      <c r="CC21" s="153"/>
      <c r="CD21" s="164" t="s">
        <v>133</v>
      </c>
      <c r="CE21" s="164" t="s">
        <v>133</v>
      </c>
    </row>
    <row r="22" spans="1:83" x14ac:dyDescent="0.2">
      <c r="A22" s="49"/>
      <c r="B22" s="79"/>
      <c r="C22" s="79"/>
      <c r="D22" s="79"/>
      <c r="E22" s="79"/>
      <c r="F22" s="79"/>
      <c r="G22" s="79"/>
      <c r="H22" s="79"/>
      <c r="I22" s="79"/>
      <c r="J22" s="79"/>
      <c r="K22" s="79"/>
      <c r="L22" s="79"/>
      <c r="M22" s="79"/>
      <c r="N22" s="79"/>
      <c r="O22" s="79"/>
      <c r="P22" s="94"/>
      <c r="Q22" s="95"/>
      <c r="R22" s="79"/>
      <c r="S22" s="79"/>
      <c r="T22" s="79"/>
      <c r="U22" s="79"/>
      <c r="V22" s="79"/>
      <c r="W22" s="79"/>
      <c r="X22" s="79"/>
      <c r="Y22" s="95"/>
      <c r="Z22" s="79"/>
      <c r="AA22" s="79"/>
      <c r="AB22" s="79"/>
      <c r="AC22" s="95"/>
      <c r="AD22" s="79"/>
      <c r="AE22" s="79"/>
      <c r="AF22" s="79"/>
      <c r="AG22" s="79"/>
      <c r="AH22" s="79"/>
      <c r="AI22" s="95"/>
      <c r="AJ22" s="95"/>
      <c r="AK22" s="95"/>
      <c r="AL22" s="79"/>
      <c r="AM22" s="96"/>
      <c r="AN22" s="96"/>
      <c r="AO22" s="96"/>
      <c r="AP22" s="79"/>
      <c r="AQ22" s="96"/>
      <c r="AR22" s="96"/>
      <c r="AS22" s="96"/>
      <c r="AT22" s="79"/>
      <c r="AU22" s="96"/>
      <c r="AV22" s="96"/>
      <c r="AW22" s="96"/>
      <c r="AX22" s="79"/>
      <c r="AY22" s="164"/>
      <c r="AZ22" s="164"/>
      <c r="BA22" s="164"/>
      <c r="BB22" s="164"/>
      <c r="BC22" s="164"/>
      <c r="BD22" s="164"/>
      <c r="BE22" s="164"/>
      <c r="BF22" s="164"/>
      <c r="BG22" s="153"/>
      <c r="BH22" s="139"/>
      <c r="BI22" s="139"/>
      <c r="BJ22" s="139"/>
      <c r="BK22" s="139"/>
      <c r="BL22" s="153"/>
      <c r="BM22" s="164"/>
      <c r="BN22" s="164"/>
      <c r="BO22" s="153"/>
      <c r="BP22" s="163"/>
      <c r="BQ22" s="163"/>
      <c r="BR22" s="163"/>
      <c r="BS22" s="163"/>
      <c r="BT22" s="163"/>
      <c r="BU22" s="163"/>
      <c r="BV22" s="163"/>
      <c r="BW22" s="163"/>
      <c r="BX22" s="153"/>
      <c r="BY22" s="164"/>
      <c r="BZ22" s="164"/>
      <c r="CA22" s="164"/>
      <c r="CB22" s="164"/>
      <c r="CC22" s="153"/>
      <c r="CD22" s="164"/>
      <c r="CE22" s="164"/>
    </row>
    <row r="23" spans="1:83" x14ac:dyDescent="0.2">
      <c r="A23" s="49" t="s">
        <v>163</v>
      </c>
      <c r="B23" s="95">
        <v>139.04463003445301</v>
      </c>
      <c r="C23" s="95">
        <v>10.725203953317999</v>
      </c>
      <c r="D23" s="95">
        <v>1.5054826431867401</v>
      </c>
      <c r="E23" s="95">
        <v>35.136110963422098</v>
      </c>
      <c r="F23" s="95">
        <v>84.6569130200253</v>
      </c>
      <c r="G23" s="95">
        <v>565.85977955309795</v>
      </c>
      <c r="H23" s="95">
        <v>836.92812016750304</v>
      </c>
      <c r="I23" s="95">
        <v>532.72129754888704</v>
      </c>
      <c r="J23" s="79"/>
      <c r="K23" s="95">
        <v>1563.83758561994</v>
      </c>
      <c r="L23" s="95">
        <v>1285.26937767297</v>
      </c>
      <c r="M23" s="94">
        <v>2849.1069632929102</v>
      </c>
      <c r="N23" s="95">
        <v>2230.96296143576</v>
      </c>
      <c r="O23" s="79"/>
      <c r="P23" s="94">
        <v>3686.0350834604133</v>
      </c>
      <c r="Q23" s="95">
        <v>2763.6842589846469</v>
      </c>
      <c r="R23" s="79"/>
      <c r="S23" s="95">
        <v>449.33719086348799</v>
      </c>
      <c r="T23" s="95">
        <v>1635.58845290358</v>
      </c>
      <c r="U23" s="95">
        <v>2084.9256437670679</v>
      </c>
      <c r="V23" s="79"/>
      <c r="W23" s="95">
        <v>355.968067217167</v>
      </c>
      <c r="X23" s="95">
        <v>1163.08246289763</v>
      </c>
      <c r="Y23" s="95">
        <v>1519.0505301147969</v>
      </c>
      <c r="Z23" s="79"/>
      <c r="AA23" s="95">
        <v>31.6228620868478</v>
      </c>
      <c r="AB23" s="95">
        <v>50.436047491707896</v>
      </c>
      <c r="AC23" s="95">
        <v>82.058909578555699</v>
      </c>
      <c r="AD23" s="79"/>
      <c r="AE23" s="95">
        <v>2.9919739870190298</v>
      </c>
      <c r="AF23" s="95">
        <v>4.3281033232198896</v>
      </c>
      <c r="AG23" s="95">
        <v>7.3200773102389194</v>
      </c>
      <c r="AH23" s="79"/>
      <c r="AI23" s="95">
        <v>833.93614618048503</v>
      </c>
      <c r="AJ23" s="95">
        <v>2844.7788599697001</v>
      </c>
      <c r="AK23" s="95">
        <v>3678.7150061501852</v>
      </c>
      <c r="AL23" s="79"/>
      <c r="AM23" s="95">
        <v>509.64524922229396</v>
      </c>
      <c r="AN23" s="95">
        <v>461.39347432289304</v>
      </c>
      <c r="AO23" s="95">
        <v>971.03872354518694</v>
      </c>
      <c r="AP23" s="79"/>
      <c r="AQ23" s="95">
        <v>133.63714774021699</v>
      </c>
      <c r="AR23" s="95">
        <v>1900.8161508387402</v>
      </c>
      <c r="AS23" s="95">
        <v>2034.4532985789572</v>
      </c>
      <c r="AT23" s="79"/>
      <c r="AU23" s="95">
        <v>193.64572320499201</v>
      </c>
      <c r="AV23" s="95">
        <v>486.89733813128402</v>
      </c>
      <c r="AW23" s="95">
        <v>680.54306133627597</v>
      </c>
      <c r="AX23" s="79"/>
      <c r="AY23" s="139" t="str">
        <f>IFERROR(B23/#REF!-1, "n/a")</f>
        <v>n/a</v>
      </c>
      <c r="AZ23" s="139" t="str">
        <f>IFERROR(C23/#REF!-1, "n/a")</f>
        <v>n/a</v>
      </c>
      <c r="BA23" s="139" t="str">
        <f>IFERROR(D23/#REF!-1, "n/a")</f>
        <v>n/a</v>
      </c>
      <c r="BB23" s="139" t="str">
        <f>IFERROR(E23/#REF!-1, "n/a")</f>
        <v>n/a</v>
      </c>
      <c r="BC23" s="139" t="str">
        <f>IFERROR(F23/#REF!-1, "n/a")</f>
        <v>n/a</v>
      </c>
      <c r="BD23" s="139" t="str">
        <f>IFERROR(G23/#REF!-1, "n/a")</f>
        <v>n/a</v>
      </c>
      <c r="BE23" s="139" t="str">
        <f>IFERROR(H23/#REF!-1, "n/a")</f>
        <v>n/a</v>
      </c>
      <c r="BF23" s="139" t="str">
        <f>IFERROR(I23/#REF!-1, "n/a")</f>
        <v>n/a</v>
      </c>
      <c r="BG23" s="153"/>
      <c r="BH23" s="139" t="str">
        <f>IFERROR(K23/#REF!-1, "n/a")</f>
        <v>n/a</v>
      </c>
      <c r="BI23" s="139" t="str">
        <f>IFERROR(L23/#REF!-1, "n/a")</f>
        <v>n/a</v>
      </c>
      <c r="BJ23" s="139" t="str">
        <f>IFERROR(M23/#REF!-1, "n/a")</f>
        <v>n/a</v>
      </c>
      <c r="BK23" s="139" t="str">
        <f>IFERROR(N23/#REF!-1, "n/a")</f>
        <v>n/a</v>
      </c>
      <c r="BL23" s="153"/>
      <c r="BM23" s="164" t="str">
        <f>IFERROR(P23/#REF!-1, "n/a")</f>
        <v>n/a</v>
      </c>
      <c r="BN23" s="164" t="str">
        <f>IFERROR(Q23/#REF!-1, "n/a")</f>
        <v>n/a</v>
      </c>
      <c r="BO23" s="153"/>
      <c r="BP23" s="139" t="str">
        <f>IFERROR(B23/#REF!-1, "n/a")</f>
        <v>n/a</v>
      </c>
      <c r="BQ23" s="139" t="str">
        <f>IFERROR(C23/#REF!-1, "n/a")</f>
        <v>n/a</v>
      </c>
      <c r="BR23" s="139" t="str">
        <f>IFERROR(D23/#REF!-1, "n/a")</f>
        <v>n/a</v>
      </c>
      <c r="BS23" s="139" t="str">
        <f>IFERROR(E23/#REF!-1, "n/a")</f>
        <v>n/a</v>
      </c>
      <c r="BT23" s="139" t="str">
        <f>IFERROR(F23/#REF!-1, "n/a")</f>
        <v>n/a</v>
      </c>
      <c r="BU23" s="139" t="str">
        <f>IFERROR(G23/#REF!-1, "n/a")</f>
        <v>n/a</v>
      </c>
      <c r="BV23" s="139" t="str">
        <f>IFERROR(H23/#REF!-1, "n/a")</f>
        <v>n/a</v>
      </c>
      <c r="BW23" s="139" t="str">
        <f>IFERROR(I23/#REF!-1, "n/a")</f>
        <v>n/a</v>
      </c>
      <c r="BX23" s="153"/>
      <c r="BY23" s="139" t="str">
        <f>IFERROR(K23/#REF!-1, "n/a")</f>
        <v>n/a</v>
      </c>
      <c r="BZ23" s="139" t="str">
        <f>IFERROR(L23/#REF!-1, "n/a")</f>
        <v>n/a</v>
      </c>
      <c r="CA23" s="139" t="str">
        <f>IFERROR(M23/#REF!-1, "n/a")</f>
        <v>n/a</v>
      </c>
      <c r="CB23" s="139" t="str">
        <f>IFERROR(N23/#REF!-1, "n/a")</f>
        <v>n/a</v>
      </c>
      <c r="CC23" s="153"/>
      <c r="CD23" s="139" t="str">
        <f>IFERROR(P23/#REF!-1, "n/a")</f>
        <v>n/a</v>
      </c>
      <c r="CE23" s="139" t="str">
        <f>IFERROR(Q23/#REF!-1, "n/a")</f>
        <v>n/a</v>
      </c>
    </row>
    <row r="24" spans="1:83" x14ac:dyDescent="0.2">
      <c r="A24" s="49" t="s">
        <v>165</v>
      </c>
      <c r="B24" s="95">
        <v>230.01688966718302</v>
      </c>
      <c r="C24" s="95">
        <v>27.870973139530598</v>
      </c>
      <c r="D24" s="95">
        <v>5.3737333437697803</v>
      </c>
      <c r="E24" s="95">
        <v>41.689811304524</v>
      </c>
      <c r="F24" s="95">
        <v>85.625171324961002</v>
      </c>
      <c r="G24" s="95">
        <v>801.58141039331406</v>
      </c>
      <c r="H24" s="95">
        <v>1192.1579891732824</v>
      </c>
      <c r="I24" s="95">
        <v>658.89411262898693</v>
      </c>
      <c r="J24" s="79"/>
      <c r="K24" s="95">
        <v>1411.38977556489</v>
      </c>
      <c r="L24" s="95">
        <v>1393.2240222130201</v>
      </c>
      <c r="M24" s="94">
        <v>2804.6137977779099</v>
      </c>
      <c r="N24" s="95">
        <v>2172.2468951577303</v>
      </c>
      <c r="O24" s="79"/>
      <c r="P24" s="94">
        <v>3996.7717869511926</v>
      </c>
      <c r="Q24" s="95">
        <v>2831.1410077867172</v>
      </c>
      <c r="R24" s="79"/>
      <c r="S24" s="95">
        <v>550.20407070456395</v>
      </c>
      <c r="T24" s="95">
        <v>1642.7743134530899</v>
      </c>
      <c r="U24" s="95">
        <v>2192.9783841576536</v>
      </c>
      <c r="V24" s="79"/>
      <c r="W24" s="95">
        <v>584.26041068067207</v>
      </c>
      <c r="X24" s="95">
        <v>1047.97788282851</v>
      </c>
      <c r="Y24" s="95">
        <v>1632.2382935091821</v>
      </c>
      <c r="Z24" s="79"/>
      <c r="AA24" s="95">
        <v>57.6935077880471</v>
      </c>
      <c r="AB24" s="95">
        <v>113.861601496302</v>
      </c>
      <c r="AC24" s="95">
        <v>171.5551092843491</v>
      </c>
      <c r="AD24" s="79"/>
      <c r="AE24" s="95">
        <v>14.144496628577299</v>
      </c>
      <c r="AF24" s="95">
        <v>75.075728244156409</v>
      </c>
      <c r="AG24" s="95">
        <v>89.220224872733709</v>
      </c>
      <c r="AH24" s="79"/>
      <c r="AI24" s="95">
        <v>1178.0134925446998</v>
      </c>
      <c r="AJ24" s="95">
        <v>2729.5380695337599</v>
      </c>
      <c r="AK24" s="95">
        <v>3907.5515620784599</v>
      </c>
      <c r="AL24" s="79"/>
      <c r="AM24" s="95">
        <v>876.49682791653095</v>
      </c>
      <c r="AN24" s="95">
        <v>718.24665077737495</v>
      </c>
      <c r="AO24" s="95">
        <v>1594.7434786939059</v>
      </c>
      <c r="AP24" s="79"/>
      <c r="AQ24" s="95">
        <v>124.26051738679401</v>
      </c>
      <c r="AR24" s="95">
        <v>1907.33547071569</v>
      </c>
      <c r="AS24" s="95">
        <v>2031.5959881024839</v>
      </c>
      <c r="AT24" s="79"/>
      <c r="AU24" s="95">
        <v>191.400643869958</v>
      </c>
      <c r="AV24" s="95">
        <v>179.03167628485102</v>
      </c>
      <c r="AW24" s="95">
        <v>370.43232015480902</v>
      </c>
      <c r="AX24" s="79"/>
      <c r="AY24" s="139" t="str">
        <f>IFERROR(B24/#REF!-1, "n/a")</f>
        <v>n/a</v>
      </c>
      <c r="AZ24" s="139" t="str">
        <f>IFERROR(C24/#REF!-1, "n/a")</f>
        <v>n/a</v>
      </c>
      <c r="BA24" s="139" t="str">
        <f>IFERROR(D24/#REF!-1, "n/a")</f>
        <v>n/a</v>
      </c>
      <c r="BB24" s="139" t="str">
        <f>IFERROR(E24/#REF!-1, "n/a")</f>
        <v>n/a</v>
      </c>
      <c r="BC24" s="139" t="str">
        <f>IFERROR(F24/#REF!-1, "n/a")</f>
        <v>n/a</v>
      </c>
      <c r="BD24" s="139" t="str">
        <f>IFERROR(G24/#REF!-1, "n/a")</f>
        <v>n/a</v>
      </c>
      <c r="BE24" s="139" t="str">
        <f>IFERROR(H24/#REF!-1, "n/a")</f>
        <v>n/a</v>
      </c>
      <c r="BF24" s="139" t="str">
        <f>IFERROR(I24/#REF!-1, "n/a")</f>
        <v>n/a</v>
      </c>
      <c r="BG24" s="153"/>
      <c r="BH24" s="139" t="str">
        <f>IFERROR(K24/#REF!-1, "n/a")</f>
        <v>n/a</v>
      </c>
      <c r="BI24" s="139" t="str">
        <f>IFERROR(L24/#REF!-1, "n/a")</f>
        <v>n/a</v>
      </c>
      <c r="BJ24" s="139" t="str">
        <f>IFERROR(M24/#REF!-1, "n/a")</f>
        <v>n/a</v>
      </c>
      <c r="BK24" s="139" t="str">
        <f>IFERROR(N24/#REF!-1, "n/a")</f>
        <v>n/a</v>
      </c>
      <c r="BL24" s="153"/>
      <c r="BM24" s="164" t="str">
        <f>IFERROR(P24/#REF!-1, "n/a")</f>
        <v>n/a</v>
      </c>
      <c r="BN24" s="164" t="str">
        <f>IFERROR(Q24/#REF!-1, "n/a")</f>
        <v>n/a</v>
      </c>
      <c r="BO24" s="153"/>
      <c r="BP24" s="139">
        <f t="shared" ref="BP24:BP29" si="46">IFERROR(B24/B23-1, "n/a")</f>
        <v>0.65426661648269735</v>
      </c>
      <c r="BQ24" s="139">
        <f t="shared" ref="BQ24:BQ29" si="47">IFERROR(C24/C23-1, "n/a")</f>
        <v>1.5986427168043087</v>
      </c>
      <c r="BR24" s="139">
        <f t="shared" ref="BR24:BR29" si="48">IFERROR(D24/D23-1, "n/a")</f>
        <v>2.5694422437145445</v>
      </c>
      <c r="BS24" s="139">
        <f t="shared" ref="BS24:BS29" si="49">IFERROR(E24/E23-1, "n/a")</f>
        <v>0.1865232139073254</v>
      </c>
      <c r="BT24" s="139">
        <f t="shared" ref="BT24:BT29" si="50">IFERROR(F24/F23-1, "n/a")</f>
        <v>1.1437439311148268E-2</v>
      </c>
      <c r="BU24" s="139">
        <f t="shared" ref="BU24:BU29" si="51">IFERROR(G24/G23-1, "n/a")</f>
        <v>0.41657251382380145</v>
      </c>
      <c r="BV24" s="139">
        <f t="shared" ref="BV24:BV29" si="52">IFERROR(H24/H23-1, "n/a")</f>
        <v>0.42444489609774805</v>
      </c>
      <c r="BW24" s="139">
        <f t="shared" ref="BW24:BW29" si="53">IFERROR(I24/I23-1, "n/a")</f>
        <v>0.23684582475045723</v>
      </c>
      <c r="BX24" s="153"/>
      <c r="BY24" s="139">
        <f t="shared" ref="BY24:BY29" si="54">IFERROR(K24/K23-1, "n/a")</f>
        <v>-9.7483147519194735E-2</v>
      </c>
      <c r="BZ24" s="139">
        <f t="shared" ref="BZ24:BZ29" si="55">IFERROR(L24/L23-1, "n/a")</f>
        <v>8.3993788707162897E-2</v>
      </c>
      <c r="CA24" s="139">
        <f t="shared" ref="CA24:CA29" si="56">IFERROR(M24/M23-1, "n/a")</f>
        <v>-1.5616530403469442E-2</v>
      </c>
      <c r="CB24" s="139">
        <f t="shared" ref="CB24:CB29" si="57">IFERROR(N24/N23-1, "n/a")</f>
        <v>-2.6318709585497757E-2</v>
      </c>
      <c r="CC24" s="153"/>
      <c r="CD24" s="139">
        <f t="shared" ref="CD24:CD29" si="58">IFERROR(P24/P23-1, "n/a")</f>
        <v>8.430107051478819E-2</v>
      </c>
      <c r="CE24" s="139">
        <f t="shared" ref="CE24:CE29" si="59">IFERROR(Q24/Q23-1, "n/a")</f>
        <v>2.4408268991933602E-2</v>
      </c>
    </row>
    <row r="25" spans="1:83" x14ac:dyDescent="0.2">
      <c r="A25" s="49" t="s">
        <v>167</v>
      </c>
      <c r="B25" s="95">
        <v>242.23659582372798</v>
      </c>
      <c r="C25" s="95">
        <v>37.370935483870902</v>
      </c>
      <c r="D25" s="95">
        <v>0.85078376501780206</v>
      </c>
      <c r="E25" s="95">
        <v>48.548643982994399</v>
      </c>
      <c r="F25" s="95">
        <v>48.0505862687396</v>
      </c>
      <c r="G25" s="95">
        <v>687.34680087315905</v>
      </c>
      <c r="H25" s="95">
        <v>1064.4043461975098</v>
      </c>
      <c r="I25" s="95">
        <v>650.54369206291699</v>
      </c>
      <c r="J25" s="79"/>
      <c r="K25" s="95">
        <v>1213.41006120681</v>
      </c>
      <c r="L25" s="95">
        <v>1361.65661178655</v>
      </c>
      <c r="M25" s="94">
        <v>2575.06667299336</v>
      </c>
      <c r="N25" s="95">
        <v>1921.5580889249302</v>
      </c>
      <c r="O25" s="79"/>
      <c r="P25" s="94">
        <v>3639.4710191908698</v>
      </c>
      <c r="Q25" s="95">
        <v>2572.1017809878472</v>
      </c>
      <c r="R25" s="79"/>
      <c r="S25" s="95">
        <v>511.21840488669</v>
      </c>
      <c r="T25" s="95">
        <v>1524.54796465562</v>
      </c>
      <c r="U25" s="95">
        <v>2035.76636954231</v>
      </c>
      <c r="V25" s="79"/>
      <c r="W25" s="95">
        <v>506.10248322456198</v>
      </c>
      <c r="X25" s="95">
        <v>959.0459496903959</v>
      </c>
      <c r="Y25" s="95">
        <v>1465.148432914958</v>
      </c>
      <c r="Z25" s="79"/>
      <c r="AA25" s="95">
        <v>47.083458086257707</v>
      </c>
      <c r="AB25" s="95">
        <v>91.4727586473429</v>
      </c>
      <c r="AC25" s="95">
        <v>138.55621673360059</v>
      </c>
      <c r="AD25" s="79"/>
      <c r="AE25" s="95">
        <v>4.1290528488686604</v>
      </c>
      <c r="AF25" s="95">
        <v>34.261520475485</v>
      </c>
      <c r="AG25" s="95">
        <v>38.39057332435366</v>
      </c>
      <c r="AH25" s="79"/>
      <c r="AI25" s="95">
        <v>1060.2752933486399</v>
      </c>
      <c r="AJ25" s="95">
        <v>2540.8051525178698</v>
      </c>
      <c r="AK25" s="95">
        <v>3601.0804458665098</v>
      </c>
      <c r="AL25" s="79"/>
      <c r="AM25" s="95">
        <v>752.15293578617411</v>
      </c>
      <c r="AN25" s="95">
        <v>610.54696352296492</v>
      </c>
      <c r="AO25" s="95">
        <v>1362.699899309139</v>
      </c>
      <c r="AP25" s="79"/>
      <c r="AQ25" s="95">
        <v>156.85456695887299</v>
      </c>
      <c r="AR25" s="95">
        <v>1735.1449108341899</v>
      </c>
      <c r="AS25" s="95">
        <v>1891.9994777930629</v>
      </c>
      <c r="AT25" s="79"/>
      <c r="AU25" s="95">
        <v>155.39684345246198</v>
      </c>
      <c r="AV25" s="95">
        <v>229.37479863620601</v>
      </c>
      <c r="AW25" s="95">
        <v>384.77164208866799</v>
      </c>
      <c r="AX25" s="79"/>
      <c r="AY25" s="139" t="str">
        <f>IFERROR(B25/#REF!-1, "n/a")</f>
        <v>n/a</v>
      </c>
      <c r="AZ25" s="139" t="str">
        <f>IFERROR(C25/#REF!-1, "n/a")</f>
        <v>n/a</v>
      </c>
      <c r="BA25" s="139" t="str">
        <f>IFERROR(D25/#REF!-1, "n/a")</f>
        <v>n/a</v>
      </c>
      <c r="BB25" s="139" t="str">
        <f>IFERROR(E25/#REF!-1, "n/a")</f>
        <v>n/a</v>
      </c>
      <c r="BC25" s="139" t="str">
        <f>IFERROR(F25/#REF!-1, "n/a")</f>
        <v>n/a</v>
      </c>
      <c r="BD25" s="139" t="str">
        <f>IFERROR(G25/#REF!-1, "n/a")</f>
        <v>n/a</v>
      </c>
      <c r="BE25" s="139" t="str">
        <f>IFERROR(H25/#REF!-1, "n/a")</f>
        <v>n/a</v>
      </c>
      <c r="BF25" s="139" t="str">
        <f>IFERROR(I25/#REF!-1, "n/a")</f>
        <v>n/a</v>
      </c>
      <c r="BG25" s="153"/>
      <c r="BH25" s="139" t="str">
        <f>IFERROR(K25/#REF!-1, "n/a")</f>
        <v>n/a</v>
      </c>
      <c r="BI25" s="139" t="str">
        <f>IFERROR(L25/#REF!-1, "n/a")</f>
        <v>n/a</v>
      </c>
      <c r="BJ25" s="139" t="str">
        <f>IFERROR(M25/#REF!-1, "n/a")</f>
        <v>n/a</v>
      </c>
      <c r="BK25" s="139" t="str">
        <f>IFERROR(N25/#REF!-1, "n/a")</f>
        <v>n/a</v>
      </c>
      <c r="BL25" s="153"/>
      <c r="BM25" s="139" t="str">
        <f>IFERROR(P25/#REF!-1, "n/a")</f>
        <v>n/a</v>
      </c>
      <c r="BN25" s="139" t="str">
        <f>IFERROR(Q25/#REF!-1, "n/a")</f>
        <v>n/a</v>
      </c>
      <c r="BO25" s="153"/>
      <c r="BP25" s="139">
        <f t="shared" si="46"/>
        <v>5.3125256037615198E-2</v>
      </c>
      <c r="BQ25" s="139">
        <f t="shared" si="47"/>
        <v>0.34085506439910063</v>
      </c>
      <c r="BR25" s="139">
        <f t="shared" si="48"/>
        <v>-0.84167733852961146</v>
      </c>
      <c r="BS25" s="139">
        <f t="shared" si="49"/>
        <v>0.16452059781153561</v>
      </c>
      <c r="BT25" s="139">
        <f t="shared" si="50"/>
        <v>-0.43882639269263402</v>
      </c>
      <c r="BU25" s="139">
        <f t="shared" si="51"/>
        <v>-0.1425115503415969</v>
      </c>
      <c r="BV25" s="139">
        <f t="shared" si="52"/>
        <v>-0.10716167163746904</v>
      </c>
      <c r="BW25" s="139">
        <f t="shared" si="53"/>
        <v>-1.2673387735628427E-2</v>
      </c>
      <c r="BX25" s="153"/>
      <c r="BY25" s="139">
        <f t="shared" si="54"/>
        <v>-0.14027288406481564</v>
      </c>
      <c r="BZ25" s="139">
        <f t="shared" si="55"/>
        <v>-2.2657813763739099E-2</v>
      </c>
      <c r="CA25" s="139">
        <f t="shared" si="56"/>
        <v>-8.1846250976308932E-2</v>
      </c>
      <c r="CB25" s="139">
        <f t="shared" si="57"/>
        <v>-0.11540530074717736</v>
      </c>
      <c r="CC25" s="153"/>
      <c r="CD25" s="139">
        <f t="shared" si="58"/>
        <v>-8.9397340355246602E-2</v>
      </c>
      <c r="CE25" s="139">
        <f t="shared" si="59"/>
        <v>-9.1496405896567268E-2</v>
      </c>
    </row>
    <row r="26" spans="1:83" x14ac:dyDescent="0.2">
      <c r="A26" s="49" t="s">
        <v>168</v>
      </c>
      <c r="B26" s="95">
        <v>189.06964888284099</v>
      </c>
      <c r="C26" s="95">
        <v>12.4921904761904</v>
      </c>
      <c r="D26" s="95">
        <v>3.2927525532989801</v>
      </c>
      <c r="E26" s="95">
        <v>28.3566321765915</v>
      </c>
      <c r="F26" s="95">
        <v>126.00923924808801</v>
      </c>
      <c r="G26" s="95">
        <v>706.96814012453694</v>
      </c>
      <c r="H26" s="95">
        <v>1066.1886034615468</v>
      </c>
      <c r="I26" s="95">
        <v>629.513064029303</v>
      </c>
      <c r="J26" s="79"/>
      <c r="K26" s="95">
        <v>1619.7817317236199</v>
      </c>
      <c r="L26" s="95">
        <v>1311.1997629929699</v>
      </c>
      <c r="M26" s="94">
        <v>2930.9814947165896</v>
      </c>
      <c r="N26" s="95">
        <v>2364.2817109973303</v>
      </c>
      <c r="O26" s="79"/>
      <c r="P26" s="94">
        <v>3997.1700981781364</v>
      </c>
      <c r="Q26" s="95">
        <v>2993.794775026633</v>
      </c>
      <c r="R26" s="79"/>
      <c r="S26" s="95">
        <v>479.91973702199203</v>
      </c>
      <c r="T26" s="95">
        <v>1743.8268287651999</v>
      </c>
      <c r="U26" s="95">
        <v>2223.7465657871921</v>
      </c>
      <c r="V26" s="79"/>
      <c r="W26" s="95">
        <v>542.50675361273807</v>
      </c>
      <c r="X26" s="95">
        <v>1125.5985566606901</v>
      </c>
      <c r="Y26" s="95">
        <v>1668.1053102734281</v>
      </c>
      <c r="Z26" s="79"/>
      <c r="AA26" s="95">
        <v>43.762112826816995</v>
      </c>
      <c r="AB26" s="95">
        <v>61.556109290699496</v>
      </c>
      <c r="AC26" s="95">
        <v>105.31822211751648</v>
      </c>
      <c r="AD26" s="79"/>
      <c r="AE26" s="95">
        <v>4.8367818819486903</v>
      </c>
      <c r="AF26" s="95">
        <v>58.757766457606195</v>
      </c>
      <c r="AG26" s="95">
        <v>63.594548339554883</v>
      </c>
      <c r="AH26" s="79"/>
      <c r="AI26" s="95">
        <v>1061.35182157959</v>
      </c>
      <c r="AJ26" s="95">
        <v>2872.2237282589899</v>
      </c>
      <c r="AK26" s="95">
        <v>3933.5755498385797</v>
      </c>
      <c r="AL26" s="79"/>
      <c r="AM26" s="95">
        <v>712.89185814358109</v>
      </c>
      <c r="AN26" s="95">
        <v>543.26626968819596</v>
      </c>
      <c r="AO26" s="95">
        <v>1256.1581278317772</v>
      </c>
      <c r="AP26" s="79"/>
      <c r="AQ26" s="95">
        <v>180.523903482637</v>
      </c>
      <c r="AR26" s="95">
        <v>2192.7853246488198</v>
      </c>
      <c r="AS26" s="95">
        <v>2373.3092281314566</v>
      </c>
      <c r="AT26" s="79"/>
      <c r="AU26" s="95">
        <v>172.77284183532899</v>
      </c>
      <c r="AV26" s="95">
        <v>194.929900379576</v>
      </c>
      <c r="AW26" s="95">
        <v>367.70274221490502</v>
      </c>
      <c r="AX26" s="79"/>
      <c r="AY26" s="139" t="str">
        <f>IFERROR(B26/#REF!-1, "n/a")</f>
        <v>n/a</v>
      </c>
      <c r="AZ26" s="139" t="str">
        <f>IFERROR(C26/#REF!-1, "n/a")</f>
        <v>n/a</v>
      </c>
      <c r="BA26" s="139" t="str">
        <f>IFERROR(D26/#REF!-1, "n/a")</f>
        <v>n/a</v>
      </c>
      <c r="BB26" s="139" t="str">
        <f>IFERROR(E26/#REF!-1, "n/a")</f>
        <v>n/a</v>
      </c>
      <c r="BC26" s="139" t="str">
        <f>IFERROR(F26/#REF!-1, "n/a")</f>
        <v>n/a</v>
      </c>
      <c r="BD26" s="139" t="str">
        <f>IFERROR(G26/#REF!-1, "n/a")</f>
        <v>n/a</v>
      </c>
      <c r="BE26" s="139" t="str">
        <f>IFERROR(H26/#REF!-1, "n/a")</f>
        <v>n/a</v>
      </c>
      <c r="BF26" s="139" t="str">
        <f>IFERROR(I26/#REF!-1, "n/a")</f>
        <v>n/a</v>
      </c>
      <c r="BG26" s="153"/>
      <c r="BH26" s="139" t="str">
        <f>IFERROR(K26/#REF!-1, "n/a")</f>
        <v>n/a</v>
      </c>
      <c r="BI26" s="139" t="str">
        <f>IFERROR(L26/#REF!-1, "n/a")</f>
        <v>n/a</v>
      </c>
      <c r="BJ26" s="139" t="str">
        <f>IFERROR(M26/#REF!-1, "n/a")</f>
        <v>n/a</v>
      </c>
      <c r="BK26" s="139" t="str">
        <f>IFERROR(N26/#REF!-1, "n/a")</f>
        <v>n/a</v>
      </c>
      <c r="BM26" s="139" t="str">
        <f>IFERROR(P26/#REF!-1, "n/a")</f>
        <v>n/a</v>
      </c>
      <c r="BN26" s="139" t="str">
        <f>IFERROR(Q26/#REF!-1, "n/a")</f>
        <v>n/a</v>
      </c>
      <c r="BO26" s="153"/>
      <c r="BP26" s="139">
        <f t="shared" si="46"/>
        <v>-0.21948354566366102</v>
      </c>
      <c r="BQ26" s="139">
        <f t="shared" si="47"/>
        <v>-0.66572443760253308</v>
      </c>
      <c r="BR26" s="139">
        <f t="shared" si="48"/>
        <v>2.8702578595045023</v>
      </c>
      <c r="BS26" s="139">
        <f t="shared" si="49"/>
        <v>-0.41591299261573089</v>
      </c>
      <c r="BT26" s="139">
        <f t="shared" si="50"/>
        <v>1.622428757546007</v>
      </c>
      <c r="BU26" s="139">
        <f t="shared" si="51"/>
        <v>2.8546490980175143E-2</v>
      </c>
      <c r="BV26" s="139">
        <f t="shared" si="52"/>
        <v>1.6762964848942019E-3</v>
      </c>
      <c r="BW26" s="139">
        <f t="shared" si="53"/>
        <v>-3.2327771816408668E-2</v>
      </c>
      <c r="BX26" s="153"/>
      <c r="BY26" s="139">
        <f t="shared" si="54"/>
        <v>0.33490052827866656</v>
      </c>
      <c r="BZ26" s="139">
        <f t="shared" si="55"/>
        <v>-3.7055486939088556E-2</v>
      </c>
      <c r="CA26" s="139">
        <f t="shared" si="56"/>
        <v>0.13821576950063985</v>
      </c>
      <c r="CB26" s="139">
        <f t="shared" si="57"/>
        <v>0.23039825057804753</v>
      </c>
      <c r="CC26" s="153"/>
      <c r="CD26" s="139">
        <f t="shared" si="58"/>
        <v>9.8283260699460362E-2</v>
      </c>
      <c r="CE26" s="139">
        <f t="shared" si="59"/>
        <v>0.16394879749930791</v>
      </c>
    </row>
    <row r="27" spans="1:83" x14ac:dyDescent="0.2">
      <c r="A27" s="49" t="s">
        <v>169</v>
      </c>
      <c r="B27" s="95">
        <v>205.95969276414999</v>
      </c>
      <c r="C27" s="95">
        <v>17.752968253968202</v>
      </c>
      <c r="D27" s="95">
        <v>2.7649455673159902</v>
      </c>
      <c r="E27" s="95">
        <v>39.461845751503802</v>
      </c>
      <c r="F27" s="95">
        <v>60.113835912056103</v>
      </c>
      <c r="G27" s="95">
        <v>754.83824084025593</v>
      </c>
      <c r="H27" s="95">
        <v>1080.8915290892501</v>
      </c>
      <c r="I27" s="95">
        <v>643.05146053466899</v>
      </c>
      <c r="J27" s="79"/>
      <c r="K27" s="95">
        <v>1691.09421836762</v>
      </c>
      <c r="L27" s="95">
        <v>1172.7476092013601</v>
      </c>
      <c r="M27" s="94">
        <v>2863.8418275689801</v>
      </c>
      <c r="N27" s="95">
        <v>2262.66186789528</v>
      </c>
      <c r="O27" s="79"/>
      <c r="P27" s="94">
        <v>3944.7333566582302</v>
      </c>
      <c r="Q27" s="95">
        <v>2905.7133284299489</v>
      </c>
      <c r="R27" s="79"/>
      <c r="S27" s="95">
        <v>521.65417690503193</v>
      </c>
      <c r="T27" s="95">
        <v>1768.1166340729499</v>
      </c>
      <c r="U27" s="95">
        <v>2289.7708109779819</v>
      </c>
      <c r="V27" s="79"/>
      <c r="W27" s="95">
        <v>501.295625675586</v>
      </c>
      <c r="X27" s="95">
        <v>1008.1854911691701</v>
      </c>
      <c r="Y27" s="95">
        <v>1509.4811168447561</v>
      </c>
      <c r="Z27" s="79"/>
      <c r="AA27" s="95">
        <v>57.941726508631994</v>
      </c>
      <c r="AB27" s="95">
        <v>87.539702326865893</v>
      </c>
      <c r="AC27" s="95">
        <v>145.48142883549789</v>
      </c>
      <c r="AD27" s="79"/>
      <c r="AE27" s="95">
        <v>6.35489886895206</v>
      </c>
      <c r="AF27" s="95">
        <v>35.884588402925296</v>
      </c>
      <c r="AG27" s="95">
        <v>42.239487271877358</v>
      </c>
      <c r="AH27" s="79"/>
      <c r="AI27" s="95">
        <v>1074.5366302202899</v>
      </c>
      <c r="AJ27" s="95">
        <v>2827.9572391660599</v>
      </c>
      <c r="AK27" s="95">
        <v>3902.4938693863496</v>
      </c>
      <c r="AL27" s="79"/>
      <c r="AM27" s="95">
        <v>782.30864210943491</v>
      </c>
      <c r="AN27" s="95">
        <v>460.14994618857202</v>
      </c>
      <c r="AO27" s="95">
        <v>1242.4585882980068</v>
      </c>
      <c r="AP27" s="79"/>
      <c r="AQ27" s="95">
        <v>111.897271524578</v>
      </c>
      <c r="AR27" s="95">
        <v>1933.9511794759301</v>
      </c>
      <c r="AS27" s="95">
        <v>2045.848451000508</v>
      </c>
      <c r="AT27" s="79"/>
      <c r="AU27" s="95">
        <v>186.68561545523599</v>
      </c>
      <c r="AV27" s="95">
        <v>469.74070190448498</v>
      </c>
      <c r="AW27" s="95">
        <v>656.426317359721</v>
      </c>
      <c r="AX27" s="79"/>
      <c r="AY27" s="139">
        <f t="shared" ref="AY27:AY29" si="60">IFERROR(B27/B23-1, "n/a")</f>
        <v>0.48124880991891961</v>
      </c>
      <c r="AZ27" s="139">
        <f t="shared" ref="AZ27:BF29" si="61">IFERROR(C27/C23-1, "n/a")</f>
        <v>0.65525693788564832</v>
      </c>
      <c r="BA27" s="139">
        <f t="shared" si="61"/>
        <v>0.83658415447638368</v>
      </c>
      <c r="BB27" s="139">
        <f t="shared" si="61"/>
        <v>0.12311364773935685</v>
      </c>
      <c r="BC27" s="139">
        <f t="shared" si="61"/>
        <v>-0.28991226153218719</v>
      </c>
      <c r="BD27" s="139">
        <f t="shared" si="61"/>
        <v>0.33396694395987736</v>
      </c>
      <c r="BE27" s="139">
        <f t="shared" si="61"/>
        <v>0.29149864013760252</v>
      </c>
      <c r="BF27" s="139">
        <f t="shared" si="61"/>
        <v>0.20710672446065881</v>
      </c>
      <c r="BG27" s="153"/>
      <c r="BH27" s="139">
        <f t="shared" ref="BH27:BH29" si="62">IFERROR(K27/K23-1, "n/a")</f>
        <v>8.1374583855670979E-2</v>
      </c>
      <c r="BI27" s="139">
        <f t="shared" ref="BI27:BI29" si="63">IFERROR(L27/L23-1, "n/a")</f>
        <v>-8.7547225839407217E-2</v>
      </c>
      <c r="BJ27" s="139">
        <f t="shared" ref="BJ27:BJ29" si="64">IFERROR(M27/M23-1, "n/a")</f>
        <v>5.1717483639293071E-3</v>
      </c>
      <c r="BK27" s="139">
        <f t="shared" ref="BK27:BK29" si="65">IFERROR(N27/N23-1, "n/a")</f>
        <v>1.4208620675226102E-2</v>
      </c>
      <c r="BM27" s="139">
        <f t="shared" ref="BM27:BM29" si="66">IFERROR(P27/P23-1, "n/a")</f>
        <v>7.0183345339988934E-2</v>
      </c>
      <c r="BN27" s="139">
        <f t="shared" ref="BN27:BN29" si="67">IFERROR(Q27/Q23-1, "n/a")</f>
        <v>5.1391206858587557E-2</v>
      </c>
      <c r="BO27" s="153"/>
      <c r="BP27" s="139">
        <f t="shared" si="46"/>
        <v>8.9332391428806668E-2</v>
      </c>
      <c r="BQ27" s="139">
        <f t="shared" si="47"/>
        <v>0.42112532528259372</v>
      </c>
      <c r="BR27" s="139">
        <f t="shared" si="48"/>
        <v>-0.16029354694575659</v>
      </c>
      <c r="BS27" s="139">
        <f t="shared" si="49"/>
        <v>0.39162667504922166</v>
      </c>
      <c r="BT27" s="139">
        <f t="shared" si="50"/>
        <v>-0.52294104566647293</v>
      </c>
      <c r="BU27" s="139">
        <f t="shared" si="51"/>
        <v>6.7711821790563897E-2</v>
      </c>
      <c r="BV27" s="139">
        <f t="shared" si="52"/>
        <v>1.3790173314522258E-2</v>
      </c>
      <c r="BW27" s="139">
        <f t="shared" si="53"/>
        <v>2.1506140664835804E-2</v>
      </c>
      <c r="BX27" s="153"/>
      <c r="BY27" s="139">
        <f t="shared" si="54"/>
        <v>4.4025985259208866E-2</v>
      </c>
      <c r="BZ27" s="139">
        <f t="shared" si="55"/>
        <v>-0.10559196066019438</v>
      </c>
      <c r="CA27" s="139">
        <f t="shared" si="56"/>
        <v>-2.2906888790883206E-2</v>
      </c>
      <c r="CB27" s="139">
        <f t="shared" si="57"/>
        <v>-4.2981275297850896E-2</v>
      </c>
      <c r="CC27" s="153"/>
      <c r="CD27" s="139">
        <f t="shared" si="58"/>
        <v>-1.3118466372948778E-2</v>
      </c>
      <c r="CE27" s="139">
        <f t="shared" si="59"/>
        <v>-2.9421337538375725E-2</v>
      </c>
    </row>
    <row r="28" spans="1:83" x14ac:dyDescent="0.2">
      <c r="A28" s="49" t="s">
        <v>172</v>
      </c>
      <c r="B28" s="95">
        <v>198.32098214917201</v>
      </c>
      <c r="C28" s="95">
        <v>23.064918032786803</v>
      </c>
      <c r="D28" s="95">
        <v>21.337218101012599</v>
      </c>
      <c r="E28" s="95">
        <v>49.543216096638702</v>
      </c>
      <c r="F28" s="95">
        <v>97.676568466876802</v>
      </c>
      <c r="G28" s="95">
        <v>1028.22991606286</v>
      </c>
      <c r="H28" s="95">
        <v>1418.1728189093469</v>
      </c>
      <c r="I28" s="95">
        <v>880.64067851290201</v>
      </c>
      <c r="J28" s="79"/>
      <c r="K28" s="95">
        <v>2660.3856146501698</v>
      </c>
      <c r="L28" s="95">
        <v>1547.75277151107</v>
      </c>
      <c r="M28" s="94">
        <v>4208.1383861612394</v>
      </c>
      <c r="N28" s="95">
        <v>3602.19399164367</v>
      </c>
      <c r="O28" s="79"/>
      <c r="P28" s="94">
        <v>5626.3112050705859</v>
      </c>
      <c r="Q28" s="95">
        <v>4482.8346701565715</v>
      </c>
      <c r="R28" s="79"/>
      <c r="S28" s="95">
        <v>655.01204422469289</v>
      </c>
      <c r="T28" s="95">
        <v>2775.3599885195899</v>
      </c>
      <c r="U28" s="95">
        <v>3430.3720327442829</v>
      </c>
      <c r="V28" s="79"/>
      <c r="W28" s="95">
        <v>674.10393362909997</v>
      </c>
      <c r="X28" s="95">
        <v>1299.67840046844</v>
      </c>
      <c r="Y28" s="95">
        <v>1973.7823340975401</v>
      </c>
      <c r="Z28" s="79"/>
      <c r="AA28" s="95">
        <v>89.056841055554813</v>
      </c>
      <c r="AB28" s="95">
        <v>133.09999717321301</v>
      </c>
      <c r="AC28" s="95">
        <v>222.15683822876781</v>
      </c>
      <c r="AD28" s="79"/>
      <c r="AE28" s="95">
        <v>17.1350326705203</v>
      </c>
      <c r="AF28" s="95">
        <v>91.924199818046603</v>
      </c>
      <c r="AG28" s="95">
        <v>109.05923248856691</v>
      </c>
      <c r="AH28" s="79"/>
      <c r="AI28" s="95">
        <v>1401.03778623882</v>
      </c>
      <c r="AJ28" s="95">
        <v>4116.2141863431998</v>
      </c>
      <c r="AK28" s="95">
        <v>5517.2519725820202</v>
      </c>
      <c r="AL28" s="79"/>
      <c r="AM28" s="95">
        <v>1005.3679887795499</v>
      </c>
      <c r="AN28" s="95">
        <v>710.35511659789711</v>
      </c>
      <c r="AO28" s="95">
        <v>1715.7231053774472</v>
      </c>
      <c r="AP28" s="79"/>
      <c r="AQ28" s="95">
        <v>187.82725419862601</v>
      </c>
      <c r="AR28" s="95">
        <v>3118.2807304961702</v>
      </c>
      <c r="AS28" s="95">
        <v>3306.1079846947964</v>
      </c>
      <c r="AT28" s="79"/>
      <c r="AU28" s="95">
        <v>224.97757593117203</v>
      </c>
      <c r="AV28" s="95">
        <v>379.50253906717995</v>
      </c>
      <c r="AW28" s="95">
        <v>604.48011499835195</v>
      </c>
      <c r="AX28" s="79"/>
      <c r="AY28" s="139">
        <f t="shared" si="60"/>
        <v>-0.13779817457697385</v>
      </c>
      <c r="AZ28" s="139">
        <f t="shared" si="61"/>
        <v>-0.17243944381429444</v>
      </c>
      <c r="BA28" s="139">
        <f t="shared" si="61"/>
        <v>2.9706507070639492</v>
      </c>
      <c r="BB28" s="139">
        <f t="shared" si="61"/>
        <v>0.18837707694931405</v>
      </c>
      <c r="BC28" s="139">
        <f t="shared" si="61"/>
        <v>0.14074596237803538</v>
      </c>
      <c r="BD28" s="139">
        <f t="shared" si="61"/>
        <v>0.28275169899253982</v>
      </c>
      <c r="BE28" s="139">
        <f t="shared" si="61"/>
        <v>0.1895846287057954</v>
      </c>
      <c r="BF28" s="139">
        <f t="shared" si="61"/>
        <v>0.33654355325645047</v>
      </c>
      <c r="BG28" s="153"/>
      <c r="BH28" s="139">
        <f t="shared" si="62"/>
        <v>0.88494040463442203</v>
      </c>
      <c r="BI28" s="139">
        <f t="shared" si="63"/>
        <v>0.11091450250232837</v>
      </c>
      <c r="BJ28" s="139">
        <f t="shared" si="64"/>
        <v>0.50043417368029042</v>
      </c>
      <c r="BK28" s="139">
        <f t="shared" si="65"/>
        <v>0.6582801889018739</v>
      </c>
      <c r="BM28" s="139">
        <f t="shared" si="66"/>
        <v>0.40771390136398922</v>
      </c>
      <c r="BN28" s="139">
        <f t="shared" si="67"/>
        <v>0.58340211873130543</v>
      </c>
      <c r="BO28" s="153"/>
      <c r="BP28" s="139">
        <f t="shared" si="46"/>
        <v>-3.7088376431621883E-2</v>
      </c>
      <c r="BQ28" s="139">
        <f t="shared" si="47"/>
        <v>0.29921473991433833</v>
      </c>
      <c r="BR28" s="139">
        <f t="shared" si="48"/>
        <v>6.7170481593694564</v>
      </c>
      <c r="BS28" s="139">
        <f t="shared" si="49"/>
        <v>0.25547133321179549</v>
      </c>
      <c r="BT28" s="139">
        <f t="shared" si="50"/>
        <v>0.62486001741385011</v>
      </c>
      <c r="BU28" s="139">
        <f t="shared" si="51"/>
        <v>0.36218577760219905</v>
      </c>
      <c r="BV28" s="139">
        <f t="shared" si="52"/>
        <v>0.31203990478516119</v>
      </c>
      <c r="BW28" s="139">
        <f t="shared" si="53"/>
        <v>0.36947154708378704</v>
      </c>
      <c r="BX28" s="153"/>
      <c r="BY28" s="139">
        <f t="shared" si="54"/>
        <v>0.57317409388235485</v>
      </c>
      <c r="BZ28" s="139">
        <f t="shared" si="55"/>
        <v>0.31976629870521589</v>
      </c>
      <c r="CA28" s="139">
        <f t="shared" si="56"/>
        <v>0.46940321412002972</v>
      </c>
      <c r="CB28" s="139">
        <f t="shared" si="57"/>
        <v>0.59201604214703885</v>
      </c>
      <c r="CC28" s="153"/>
      <c r="CD28" s="139">
        <f t="shared" si="58"/>
        <v>0.42628428752327618</v>
      </c>
      <c r="CE28" s="139">
        <f t="shared" si="59"/>
        <v>0.54276563565160529</v>
      </c>
    </row>
    <row r="29" spans="1:83" x14ac:dyDescent="0.2">
      <c r="A29" s="49" t="s">
        <v>173</v>
      </c>
      <c r="B29" s="95">
        <v>211.39488173694301</v>
      </c>
      <c r="C29" s="95">
        <v>20.080278835723099</v>
      </c>
      <c r="D29" s="95">
        <v>4.1210960447752303</v>
      </c>
      <c r="E29" s="95">
        <v>40.8347202696634</v>
      </c>
      <c r="F29" s="95">
        <v>40.078420501087201</v>
      </c>
      <c r="G29" s="95">
        <v>853.69881344719897</v>
      </c>
      <c r="H29" s="95">
        <v>1170.2082108353909</v>
      </c>
      <c r="I29" s="95">
        <v>714.21983141956196</v>
      </c>
      <c r="J29" s="79"/>
      <c r="K29" s="95">
        <v>2992.81678381339</v>
      </c>
      <c r="L29" s="95">
        <v>1706.9842768706501</v>
      </c>
      <c r="M29" s="94">
        <v>4699.8010606840398</v>
      </c>
      <c r="N29" s="95">
        <v>4027.3817408249897</v>
      </c>
      <c r="O29" s="79"/>
      <c r="P29" s="94">
        <v>5870.0092715194305</v>
      </c>
      <c r="Q29" s="95">
        <v>4741.6015722445518</v>
      </c>
      <c r="R29" s="79"/>
      <c r="S29" s="95">
        <v>536.25351451202403</v>
      </c>
      <c r="T29" s="95">
        <v>3239.4490334707098</v>
      </c>
      <c r="U29" s="95">
        <v>3775.7025479827339</v>
      </c>
      <c r="V29" s="79"/>
      <c r="W29" s="95">
        <v>564.36040074060099</v>
      </c>
      <c r="X29" s="95">
        <v>1326.42778892927</v>
      </c>
      <c r="Y29" s="95">
        <v>1890.7881896698709</v>
      </c>
      <c r="Z29" s="79"/>
      <c r="AA29" s="95">
        <v>69.594295582765213</v>
      </c>
      <c r="AB29" s="95">
        <v>133.924238284067</v>
      </c>
      <c r="AC29" s="95">
        <v>203.51853386683223</v>
      </c>
      <c r="AD29" s="79"/>
      <c r="AE29" s="95">
        <v>13.3361666128715</v>
      </c>
      <c r="AF29" s="95">
        <v>111.63757537631599</v>
      </c>
      <c r="AG29" s="95">
        <v>124.97374198918749</v>
      </c>
      <c r="AH29" s="79"/>
      <c r="AI29" s="95">
        <v>1156.8720442225201</v>
      </c>
      <c r="AJ29" s="95">
        <v>4588.1634853077294</v>
      </c>
      <c r="AK29" s="95">
        <v>5745.0355295302497</v>
      </c>
      <c r="AL29" s="79"/>
      <c r="AM29" s="95">
        <v>859.59335116201498</v>
      </c>
      <c r="AN29" s="95">
        <v>804.54006508884709</v>
      </c>
      <c r="AO29" s="95">
        <v>1664.133416250862</v>
      </c>
      <c r="AP29" s="79"/>
      <c r="AQ29" s="95">
        <v>94.119518575935601</v>
      </c>
      <c r="AR29" s="95">
        <v>3180.72257367065</v>
      </c>
      <c r="AS29" s="95">
        <v>3274.8420922465857</v>
      </c>
      <c r="AT29" s="79"/>
      <c r="AU29" s="95">
        <v>216.49534109744002</v>
      </c>
      <c r="AV29" s="95">
        <v>714.53842192454692</v>
      </c>
      <c r="AW29" s="95">
        <v>931.03376302198694</v>
      </c>
      <c r="AX29" s="79"/>
      <c r="AY29" s="139">
        <f t="shared" si="60"/>
        <v>-0.12732062214591244</v>
      </c>
      <c r="AZ29" s="139">
        <f t="shared" si="61"/>
        <v>-0.46267658072435347</v>
      </c>
      <c r="BA29" s="139">
        <f t="shared" si="61"/>
        <v>3.8438818583814882</v>
      </c>
      <c r="BB29" s="139">
        <f t="shared" si="61"/>
        <v>-0.15889061115760572</v>
      </c>
      <c r="BC29" s="139">
        <f t="shared" si="61"/>
        <v>-0.16591193545621463</v>
      </c>
      <c r="BD29" s="139">
        <f t="shared" si="61"/>
        <v>0.24202049440357842</v>
      </c>
      <c r="BE29" s="139">
        <f t="shared" si="61"/>
        <v>9.9401947216634312E-2</v>
      </c>
      <c r="BF29" s="139">
        <f t="shared" si="61"/>
        <v>9.7881418471253978E-2</v>
      </c>
      <c r="BG29" s="153"/>
      <c r="BH29" s="139">
        <f t="shared" si="62"/>
        <v>1.4664512677905868</v>
      </c>
      <c r="BI29" s="139">
        <f t="shared" si="63"/>
        <v>0.25360848109202494</v>
      </c>
      <c r="BJ29" s="139">
        <f t="shared" si="64"/>
        <v>0.82511820372433453</v>
      </c>
      <c r="BK29" s="139">
        <f t="shared" si="65"/>
        <v>1.0958938290948166</v>
      </c>
      <c r="BM29" s="139">
        <f t="shared" si="66"/>
        <v>0.61287429974492724</v>
      </c>
      <c r="BN29" s="139">
        <f t="shared" si="67"/>
        <v>0.84347353875843956</v>
      </c>
      <c r="BP29" s="139">
        <f t="shared" si="46"/>
        <v>6.5922926793177794E-2</v>
      </c>
      <c r="BQ29" s="139">
        <f t="shared" si="47"/>
        <v>-0.12940168236544503</v>
      </c>
      <c r="BR29" s="139">
        <f t="shared" si="48"/>
        <v>-0.8068587936222269</v>
      </c>
      <c r="BS29" s="139">
        <f t="shared" si="49"/>
        <v>-0.17577574717774802</v>
      </c>
      <c r="BT29" s="139">
        <f t="shared" si="50"/>
        <v>-0.58968234521180751</v>
      </c>
      <c r="BU29" s="139">
        <f t="shared" si="51"/>
        <v>-0.16973937432587904</v>
      </c>
      <c r="BV29" s="139">
        <f t="shared" si="52"/>
        <v>-0.17484794854879149</v>
      </c>
      <c r="BW29" s="139">
        <f t="shared" si="53"/>
        <v>-0.18897701543195511</v>
      </c>
      <c r="BX29" s="153"/>
      <c r="BY29" s="139">
        <f t="shared" si="54"/>
        <v>0.12495600913363591</v>
      </c>
      <c r="BZ29" s="139">
        <f t="shared" si="55"/>
        <v>0.10287916021892984</v>
      </c>
      <c r="CA29" s="139">
        <f t="shared" si="56"/>
        <v>0.11683614686714394</v>
      </c>
      <c r="CB29" s="139">
        <f t="shared" si="57"/>
        <v>0.11803577213433414</v>
      </c>
      <c r="CC29" s="153"/>
      <c r="CD29" s="139">
        <f t="shared" si="58"/>
        <v>4.3314004072369405E-2</v>
      </c>
      <c r="CE29" s="139">
        <f t="shared" si="59"/>
        <v>5.7723945032071011E-2</v>
      </c>
    </row>
    <row r="30" spans="1:83" x14ac:dyDescent="0.2">
      <c r="A30" s="49" t="s">
        <v>174</v>
      </c>
      <c r="B30" s="95">
        <v>173.65381607053101</v>
      </c>
      <c r="C30" s="95">
        <v>15.2444296875</v>
      </c>
      <c r="D30" s="95">
        <v>0.35241029298828197</v>
      </c>
      <c r="E30" s="95">
        <v>29.390755129140199</v>
      </c>
      <c r="F30" s="95">
        <v>39.819062011330296</v>
      </c>
      <c r="G30" s="95">
        <v>913.23093929215895</v>
      </c>
      <c r="H30" s="95">
        <v>1171.6914124836487</v>
      </c>
      <c r="I30" s="95">
        <v>755.70037258555999</v>
      </c>
      <c r="J30" s="79"/>
      <c r="K30" s="95">
        <v>3051.1471980526799</v>
      </c>
      <c r="L30" s="95">
        <v>1460.0736114768902</v>
      </c>
      <c r="M30" s="94">
        <v>4511.22080952957</v>
      </c>
      <c r="N30" s="95">
        <v>3792.6059314948202</v>
      </c>
      <c r="O30" s="79"/>
      <c r="P30" s="94">
        <v>5682.9122220132185</v>
      </c>
      <c r="Q30" s="95">
        <v>4548.30630408038</v>
      </c>
      <c r="R30" s="79"/>
      <c r="S30" s="95">
        <v>558.92960599403796</v>
      </c>
      <c r="T30" s="95">
        <v>3318.4240697538298</v>
      </c>
      <c r="U30" s="95">
        <v>3877.3536757478678</v>
      </c>
      <c r="V30" s="79"/>
      <c r="W30" s="95">
        <v>549.84835255016901</v>
      </c>
      <c r="X30" s="95">
        <v>1050.5175864277901</v>
      </c>
      <c r="Y30" s="95">
        <v>1600.3659389779591</v>
      </c>
      <c r="Z30" s="79"/>
      <c r="AA30" s="95">
        <v>62.913453939441702</v>
      </c>
      <c r="AB30" s="95">
        <v>142.27915334794801</v>
      </c>
      <c r="AC30" s="95">
        <v>205.19260728738971</v>
      </c>
      <c r="AD30" s="79"/>
      <c r="AE30" s="95">
        <v>5.2564471401666095</v>
      </c>
      <c r="AF30" s="95">
        <v>153.58070808179201</v>
      </c>
      <c r="AG30" s="95">
        <v>158.83715522195862</v>
      </c>
      <c r="AH30" s="79"/>
      <c r="AI30" s="95">
        <v>1166.4349653434801</v>
      </c>
      <c r="AJ30" s="95">
        <v>4357.6401014477797</v>
      </c>
      <c r="AK30" s="95">
        <v>5524.0750667912598</v>
      </c>
      <c r="AL30" s="79"/>
      <c r="AM30" s="95">
        <v>783.08610563789205</v>
      </c>
      <c r="AN30" s="95">
        <v>604.94337926917694</v>
      </c>
      <c r="AO30" s="95">
        <v>1388.029484907069</v>
      </c>
      <c r="AP30" s="79"/>
      <c r="AQ30" s="95">
        <v>87.823319889927802</v>
      </c>
      <c r="AR30" s="95">
        <v>3064.1056766219804</v>
      </c>
      <c r="AS30" s="95">
        <v>3151.9289965119083</v>
      </c>
      <c r="AT30" s="79"/>
      <c r="AU30" s="95">
        <v>300.78198695582904</v>
      </c>
      <c r="AV30" s="95">
        <v>842.17175363841295</v>
      </c>
      <c r="AW30" s="95">
        <v>1142.9537405942419</v>
      </c>
      <c r="AX30" s="79"/>
      <c r="AY30" s="139">
        <f t="shared" ref="AY30" si="68">IFERROR(B30/B26-1, "n/a")</f>
        <v>-8.1535206223726453E-2</v>
      </c>
      <c r="AZ30" s="139">
        <f t="shared" ref="AZ30" si="69">IFERROR(C30/C26-1, "n/a")</f>
        <v>0.22031678243741593</v>
      </c>
      <c r="BA30" s="139">
        <f t="shared" ref="BA30" si="70">IFERROR(D30/D26-1, "n/a")</f>
        <v>-0.89297395194934848</v>
      </c>
      <c r="BB30" s="139">
        <f t="shared" ref="BB30" si="71">IFERROR(E30/E26-1, "n/a")</f>
        <v>3.6468468685162625E-2</v>
      </c>
      <c r="BC30" s="139">
        <f t="shared" ref="BC30" si="72">IFERROR(F30/F26-1, "n/a")</f>
        <v>-0.68399886985323199</v>
      </c>
      <c r="BD30" s="139">
        <f t="shared" ref="BD30" si="73">IFERROR(G30/G26-1, "n/a")</f>
        <v>0.29175685219886649</v>
      </c>
      <c r="BE30" s="139">
        <f t="shared" ref="BE30" si="74">IFERROR(H30/H26-1, "n/a")</f>
        <v>9.8953232739095842E-2</v>
      </c>
      <c r="BF30" s="139">
        <f t="shared" ref="BF30" si="75">IFERROR(I30/I26-1, "n/a")</f>
        <v>0.20045224756508495</v>
      </c>
      <c r="BG30" s="153"/>
      <c r="BH30" s="139">
        <f t="shared" ref="BH30" si="76">IFERROR(K30/K26-1, "n/a")</f>
        <v>0.88367799086481535</v>
      </c>
      <c r="BI30" s="139">
        <f t="shared" ref="BI30" si="77">IFERROR(L30/L26-1, "n/a")</f>
        <v>0.11354017342414546</v>
      </c>
      <c r="BJ30" s="139">
        <f t="shared" ref="BJ30" si="78">IFERROR(M30/M26-1, "n/a")</f>
        <v>0.53915021901759941</v>
      </c>
      <c r="BK30" s="139">
        <f t="shared" ref="BK30" si="79">IFERROR(N30/N26-1, "n/a")</f>
        <v>0.60412607087121462</v>
      </c>
      <c r="BM30" s="139">
        <f t="shared" ref="BM30" si="80">IFERROR(P30/P26-1, "n/a")</f>
        <v>0.42173389733987654</v>
      </c>
      <c r="BN30" s="139">
        <f t="shared" ref="BN30" si="81">IFERROR(Q30/Q26-1, "n/a")</f>
        <v>0.51924451937087701</v>
      </c>
      <c r="BP30" s="139">
        <f t="shared" ref="BP30" si="82">IFERROR(B30/B29-1, "n/a")</f>
        <v>-0.17853348840004779</v>
      </c>
      <c r="BQ30" s="139">
        <f t="shared" ref="BQ30" si="83">IFERROR(C30/C29-1, "n/a")</f>
        <v>-0.24082579668266635</v>
      </c>
      <c r="BR30" s="139">
        <f t="shared" ref="BR30" si="84">IFERROR(D30/D29-1, "n/a")</f>
        <v>-0.91448627036123764</v>
      </c>
      <c r="BS30" s="139">
        <f t="shared" ref="BS30" si="85">IFERROR(E30/E29-1, "n/a")</f>
        <v>-0.28025085184739362</v>
      </c>
      <c r="BT30" s="139">
        <f t="shared" ref="BT30" si="86">IFERROR(F30/F29-1, "n/a")</f>
        <v>-6.4712752277718E-3</v>
      </c>
      <c r="BU30" s="139">
        <f t="shared" ref="BU30" si="87">IFERROR(G30/G29-1, "n/a")</f>
        <v>6.973434296408576E-2</v>
      </c>
      <c r="BV30" s="139">
        <f t="shared" ref="BV30" si="88">IFERROR(H30/H29-1, "n/a")</f>
        <v>1.2674681603874749E-3</v>
      </c>
      <c r="BW30" s="139">
        <f t="shared" ref="BW30" si="89">IFERROR(I30/I29-1, "n/a")</f>
        <v>5.8078114526101121E-2</v>
      </c>
      <c r="BX30" s="153"/>
      <c r="BY30" s="139">
        <f t="shared" ref="BY30" si="90">IFERROR(K30/K29-1, "n/a")</f>
        <v>1.9490138706374838E-2</v>
      </c>
      <c r="BZ30" s="139">
        <f t="shared" ref="BZ30" si="91">IFERROR(L30/L29-1, "n/a")</f>
        <v>-0.14464729918099306</v>
      </c>
      <c r="CA30" s="139">
        <f t="shared" ref="CA30" si="92">IFERROR(M30/M29-1, "n/a")</f>
        <v>-4.0125156090547898E-2</v>
      </c>
      <c r="CB30" s="139">
        <f t="shared" ref="CB30" si="93">IFERROR(N30/N29-1, "n/a")</f>
        <v>-5.8294898382808102E-2</v>
      </c>
      <c r="CC30" s="153"/>
      <c r="CD30" s="139">
        <f t="shared" ref="CD30" si="94">IFERROR(P30/P29-1, "n/a")</f>
        <v>-3.1873382281350726E-2</v>
      </c>
      <c r="CE30" s="139">
        <f t="shared" ref="CE30" si="95">IFERROR(Q30/Q29-1, "n/a")</f>
        <v>-4.076581830401893E-2</v>
      </c>
    </row>
    <row r="31" spans="1:83" x14ac:dyDescent="0.2">
      <c r="A31" s="49" t="s">
        <v>176</v>
      </c>
      <c r="B31" s="95">
        <v>186.62301956523601</v>
      </c>
      <c r="C31" s="95">
        <v>29.533687499999999</v>
      </c>
      <c r="D31" s="95">
        <v>0.61367885992935001</v>
      </c>
      <c r="E31" s="95">
        <v>34.080726449188802</v>
      </c>
      <c r="F31" s="95">
        <v>39.928117329872101</v>
      </c>
      <c r="G31" s="95">
        <v>932.44567164540808</v>
      </c>
      <c r="H31" s="95">
        <v>1223.2249013496344</v>
      </c>
      <c r="I31" s="95">
        <v>771.09976418326903</v>
      </c>
      <c r="J31" s="79"/>
      <c r="K31" s="95">
        <v>3515.7094339703899</v>
      </c>
      <c r="L31" s="95">
        <v>1666.39227214985</v>
      </c>
      <c r="M31" s="94">
        <v>5182.1017061202401</v>
      </c>
      <c r="N31" s="95">
        <v>4293.2636343057502</v>
      </c>
      <c r="O31" s="79"/>
      <c r="P31" s="94">
        <v>6405.3266074698749</v>
      </c>
      <c r="Q31" s="95">
        <v>5064.3633984890193</v>
      </c>
      <c r="R31" s="79"/>
      <c r="S31" s="95">
        <v>577.70563160624602</v>
      </c>
      <c r="T31" s="95">
        <v>3691.2795586659599</v>
      </c>
      <c r="U31" s="95">
        <v>4268.9851902722057</v>
      </c>
      <c r="V31" s="79"/>
      <c r="W31" s="95">
        <v>582.99943057701694</v>
      </c>
      <c r="X31" s="95">
        <v>1216.96314966301</v>
      </c>
      <c r="Y31" s="95">
        <v>1799.9625802400269</v>
      </c>
      <c r="Z31" s="79"/>
      <c r="AA31" s="95">
        <v>62.519839166371504</v>
      </c>
      <c r="AB31" s="95">
        <v>273.85899779127902</v>
      </c>
      <c r="AC31" s="95">
        <v>336.37883695765055</v>
      </c>
      <c r="AD31" s="79"/>
      <c r="AE31" s="95">
        <v>6.1705543138416594</v>
      </c>
      <c r="AF31" s="95">
        <v>189.58586383112001</v>
      </c>
      <c r="AG31" s="95">
        <v>195.75641814496166</v>
      </c>
      <c r="AH31" s="79"/>
      <c r="AI31" s="95">
        <v>1217.05434703579</v>
      </c>
      <c r="AJ31" s="95">
        <v>4992.51584228913</v>
      </c>
      <c r="AK31" s="95">
        <v>6209.5701893249197</v>
      </c>
      <c r="AL31" s="79"/>
      <c r="AM31" s="95">
        <v>859.20465227034902</v>
      </c>
      <c r="AN31" s="95">
        <v>750.55005809167699</v>
      </c>
      <c r="AO31" s="95">
        <v>1609.7547103620259</v>
      </c>
      <c r="AP31" s="79"/>
      <c r="AQ31" s="95">
        <v>73.9905266522495</v>
      </c>
      <c r="AR31" s="95">
        <v>2778.3115550122698</v>
      </c>
      <c r="AS31" s="95">
        <v>2852.3020816645194</v>
      </c>
      <c r="AT31" s="79"/>
      <c r="AU31" s="95">
        <v>290.02972242703601</v>
      </c>
      <c r="AV31" s="95">
        <v>1653.2400930162898</v>
      </c>
      <c r="AW31" s="95">
        <v>1943.2698154433258</v>
      </c>
      <c r="AX31" s="79"/>
      <c r="AY31" s="139">
        <f t="shared" ref="AY31" si="96">IFERROR(B31/B27-1, "n/a")</f>
        <v>-9.3885715886442567E-2</v>
      </c>
      <c r="AZ31" s="139">
        <f t="shared" ref="AZ31" si="97">IFERROR(C31/C27-1, "n/a")</f>
        <v>0.66359152325969673</v>
      </c>
      <c r="BA31" s="139">
        <f t="shared" ref="BA31" si="98">IFERROR(D31/D27-1, "n/a")</f>
        <v>-0.77805029249633106</v>
      </c>
      <c r="BB31" s="139">
        <f t="shared" ref="BB31" si="99">IFERROR(E31/E27-1, "n/a")</f>
        <v>-0.13636258517152455</v>
      </c>
      <c r="BC31" s="139">
        <f t="shared" ref="BC31" si="100">IFERROR(F31/F27-1, "n/a")</f>
        <v>-0.33579155739977762</v>
      </c>
      <c r="BD31" s="139">
        <f t="shared" ref="BD31" si="101">IFERROR(G31/G27-1, "n/a")</f>
        <v>0.23529204165311834</v>
      </c>
      <c r="BE31" s="139">
        <f t="shared" ref="BE31" si="102">IFERROR(H31/H27-1, "n/a")</f>
        <v>0.13168145778727047</v>
      </c>
      <c r="BF31" s="139">
        <f t="shared" ref="BF31" si="103">IFERROR(I31/I27-1, "n/a")</f>
        <v>0.19912605989905297</v>
      </c>
      <c r="BG31" s="153"/>
      <c r="BH31" s="139">
        <f t="shared" ref="BH31" si="104">IFERROR(K31/K27-1, "n/a")</f>
        <v>1.0789553862729395</v>
      </c>
      <c r="BI31" s="139">
        <f t="shared" ref="BI31" si="105">IFERROR(L31/L27-1, "n/a")</f>
        <v>0.42093001006811814</v>
      </c>
      <c r="BJ31" s="139">
        <f t="shared" ref="BJ31" si="106">IFERROR(M31/M27-1, "n/a")</f>
        <v>0.80949298813725123</v>
      </c>
      <c r="BK31" s="139">
        <f t="shared" ref="BK31" si="107">IFERROR(N31/N27-1, "n/a")</f>
        <v>0.89743933692546318</v>
      </c>
      <c r="BM31" s="139">
        <f t="shared" ref="BM31" si="108">IFERROR(P31/P27-1, "n/a")</f>
        <v>0.62376668543602887</v>
      </c>
      <c r="BN31" s="139">
        <f t="shared" ref="BN31" si="109">IFERROR(Q31/Q27-1, "n/a")</f>
        <v>0.74289849894637028</v>
      </c>
      <c r="BP31" s="139">
        <f t="shared" ref="BP31" si="110">IFERROR(B31/B30-1, "n/a")</f>
        <v>7.4684241257545692E-2</v>
      </c>
      <c r="BQ31" s="139">
        <f t="shared" ref="BQ31" si="111">IFERROR(C31/C30-1, "n/a")</f>
        <v>0.9373428921527176</v>
      </c>
      <c r="BR31" s="139">
        <f t="shared" ref="BR31" si="112">IFERROR(D31/D30-1, "n/a")</f>
        <v>0.74137609524860126</v>
      </c>
      <c r="BS31" s="139">
        <f t="shared" ref="BS31" si="113">IFERROR(E31/E30-1, "n/a")</f>
        <v>0.15957301197064555</v>
      </c>
      <c r="BT31" s="139">
        <f t="shared" ref="BT31" si="114">IFERROR(F31/F30-1, "n/a")</f>
        <v>2.7387716594322598E-3</v>
      </c>
      <c r="BU31" s="139">
        <f t="shared" ref="BU31" si="115">IFERROR(G31/G30-1, "n/a")</f>
        <v>2.1040386967334124E-2</v>
      </c>
      <c r="BV31" s="139">
        <f t="shared" ref="BV31" si="116">IFERROR(H31/H30-1, "n/a")</f>
        <v>4.3982134132697581E-2</v>
      </c>
      <c r="BW31" s="139">
        <f t="shared" ref="BW31" si="117">IFERROR(I31/I30-1, "n/a")</f>
        <v>2.0377641928402745E-2</v>
      </c>
      <c r="BX31" s="153"/>
      <c r="BY31" s="139">
        <f t="shared" ref="BY31" si="118">IFERROR(K31/K30-1, "n/a")</f>
        <v>0.15225821822500252</v>
      </c>
      <c r="BZ31" s="139">
        <f t="shared" ref="BZ31" si="119">IFERROR(L31/L30-1, "n/a")</f>
        <v>0.14130702661235328</v>
      </c>
      <c r="CA31" s="139">
        <f t="shared" ref="CA31" si="120">IFERROR(M31/M30-1, "n/a")</f>
        <v>0.1487138237998662</v>
      </c>
      <c r="CB31" s="139">
        <f t="shared" ref="CB31" si="121">IFERROR(N31/N30-1, "n/a")</f>
        <v>0.13200889094575685</v>
      </c>
      <c r="CC31" s="153"/>
      <c r="CD31" s="139">
        <f t="shared" ref="CD31" si="122">IFERROR(P31/P30-1, "n/a")</f>
        <v>0.12712045466025779</v>
      </c>
      <c r="CE31" s="139">
        <f>IFERROR(Q31/Q30-1, "n/a")</f>
        <v>0.11346137658883571</v>
      </c>
    </row>
    <row r="33" spans="1:83" x14ac:dyDescent="0.2">
      <c r="A33" s="49"/>
      <c r="B33" s="95"/>
      <c r="C33" s="95"/>
      <c r="D33" s="95"/>
      <c r="E33" s="95"/>
      <c r="F33" s="95"/>
      <c r="G33" s="95"/>
      <c r="H33" s="95"/>
      <c r="I33" s="95"/>
      <c r="J33" s="79"/>
      <c r="K33" s="95"/>
      <c r="L33" s="95"/>
      <c r="M33" s="94"/>
      <c r="N33" s="95"/>
      <c r="O33" s="79"/>
      <c r="P33" s="94"/>
      <c r="Q33" s="95"/>
      <c r="R33" s="79"/>
      <c r="S33" s="95"/>
      <c r="T33" s="95"/>
      <c r="U33" s="95"/>
      <c r="V33" s="79"/>
      <c r="W33" s="95"/>
      <c r="X33" s="95"/>
      <c r="Y33" s="95"/>
      <c r="Z33" s="79"/>
      <c r="AA33" s="95"/>
      <c r="AB33" s="95"/>
      <c r="AC33" s="95"/>
      <c r="AD33" s="79"/>
      <c r="AE33" s="95"/>
      <c r="AF33" s="95"/>
      <c r="AG33" s="95"/>
      <c r="AH33" s="79"/>
      <c r="AI33" s="95"/>
      <c r="AJ33" s="95"/>
      <c r="AK33" s="95"/>
      <c r="AL33" s="79"/>
      <c r="AM33" s="95"/>
      <c r="AN33" s="95"/>
      <c r="AO33" s="95"/>
      <c r="AP33" s="79"/>
      <c r="AQ33" s="95"/>
      <c r="AR33" s="95"/>
      <c r="AS33" s="95"/>
      <c r="AT33" s="79"/>
      <c r="AU33" s="95"/>
      <c r="AV33" s="95"/>
      <c r="AW33" s="95"/>
      <c r="AX33" s="79"/>
      <c r="AY33" s="139"/>
      <c r="AZ33" s="139"/>
      <c r="BA33" s="139"/>
      <c r="BB33" s="139"/>
      <c r="BC33" s="139"/>
      <c r="BD33" s="139"/>
      <c r="BE33" s="139"/>
      <c r="BF33" s="139"/>
      <c r="BG33" s="153"/>
      <c r="BH33" s="139"/>
      <c r="BI33" s="139"/>
      <c r="BJ33" s="139"/>
      <c r="BK33" s="139"/>
      <c r="BM33" s="139"/>
      <c r="BN33" s="139"/>
      <c r="BP33" s="139"/>
      <c r="BQ33" s="139"/>
      <c r="BR33" s="139"/>
      <c r="BS33" s="139"/>
      <c r="BT33" s="139"/>
      <c r="BU33" s="139"/>
      <c r="BV33" s="139"/>
      <c r="BW33" s="139"/>
      <c r="BX33" s="153"/>
      <c r="BY33" s="139"/>
      <c r="BZ33" s="139"/>
      <c r="CA33" s="139"/>
      <c r="CB33" s="139"/>
      <c r="CC33" s="153"/>
      <c r="CD33" s="139"/>
      <c r="CE33" s="139"/>
    </row>
    <row r="34" spans="1:83" x14ac:dyDescent="0.2">
      <c r="A34" s="49"/>
      <c r="B34" s="95"/>
      <c r="C34" s="95"/>
      <c r="D34" s="95"/>
      <c r="E34" s="95"/>
      <c r="F34" s="95"/>
      <c r="G34" s="95"/>
      <c r="H34" s="95"/>
      <c r="I34" s="95"/>
      <c r="J34" s="79"/>
      <c r="K34" s="95"/>
      <c r="L34" s="95"/>
      <c r="M34" s="94"/>
      <c r="N34" s="95"/>
      <c r="O34" s="79"/>
      <c r="P34" s="94"/>
      <c r="Q34" s="95"/>
      <c r="R34" s="79"/>
      <c r="S34" s="95"/>
      <c r="T34" s="95"/>
      <c r="U34" s="95"/>
      <c r="V34" s="79"/>
      <c r="W34" s="95"/>
      <c r="X34" s="95"/>
      <c r="Y34" s="95"/>
      <c r="Z34" s="79"/>
      <c r="AA34" s="95"/>
      <c r="AB34" s="95"/>
      <c r="AC34" s="95"/>
      <c r="AD34" s="79"/>
      <c r="AE34" s="95"/>
      <c r="AF34" s="95"/>
      <c r="AG34" s="95"/>
      <c r="AH34" s="79"/>
      <c r="AI34" s="95"/>
      <c r="AJ34" s="95"/>
      <c r="AK34" s="95"/>
      <c r="AL34" s="79"/>
      <c r="AM34" s="95"/>
      <c r="AN34" s="95"/>
      <c r="AO34" s="95"/>
      <c r="AP34" s="79"/>
      <c r="AQ34" s="95"/>
      <c r="AR34" s="95"/>
      <c r="AS34" s="95"/>
      <c r="AT34" s="79"/>
      <c r="AU34" s="95"/>
      <c r="AV34" s="95"/>
      <c r="AW34" s="95"/>
      <c r="AX34" s="79"/>
      <c r="AY34" s="139"/>
      <c r="AZ34" s="139"/>
      <c r="BA34" s="139"/>
      <c r="BB34" s="139"/>
      <c r="BC34" s="139"/>
      <c r="BD34" s="139"/>
      <c r="BE34" s="139"/>
      <c r="BF34" s="139"/>
      <c r="BG34" s="153"/>
      <c r="BH34" s="139"/>
      <c r="BI34" s="139"/>
      <c r="BJ34" s="139"/>
      <c r="BK34" s="139"/>
      <c r="BM34" s="139"/>
      <c r="BN34" s="139"/>
      <c r="BP34" s="139"/>
      <c r="BQ34" s="139"/>
      <c r="BR34" s="139"/>
      <c r="BS34" s="139"/>
      <c r="BT34" s="139"/>
      <c r="BU34" s="139"/>
      <c r="BV34" s="139"/>
      <c r="BW34" s="139"/>
      <c r="BX34" s="153"/>
      <c r="BY34" s="139"/>
      <c r="BZ34" s="139"/>
      <c r="CA34" s="139"/>
      <c r="CB34" s="139"/>
      <c r="CC34" s="153"/>
      <c r="CD34" s="139"/>
      <c r="CE34" s="139"/>
    </row>
  </sheetData>
  <mergeCells count="19">
    <mergeCell ref="AU9:AW9"/>
    <mergeCell ref="AA9:AC9"/>
    <mergeCell ref="AE9:AG9"/>
    <mergeCell ref="AI9:AK9"/>
    <mergeCell ref="AM9:AO9"/>
    <mergeCell ref="AQ9:AS9"/>
    <mergeCell ref="B9:I9"/>
    <mergeCell ref="K9:N9"/>
    <mergeCell ref="P9:Q9"/>
    <mergeCell ref="S9:U9"/>
    <mergeCell ref="W9:Y9"/>
    <mergeCell ref="AY9:BF9"/>
    <mergeCell ref="BH9:BK9"/>
    <mergeCell ref="BM9:BN9"/>
    <mergeCell ref="AY8:BN8"/>
    <mergeCell ref="BP8:CE8"/>
    <mergeCell ref="BP9:BW9"/>
    <mergeCell ref="BY9:CB9"/>
    <mergeCell ref="CD9:CE9"/>
  </mergeCells>
  <phoneticPr fontId="42" type="noConversion"/>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6971-478E-46B9-8D4A-29EA7DF9766B}">
  <dimension ref="A1:CE31"/>
  <sheetViews>
    <sheetView zoomScaleNormal="100" workbookViewId="0">
      <pane xSplit="1" topLeftCell="B1" activePane="topRight" state="frozen"/>
      <selection pane="topRight" activeCell="A32" sqref="A32"/>
    </sheetView>
  </sheetViews>
  <sheetFormatPr defaultColWidth="9.140625" defaultRowHeight="12" x14ac:dyDescent="0.2"/>
  <cols>
    <col min="1" max="1" width="8.7109375" style="70" customWidth="1"/>
    <col min="2" max="9" width="7.7109375" style="70" customWidth="1"/>
    <col min="10" max="10" width="1.7109375" style="70" customWidth="1"/>
    <col min="11" max="14" width="7.7109375" style="70" customWidth="1"/>
    <col min="15" max="15" width="1.7109375" style="70" customWidth="1"/>
    <col min="16" max="17" width="7.7109375" style="70" customWidth="1"/>
    <col min="18" max="18" width="1.7109375" style="70" customWidth="1"/>
    <col min="19" max="21" width="7.7109375" style="70" customWidth="1"/>
    <col min="22" max="22" width="1.7109375" style="70" customWidth="1"/>
    <col min="23" max="25" width="7.7109375" style="70" customWidth="1"/>
    <col min="26" max="26" width="1.7109375" style="70" customWidth="1"/>
    <col min="27" max="29" width="7.7109375" style="70" customWidth="1"/>
    <col min="30" max="30" width="1.7109375" style="70" customWidth="1"/>
    <col min="31" max="33" width="7.7109375" style="70" customWidth="1"/>
    <col min="34" max="34" width="1.7109375" style="70" customWidth="1"/>
    <col min="35" max="37" width="7.7109375" style="70" customWidth="1"/>
    <col min="38" max="38" width="1.7109375" style="70" customWidth="1"/>
    <col min="39" max="41" width="7.7109375" style="70" customWidth="1"/>
    <col min="42" max="42" width="1.7109375" style="70" customWidth="1"/>
    <col min="43" max="45" width="7.7109375" style="70" customWidth="1"/>
    <col min="46" max="46" width="1.7109375" style="70" customWidth="1"/>
    <col min="47" max="49" width="7.7109375" style="70" customWidth="1"/>
    <col min="50" max="50" width="1.7109375" style="70" customWidth="1"/>
    <col min="51" max="58" width="7.7109375" style="150" customWidth="1"/>
    <col min="59" max="59" width="1.7109375" style="150" customWidth="1"/>
    <col min="60" max="63" width="7.7109375" style="150" customWidth="1"/>
    <col min="64" max="64" width="1.7109375" style="150" customWidth="1"/>
    <col min="65" max="66" width="7.7109375" style="150" customWidth="1"/>
    <col min="67" max="67" width="1.7109375" style="150" customWidth="1"/>
    <col min="68" max="75" width="7.7109375" style="150" customWidth="1"/>
    <col min="76" max="76" width="1.7109375" style="150" customWidth="1"/>
    <col min="77" max="80" width="7.7109375" style="150" customWidth="1"/>
    <col min="81" max="81" width="1.7109375" style="150" customWidth="1"/>
    <col min="82" max="83" width="7.7109375" style="150" customWidth="1"/>
    <col min="84" max="84" width="1.7109375" style="70" customWidth="1"/>
    <col min="85" max="16384" width="9.140625" style="70"/>
  </cols>
  <sheetData>
    <row r="1" spans="1:83" s="87" customFormat="1" ht="12.75" x14ac:dyDescent="0.2">
      <c r="A1" s="32" t="s">
        <v>74</v>
      </c>
      <c r="B1" s="32" t="s">
        <v>97</v>
      </c>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row>
    <row r="2" spans="1:83" s="87" customFormat="1" ht="12.75" x14ac:dyDescent="0.2">
      <c r="A2" s="32" t="s">
        <v>76</v>
      </c>
      <c r="B2" s="32" t="s">
        <v>77</v>
      </c>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row>
    <row r="3" spans="1:83" s="87" customFormat="1" ht="12.75" x14ac:dyDescent="0.2">
      <c r="A3" s="32" t="s">
        <v>78</v>
      </c>
      <c r="B3" s="32" t="s">
        <v>82</v>
      </c>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48"/>
      <c r="CC3" s="148"/>
      <c r="CD3" s="148"/>
      <c r="CE3" s="148"/>
    </row>
    <row r="4" spans="1:83" s="33" customFormat="1" ht="11.25" x14ac:dyDescent="0.2">
      <c r="A4" s="33" t="s">
        <v>136</v>
      </c>
      <c r="B4" s="33" t="s">
        <v>137</v>
      </c>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row>
    <row r="5" spans="1:83" s="33" customFormat="1" ht="11.25" x14ac:dyDescent="0.2">
      <c r="A5" s="33" t="s">
        <v>134</v>
      </c>
      <c r="B5" s="33" t="s">
        <v>138</v>
      </c>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row>
    <row r="6" spans="1:83" x14ac:dyDescent="0.2">
      <c r="B6" s="33" t="s">
        <v>139</v>
      </c>
    </row>
    <row r="7" spans="1:83" x14ac:dyDescent="0.2">
      <c r="B7" s="33"/>
    </row>
    <row r="8" spans="1:83" x14ac:dyDescent="0.2">
      <c r="AY8" s="193" t="s">
        <v>132</v>
      </c>
      <c r="AZ8" s="193"/>
      <c r="BA8" s="193"/>
      <c r="BB8" s="193"/>
      <c r="BC8" s="193"/>
      <c r="BD8" s="193"/>
      <c r="BE8" s="193"/>
      <c r="BF8" s="193"/>
      <c r="BG8" s="193"/>
      <c r="BH8" s="193"/>
      <c r="BI8" s="193"/>
      <c r="BJ8" s="193"/>
      <c r="BK8" s="193"/>
      <c r="BL8" s="193"/>
      <c r="BM8" s="193"/>
      <c r="BN8" s="193"/>
      <c r="BP8" s="193" t="s">
        <v>141</v>
      </c>
      <c r="BQ8" s="193"/>
      <c r="BR8" s="193"/>
      <c r="BS8" s="193"/>
      <c r="BT8" s="193"/>
      <c r="BU8" s="193"/>
      <c r="BV8" s="193"/>
      <c r="BW8" s="193"/>
      <c r="BX8" s="193"/>
      <c r="BY8" s="193"/>
      <c r="BZ8" s="193"/>
      <c r="CA8" s="193"/>
      <c r="CB8" s="193"/>
      <c r="CC8" s="193"/>
      <c r="CD8" s="193"/>
      <c r="CE8" s="193"/>
    </row>
    <row r="9" spans="1:83" x14ac:dyDescent="0.2">
      <c r="B9" s="197" t="s">
        <v>67</v>
      </c>
      <c r="C9" s="197"/>
      <c r="D9" s="197"/>
      <c r="E9" s="197"/>
      <c r="F9" s="197"/>
      <c r="G9" s="197"/>
      <c r="H9" s="197"/>
      <c r="I9" s="197"/>
      <c r="K9" s="197" t="s">
        <v>112</v>
      </c>
      <c r="L9" s="197"/>
      <c r="M9" s="197"/>
      <c r="N9" s="197"/>
      <c r="P9" s="198" t="s">
        <v>115</v>
      </c>
      <c r="Q9" s="198"/>
      <c r="S9" s="198" t="s">
        <v>116</v>
      </c>
      <c r="T9" s="198"/>
      <c r="U9" s="198"/>
      <c r="W9" s="198" t="s">
        <v>117</v>
      </c>
      <c r="X9" s="198"/>
      <c r="Y9" s="198"/>
      <c r="AA9" s="198" t="s">
        <v>118</v>
      </c>
      <c r="AB9" s="198"/>
      <c r="AC9" s="198"/>
      <c r="AE9" s="198" t="s">
        <v>119</v>
      </c>
      <c r="AF9" s="198"/>
      <c r="AG9" s="198"/>
      <c r="AI9" s="198" t="s">
        <v>120</v>
      </c>
      <c r="AJ9" s="198"/>
      <c r="AK9" s="198"/>
      <c r="AM9" s="198" t="s">
        <v>121</v>
      </c>
      <c r="AN9" s="198"/>
      <c r="AO9" s="198"/>
      <c r="AQ9" s="198" t="s">
        <v>122</v>
      </c>
      <c r="AR9" s="198"/>
      <c r="AS9" s="198"/>
      <c r="AU9" s="198" t="s">
        <v>123</v>
      </c>
      <c r="AV9" s="198"/>
      <c r="AW9" s="198"/>
      <c r="AY9" s="193" t="s">
        <v>67</v>
      </c>
      <c r="AZ9" s="193"/>
      <c r="BA9" s="193"/>
      <c r="BB9" s="193"/>
      <c r="BC9" s="193"/>
      <c r="BD9" s="193"/>
      <c r="BE9" s="193"/>
      <c r="BF9" s="193"/>
      <c r="BH9" s="193" t="s">
        <v>112</v>
      </c>
      <c r="BI9" s="193"/>
      <c r="BJ9" s="193"/>
      <c r="BK9" s="193"/>
      <c r="BM9" s="196" t="s">
        <v>115</v>
      </c>
      <c r="BN9" s="196"/>
      <c r="BP9" s="193" t="s">
        <v>67</v>
      </c>
      <c r="BQ9" s="193"/>
      <c r="BR9" s="193"/>
      <c r="BS9" s="193"/>
      <c r="BT9" s="193"/>
      <c r="BU9" s="193"/>
      <c r="BV9" s="193"/>
      <c r="BW9" s="193"/>
      <c r="BY9" s="193" t="s">
        <v>112</v>
      </c>
      <c r="BZ9" s="193"/>
      <c r="CA9" s="193"/>
      <c r="CB9" s="193"/>
      <c r="CD9" s="196" t="s">
        <v>115</v>
      </c>
      <c r="CE9" s="196"/>
    </row>
    <row r="10" spans="1:83" ht="38.25" customHeight="1" x14ac:dyDescent="0.2">
      <c r="A10" s="35" t="s">
        <v>69</v>
      </c>
      <c r="B10" s="91" t="s">
        <v>10</v>
      </c>
      <c r="C10" s="91" t="s">
        <v>5</v>
      </c>
      <c r="D10" s="91" t="s">
        <v>100</v>
      </c>
      <c r="E10" s="91" t="s">
        <v>101</v>
      </c>
      <c r="F10" s="91" t="s">
        <v>102</v>
      </c>
      <c r="G10" s="91" t="s">
        <v>6</v>
      </c>
      <c r="H10" s="91" t="s">
        <v>103</v>
      </c>
      <c r="I10" s="91" t="s">
        <v>140</v>
      </c>
      <c r="K10" s="91" t="s">
        <v>13</v>
      </c>
      <c r="L10" s="91" t="s">
        <v>113</v>
      </c>
      <c r="M10" s="91" t="s">
        <v>114</v>
      </c>
      <c r="N10" s="91" t="s">
        <v>140</v>
      </c>
      <c r="P10" s="91" t="s">
        <v>0</v>
      </c>
      <c r="Q10" s="91" t="s">
        <v>140</v>
      </c>
      <c r="S10" s="91" t="s">
        <v>67</v>
      </c>
      <c r="T10" s="91" t="s">
        <v>112</v>
      </c>
      <c r="U10" s="91" t="s">
        <v>0</v>
      </c>
      <c r="W10" s="92" t="s">
        <v>67</v>
      </c>
      <c r="X10" s="92" t="s">
        <v>112</v>
      </c>
      <c r="Y10" s="92" t="s">
        <v>0</v>
      </c>
      <c r="AA10" s="92" t="s">
        <v>67</v>
      </c>
      <c r="AB10" s="92" t="s">
        <v>112</v>
      </c>
      <c r="AC10" s="92" t="s">
        <v>0</v>
      </c>
      <c r="AE10" s="92" t="s">
        <v>67</v>
      </c>
      <c r="AF10" s="92" t="s">
        <v>112</v>
      </c>
      <c r="AG10" s="92" t="s">
        <v>0</v>
      </c>
      <c r="AI10" s="92" t="s">
        <v>67</v>
      </c>
      <c r="AJ10" s="92" t="s">
        <v>112</v>
      </c>
      <c r="AK10" s="92" t="s">
        <v>0</v>
      </c>
      <c r="AM10" s="91" t="s">
        <v>67</v>
      </c>
      <c r="AN10" s="91" t="s">
        <v>112</v>
      </c>
      <c r="AO10" s="91" t="s">
        <v>0</v>
      </c>
      <c r="AQ10" s="92" t="s">
        <v>67</v>
      </c>
      <c r="AR10" s="92" t="s">
        <v>112</v>
      </c>
      <c r="AS10" s="92" t="s">
        <v>0</v>
      </c>
      <c r="AU10" s="92" t="s">
        <v>67</v>
      </c>
      <c r="AV10" s="92" t="s">
        <v>112</v>
      </c>
      <c r="AW10" s="92" t="s">
        <v>0</v>
      </c>
      <c r="AY10" s="162" t="s">
        <v>10</v>
      </c>
      <c r="AZ10" s="162" t="s">
        <v>5</v>
      </c>
      <c r="BA10" s="162" t="s">
        <v>100</v>
      </c>
      <c r="BB10" s="162" t="s">
        <v>101</v>
      </c>
      <c r="BC10" s="162" t="s">
        <v>102</v>
      </c>
      <c r="BD10" s="162" t="s">
        <v>6</v>
      </c>
      <c r="BE10" s="162" t="s">
        <v>103</v>
      </c>
      <c r="BF10" s="162" t="s">
        <v>140</v>
      </c>
      <c r="BH10" s="162" t="s">
        <v>13</v>
      </c>
      <c r="BI10" s="162" t="s">
        <v>113</v>
      </c>
      <c r="BJ10" s="162" t="s">
        <v>114</v>
      </c>
      <c r="BK10" s="162" t="s">
        <v>140</v>
      </c>
      <c r="BM10" s="162" t="s">
        <v>0</v>
      </c>
      <c r="BN10" s="162" t="s">
        <v>140</v>
      </c>
      <c r="BP10" s="162" t="s">
        <v>10</v>
      </c>
      <c r="BQ10" s="162" t="s">
        <v>5</v>
      </c>
      <c r="BR10" s="162" t="s">
        <v>100</v>
      </c>
      <c r="BS10" s="162" t="s">
        <v>101</v>
      </c>
      <c r="BT10" s="162" t="s">
        <v>102</v>
      </c>
      <c r="BU10" s="162" t="s">
        <v>6</v>
      </c>
      <c r="BV10" s="162" t="s">
        <v>103</v>
      </c>
      <c r="BW10" s="162" t="s">
        <v>140</v>
      </c>
      <c r="BY10" s="162" t="s">
        <v>13</v>
      </c>
      <c r="BZ10" s="162" t="s">
        <v>113</v>
      </c>
      <c r="CA10" s="162" t="s">
        <v>114</v>
      </c>
      <c r="CB10" s="162" t="s">
        <v>140</v>
      </c>
      <c r="CD10" s="162" t="s">
        <v>0</v>
      </c>
      <c r="CE10" s="162" t="s">
        <v>140</v>
      </c>
    </row>
    <row r="11" spans="1:83" x14ac:dyDescent="0.2">
      <c r="A11" s="49">
        <v>2014</v>
      </c>
      <c r="B11" s="94">
        <v>157.5</v>
      </c>
      <c r="C11" s="94">
        <v>65.496031746031704</v>
      </c>
      <c r="D11" s="94">
        <v>5.7619047619047601</v>
      </c>
      <c r="E11" s="94">
        <v>25.650793650793599</v>
      </c>
      <c r="F11" s="94">
        <v>39.059523809523803</v>
      </c>
      <c r="G11" s="94">
        <v>124.865079365079</v>
      </c>
      <c r="H11" s="95">
        <v>418.33333333333286</v>
      </c>
      <c r="I11" s="94" t="s">
        <v>133</v>
      </c>
      <c r="J11" s="79"/>
      <c r="K11" s="94">
        <v>77.226190476190396</v>
      </c>
      <c r="L11" s="94">
        <v>239.85317460317401</v>
      </c>
      <c r="M11" s="94">
        <v>317.07936507936438</v>
      </c>
      <c r="N11" s="94" t="s">
        <v>133</v>
      </c>
      <c r="O11" s="79"/>
      <c r="P11" s="94">
        <v>735.41269841269798</v>
      </c>
      <c r="Q11" s="94">
        <v>257.230158730158</v>
      </c>
      <c r="R11" s="79"/>
      <c r="S11" s="94" t="s">
        <v>133</v>
      </c>
      <c r="T11" s="94" t="s">
        <v>133</v>
      </c>
      <c r="U11" s="94" t="s">
        <v>133</v>
      </c>
      <c r="V11" s="79"/>
      <c r="W11" s="94" t="s">
        <v>133</v>
      </c>
      <c r="X11" s="94" t="s">
        <v>133</v>
      </c>
      <c r="Y11" s="94" t="s">
        <v>133</v>
      </c>
      <c r="Z11" s="79"/>
      <c r="AA11" s="94" t="s">
        <v>133</v>
      </c>
      <c r="AB11" s="94" t="s">
        <v>133</v>
      </c>
      <c r="AC11" s="94" t="s">
        <v>133</v>
      </c>
      <c r="AD11" s="79"/>
      <c r="AE11" s="95" t="s">
        <v>133</v>
      </c>
      <c r="AF11" s="95" t="s">
        <v>133</v>
      </c>
      <c r="AG11" s="94" t="s">
        <v>133</v>
      </c>
      <c r="AH11" s="79"/>
      <c r="AI11" s="95" t="s">
        <v>133</v>
      </c>
      <c r="AJ11" s="95" t="s">
        <v>133</v>
      </c>
      <c r="AK11" s="95" t="s">
        <v>133</v>
      </c>
      <c r="AL11" s="79"/>
      <c r="AM11" s="94" t="s">
        <v>133</v>
      </c>
      <c r="AN11" s="94" t="s">
        <v>133</v>
      </c>
      <c r="AO11" s="95" t="s">
        <v>133</v>
      </c>
      <c r="AP11" s="79"/>
      <c r="AQ11" s="94" t="s">
        <v>133</v>
      </c>
      <c r="AR11" s="94" t="s">
        <v>133</v>
      </c>
      <c r="AS11" s="95" t="s">
        <v>133</v>
      </c>
      <c r="AT11" s="79"/>
      <c r="AU11" s="94" t="s">
        <v>133</v>
      </c>
      <c r="AV11" s="94" t="s">
        <v>133</v>
      </c>
      <c r="AW11" s="95" t="s">
        <v>133</v>
      </c>
      <c r="AX11" s="79"/>
      <c r="AY11" s="164" t="str">
        <f>IFERROR(B11/#REF!-1, "n/a")</f>
        <v>n/a</v>
      </c>
      <c r="AZ11" s="164" t="str">
        <f>IFERROR(C11/#REF!-1, "n/a")</f>
        <v>n/a</v>
      </c>
      <c r="BA11" s="164" t="str">
        <f>IFERROR(D11/#REF!-1, "n/a")</f>
        <v>n/a</v>
      </c>
      <c r="BB11" s="164" t="str">
        <f>IFERROR(E11/#REF!-1, "n/a")</f>
        <v>n/a</v>
      </c>
      <c r="BC11" s="164" t="str">
        <f>IFERROR(F11/#REF!-1, "n/a")</f>
        <v>n/a</v>
      </c>
      <c r="BD11" s="164" t="str">
        <f>IFERROR(G11/#REF!-1, "n/a")</f>
        <v>n/a</v>
      </c>
      <c r="BE11" s="164" t="str">
        <f>IFERROR(H11/#REF!-1, "n/a")</f>
        <v>n/a</v>
      </c>
      <c r="BF11" s="164" t="str">
        <f>IFERROR(I11/#REF!-1, "n/a")</f>
        <v>n/a</v>
      </c>
      <c r="BG11" s="153"/>
      <c r="BH11" s="164" t="str">
        <f>IFERROR(K11/#REF!-1, "n/a")</f>
        <v>n/a</v>
      </c>
      <c r="BI11" s="164" t="str">
        <f>IFERROR(L11/#REF!-1, "n/a")</f>
        <v>n/a</v>
      </c>
      <c r="BJ11" s="164" t="str">
        <f>IFERROR(M11/#REF!-1, "n/a")</f>
        <v>n/a</v>
      </c>
      <c r="BK11" s="164" t="str">
        <f>IFERROR(N11/#REF!-1, "n/a")</f>
        <v>n/a</v>
      </c>
      <c r="BL11" s="153"/>
      <c r="BM11" s="164" t="str">
        <f>IFERROR(P11/#REF!-1, "n/a")</f>
        <v>n/a</v>
      </c>
      <c r="BN11" s="164" t="str">
        <f>IFERROR(Q11/#REF!-1, "n/a")</f>
        <v>n/a</v>
      </c>
      <c r="BO11" s="153"/>
      <c r="BP11" s="163" t="s">
        <v>133</v>
      </c>
      <c r="BQ11" s="163" t="s">
        <v>133</v>
      </c>
      <c r="BR11" s="163" t="s">
        <v>133</v>
      </c>
      <c r="BS11" s="163" t="s">
        <v>133</v>
      </c>
      <c r="BT11" s="163" t="s">
        <v>133</v>
      </c>
      <c r="BU11" s="163" t="s">
        <v>133</v>
      </c>
      <c r="BV11" s="163" t="s">
        <v>133</v>
      </c>
      <c r="BW11" s="163" t="s">
        <v>133</v>
      </c>
      <c r="BX11" s="153"/>
      <c r="BY11" s="164" t="s">
        <v>133</v>
      </c>
      <c r="BZ11" s="164" t="s">
        <v>133</v>
      </c>
      <c r="CA11" s="164" t="s">
        <v>133</v>
      </c>
      <c r="CB11" s="164" t="s">
        <v>133</v>
      </c>
      <c r="CC11" s="153"/>
      <c r="CD11" s="164" t="s">
        <v>133</v>
      </c>
      <c r="CE11" s="164" t="s">
        <v>133</v>
      </c>
    </row>
    <row r="12" spans="1:83" x14ac:dyDescent="0.2">
      <c r="A12" s="49">
        <v>2015</v>
      </c>
      <c r="B12" s="94">
        <v>74.488095238095198</v>
      </c>
      <c r="C12" s="94">
        <v>40.646825396825299</v>
      </c>
      <c r="D12" s="94">
        <v>0.89285714285714202</v>
      </c>
      <c r="E12" s="94">
        <v>16.452380952380899</v>
      </c>
      <c r="F12" s="94">
        <v>15.4880952380952</v>
      </c>
      <c r="G12" s="94">
        <v>36.214285714285701</v>
      </c>
      <c r="H12" s="95">
        <v>184.18253968253944</v>
      </c>
      <c r="I12" s="94">
        <v>42.376984126984098</v>
      </c>
      <c r="J12" s="79"/>
      <c r="K12" s="94">
        <v>114.809523809523</v>
      </c>
      <c r="L12" s="94">
        <v>211.05158730158701</v>
      </c>
      <c r="M12" s="94">
        <v>325.86111111111001</v>
      </c>
      <c r="N12" s="94">
        <v>161.54365079364999</v>
      </c>
      <c r="O12" s="79"/>
      <c r="P12" s="94">
        <v>510.04365079364948</v>
      </c>
      <c r="Q12" s="94">
        <v>203.92063492063409</v>
      </c>
      <c r="R12" s="79"/>
      <c r="S12" s="94">
        <v>79.503968253968196</v>
      </c>
      <c r="T12" s="94">
        <v>160.98809523809501</v>
      </c>
      <c r="U12" s="94">
        <v>240.49206349206321</v>
      </c>
      <c r="V12" s="79"/>
      <c r="W12" s="94">
        <v>83.317460317460302</v>
      </c>
      <c r="X12" s="94">
        <v>135.46825396825301</v>
      </c>
      <c r="Y12" s="94">
        <v>218.78571428571331</v>
      </c>
      <c r="Z12" s="79"/>
      <c r="AA12" s="94">
        <v>21.3611111111111</v>
      </c>
      <c r="AB12" s="94">
        <v>29.404761904761902</v>
      </c>
      <c r="AC12" s="94">
        <v>50.765873015872998</v>
      </c>
      <c r="AD12" s="79"/>
      <c r="AE12" s="95">
        <v>15.369047619047601</v>
      </c>
      <c r="AF12" s="95">
        <v>15.4206349206349</v>
      </c>
      <c r="AG12" s="94">
        <v>30.789682539682502</v>
      </c>
      <c r="AH12" s="79"/>
      <c r="AI12" s="95">
        <v>168.81349206349199</v>
      </c>
      <c r="AJ12" s="95">
        <v>310.44047619047598</v>
      </c>
      <c r="AK12" s="95">
        <v>479.25396825396797</v>
      </c>
      <c r="AL12" s="79"/>
      <c r="AM12" s="94">
        <v>132.21428571428501</v>
      </c>
      <c r="AN12" s="94">
        <v>126.75793650793599</v>
      </c>
      <c r="AO12" s="95">
        <v>258.97222222222103</v>
      </c>
      <c r="AP12" s="79"/>
      <c r="AQ12" s="94">
        <v>38.063492063491999</v>
      </c>
      <c r="AR12" s="94">
        <v>165.23809523809501</v>
      </c>
      <c r="AS12" s="95">
        <v>203.30158730158701</v>
      </c>
      <c r="AT12" s="79"/>
      <c r="AU12" s="94">
        <v>13.9047619047619</v>
      </c>
      <c r="AV12" s="94">
        <v>33.865079365079303</v>
      </c>
      <c r="AW12" s="95">
        <v>47.769841269841201</v>
      </c>
      <c r="AX12" s="79"/>
      <c r="AY12" s="164">
        <f t="shared" ref="AY12:AY17" si="0">IFERROR(B12/B11-1, "n/a")</f>
        <v>-0.52705971277399877</v>
      </c>
      <c r="AZ12" s="164">
        <f t="shared" ref="AZ12:BH17" si="1">IFERROR(C12/C11-1, "n/a")</f>
        <v>-0.37940018176310319</v>
      </c>
      <c r="BA12" s="164">
        <f t="shared" si="1"/>
        <v>-0.84504132231404971</v>
      </c>
      <c r="BB12" s="164">
        <f t="shared" si="1"/>
        <v>-0.35860148514851564</v>
      </c>
      <c r="BC12" s="164">
        <f t="shared" si="1"/>
        <v>-0.60347455044193943</v>
      </c>
      <c r="BD12" s="164">
        <f t="shared" si="1"/>
        <v>-0.70997266891247623</v>
      </c>
      <c r="BE12" s="164">
        <f t="shared" si="1"/>
        <v>-0.55972301271106062</v>
      </c>
      <c r="BF12" s="164" t="str">
        <f t="shared" si="1"/>
        <v>n/a</v>
      </c>
      <c r="BG12" s="153"/>
      <c r="BH12" s="164">
        <f t="shared" si="1"/>
        <v>0.48666563897023929</v>
      </c>
      <c r="BI12" s="164">
        <f t="shared" ref="BI12:BN17" si="2">IFERROR(L12/L11-1, "n/a")</f>
        <v>-0.12008007544297838</v>
      </c>
      <c r="BJ12" s="164">
        <f t="shared" si="2"/>
        <v>2.7695734881856948E-2</v>
      </c>
      <c r="BK12" s="164" t="str">
        <f t="shared" si="2"/>
        <v>n/a</v>
      </c>
      <c r="BL12" s="153"/>
      <c r="BM12" s="164">
        <f t="shared" si="2"/>
        <v>-0.30645248321858076</v>
      </c>
      <c r="BN12" s="164">
        <f t="shared" si="2"/>
        <v>-0.20724445404338132</v>
      </c>
      <c r="BO12" s="153"/>
      <c r="BP12" s="163" t="s">
        <v>133</v>
      </c>
      <c r="BQ12" s="163" t="s">
        <v>133</v>
      </c>
      <c r="BR12" s="163" t="s">
        <v>133</v>
      </c>
      <c r="BS12" s="163" t="s">
        <v>133</v>
      </c>
      <c r="BT12" s="163" t="s">
        <v>133</v>
      </c>
      <c r="BU12" s="163" t="s">
        <v>133</v>
      </c>
      <c r="BV12" s="163" t="s">
        <v>133</v>
      </c>
      <c r="BW12" s="163" t="s">
        <v>133</v>
      </c>
      <c r="BX12" s="153"/>
      <c r="BY12" s="164" t="s">
        <v>133</v>
      </c>
      <c r="BZ12" s="164" t="s">
        <v>133</v>
      </c>
      <c r="CA12" s="164" t="s">
        <v>133</v>
      </c>
      <c r="CB12" s="164" t="s">
        <v>133</v>
      </c>
      <c r="CC12" s="153"/>
      <c r="CD12" s="164" t="s">
        <v>133</v>
      </c>
      <c r="CE12" s="164" t="s">
        <v>133</v>
      </c>
    </row>
    <row r="13" spans="1:83" x14ac:dyDescent="0.2">
      <c r="A13" s="49">
        <v>2016</v>
      </c>
      <c r="B13" s="94">
        <v>119.595238095238</v>
      </c>
      <c r="C13" s="94">
        <v>73.369047619047606</v>
      </c>
      <c r="D13" s="94">
        <v>7.0515873015872996</v>
      </c>
      <c r="E13" s="94">
        <v>21.769841269841201</v>
      </c>
      <c r="F13" s="94">
        <v>26.956349206349199</v>
      </c>
      <c r="G13" s="94">
        <v>77.507936507936506</v>
      </c>
      <c r="H13" s="95">
        <v>326.24999999999977</v>
      </c>
      <c r="I13" s="94">
        <v>85.0833333333333</v>
      </c>
      <c r="J13" s="79"/>
      <c r="K13" s="94">
        <v>136.31349206349199</v>
      </c>
      <c r="L13" s="94">
        <v>209.79365079364999</v>
      </c>
      <c r="M13" s="94">
        <v>346.10714285714198</v>
      </c>
      <c r="N13" s="94">
        <v>173.49206349206301</v>
      </c>
      <c r="O13" s="79"/>
      <c r="P13" s="94">
        <v>672.35714285714175</v>
      </c>
      <c r="Q13" s="95">
        <v>258.5753968253963</v>
      </c>
      <c r="R13" s="79"/>
      <c r="S13" s="94">
        <v>140.115079365079</v>
      </c>
      <c r="T13" s="94">
        <v>184.95238095238</v>
      </c>
      <c r="U13" s="95">
        <v>325.06746031745899</v>
      </c>
      <c r="V13" s="79"/>
      <c r="W13" s="94">
        <v>147.916666666666</v>
      </c>
      <c r="X13" s="94">
        <v>135.03968253968199</v>
      </c>
      <c r="Y13" s="95">
        <v>282.95634920634802</v>
      </c>
      <c r="Z13" s="79"/>
      <c r="AA13" s="94">
        <v>38.218253968253897</v>
      </c>
      <c r="AB13" s="94">
        <v>26.1150793650793</v>
      </c>
      <c r="AC13" s="95">
        <v>64.333333333333201</v>
      </c>
      <c r="AD13" s="79"/>
      <c r="AE13" s="95">
        <v>32.007936507936499</v>
      </c>
      <c r="AF13" s="95">
        <v>16.7261904761904</v>
      </c>
      <c r="AG13" s="95">
        <v>48.734126984126902</v>
      </c>
      <c r="AH13" s="79"/>
      <c r="AI13" s="95">
        <v>294.24206349206298</v>
      </c>
      <c r="AJ13" s="95">
        <v>329.38095238095201</v>
      </c>
      <c r="AK13" s="95">
        <v>623.62301587301499</v>
      </c>
      <c r="AL13" s="79"/>
      <c r="AM13" s="94">
        <v>238.01190476190399</v>
      </c>
      <c r="AN13" s="94">
        <v>133.51984126984101</v>
      </c>
      <c r="AO13" s="95">
        <v>371.531746031745</v>
      </c>
      <c r="AP13" s="79"/>
      <c r="AQ13" s="94">
        <v>65.039682539682502</v>
      </c>
      <c r="AR13" s="94">
        <v>170.49603174603101</v>
      </c>
      <c r="AS13" s="95">
        <v>235.53571428571351</v>
      </c>
      <c r="AT13" s="79"/>
      <c r="AU13" s="94">
        <v>23.1984126984126</v>
      </c>
      <c r="AV13" s="94">
        <v>42.091269841269799</v>
      </c>
      <c r="AW13" s="95">
        <v>65.289682539682403</v>
      </c>
      <c r="AX13" s="79"/>
      <c r="AY13" s="164">
        <f t="shared" si="0"/>
        <v>0.60556177081668494</v>
      </c>
      <c r="AZ13" s="164">
        <f t="shared" si="1"/>
        <v>0.80503758664454184</v>
      </c>
      <c r="BA13" s="164">
        <f t="shared" si="1"/>
        <v>6.8977777777777831</v>
      </c>
      <c r="BB13" s="164">
        <f t="shared" si="1"/>
        <v>0.3232030873130729</v>
      </c>
      <c r="BC13" s="164">
        <f t="shared" si="1"/>
        <v>0.74045605944145909</v>
      </c>
      <c r="BD13" s="164">
        <f t="shared" si="1"/>
        <v>1.140258601797064</v>
      </c>
      <c r="BE13" s="164">
        <f t="shared" si="1"/>
        <v>0.77134054380144024</v>
      </c>
      <c r="BF13" s="164">
        <f t="shared" si="1"/>
        <v>1.0077722633205362</v>
      </c>
      <c r="BG13" s="153"/>
      <c r="BH13" s="164">
        <f t="shared" si="1"/>
        <v>0.18730125812250198</v>
      </c>
      <c r="BI13" s="164">
        <f t="shared" si="2"/>
        <v>-5.9603271599159013E-3</v>
      </c>
      <c r="BJ13" s="164">
        <f t="shared" si="2"/>
        <v>6.2130862062667491E-2</v>
      </c>
      <c r="BK13" s="164">
        <f t="shared" si="2"/>
        <v>7.3963988307256257E-2</v>
      </c>
      <c r="BL13" s="153"/>
      <c r="BM13" s="164">
        <f t="shared" si="2"/>
        <v>0.31823451151862314</v>
      </c>
      <c r="BN13" s="164">
        <f t="shared" si="2"/>
        <v>0.26801977115280096</v>
      </c>
      <c r="BO13" s="153"/>
      <c r="BP13" s="163" t="s">
        <v>133</v>
      </c>
      <c r="BQ13" s="163" t="s">
        <v>133</v>
      </c>
      <c r="BR13" s="163" t="s">
        <v>133</v>
      </c>
      <c r="BS13" s="163" t="s">
        <v>133</v>
      </c>
      <c r="BT13" s="163" t="s">
        <v>133</v>
      </c>
      <c r="BU13" s="163" t="s">
        <v>133</v>
      </c>
      <c r="BV13" s="163" t="s">
        <v>133</v>
      </c>
      <c r="BW13" s="163" t="s">
        <v>133</v>
      </c>
      <c r="BX13" s="153"/>
      <c r="BY13" s="164" t="s">
        <v>133</v>
      </c>
      <c r="BZ13" s="164" t="s">
        <v>133</v>
      </c>
      <c r="CA13" s="164" t="s">
        <v>133</v>
      </c>
      <c r="CB13" s="164" t="s">
        <v>133</v>
      </c>
      <c r="CC13" s="153"/>
      <c r="CD13" s="164" t="s">
        <v>133</v>
      </c>
      <c r="CE13" s="164" t="s">
        <v>133</v>
      </c>
    </row>
    <row r="14" spans="1:83" x14ac:dyDescent="0.2">
      <c r="A14" s="49">
        <v>2017</v>
      </c>
      <c r="B14" s="94">
        <v>118.83266932270899</v>
      </c>
      <c r="C14" s="94">
        <v>73.984063745019895</v>
      </c>
      <c r="D14" s="94">
        <v>7.05179282868525</v>
      </c>
      <c r="E14" s="94">
        <v>17.788844621513899</v>
      </c>
      <c r="F14" s="94">
        <v>32.179282868525803</v>
      </c>
      <c r="G14" s="94">
        <v>116.366533864541</v>
      </c>
      <c r="H14" s="95">
        <v>366.2031872509948</v>
      </c>
      <c r="I14" s="94">
        <v>95.976095617529793</v>
      </c>
      <c r="J14" s="79"/>
      <c r="K14" s="94">
        <v>178.68127490039799</v>
      </c>
      <c r="L14" s="94">
        <v>231.84063745019901</v>
      </c>
      <c r="M14" s="94">
        <v>410.52191235059701</v>
      </c>
      <c r="N14" s="94">
        <v>220.62549800796799</v>
      </c>
      <c r="O14" s="79"/>
      <c r="P14" s="94">
        <v>776.72509960159186</v>
      </c>
      <c r="Q14" s="95">
        <v>316.6015936254978</v>
      </c>
      <c r="R14" s="79"/>
      <c r="S14" s="94">
        <v>150.73306772908299</v>
      </c>
      <c r="T14" s="94">
        <v>237.916334661354</v>
      </c>
      <c r="U14" s="95">
        <v>388.64940239043699</v>
      </c>
      <c r="V14" s="79"/>
      <c r="W14" s="94">
        <v>169.478087649402</v>
      </c>
      <c r="X14" s="94">
        <v>136.780876494023</v>
      </c>
      <c r="Y14" s="95">
        <v>306.25896414342503</v>
      </c>
      <c r="Z14" s="79"/>
      <c r="AA14" s="94">
        <v>45.992031872509898</v>
      </c>
      <c r="AB14" s="94">
        <v>35.824701195219099</v>
      </c>
      <c r="AC14" s="95">
        <v>81.81673306772899</v>
      </c>
      <c r="AD14" s="79"/>
      <c r="AE14" s="95">
        <v>45.701195219123498</v>
      </c>
      <c r="AF14" s="95">
        <v>21.159362549800701</v>
      </c>
      <c r="AG14" s="95">
        <v>66.860557768924195</v>
      </c>
      <c r="AH14" s="79"/>
      <c r="AI14" s="95">
        <v>320.50199203187202</v>
      </c>
      <c r="AJ14" s="95">
        <v>389.36254980079599</v>
      </c>
      <c r="AK14" s="95">
        <v>709.86454183266801</v>
      </c>
      <c r="AL14" s="79"/>
      <c r="AM14" s="94">
        <v>275.187250996015</v>
      </c>
      <c r="AN14" s="94">
        <v>135.274900398406</v>
      </c>
      <c r="AO14" s="95">
        <v>410.46215139442097</v>
      </c>
      <c r="AP14" s="79"/>
      <c r="AQ14" s="94">
        <v>67.872509960159306</v>
      </c>
      <c r="AR14" s="94">
        <v>225.027888446215</v>
      </c>
      <c r="AS14" s="95">
        <v>292.90039840637428</v>
      </c>
      <c r="AT14" s="79"/>
      <c r="AU14" s="94">
        <v>23.143426294820699</v>
      </c>
      <c r="AV14" s="94">
        <v>50.219123505976</v>
      </c>
      <c r="AW14" s="95">
        <v>73.3625498007967</v>
      </c>
      <c r="AX14" s="79"/>
      <c r="AY14" s="164">
        <f t="shared" si="0"/>
        <v>-6.3762469532586685E-3</v>
      </c>
      <c r="AZ14" s="164">
        <f t="shared" si="1"/>
        <v>8.3825011490625823E-3</v>
      </c>
      <c r="BA14" s="164">
        <f t="shared" si="1"/>
        <v>2.9146217604747449E-5</v>
      </c>
      <c r="BB14" s="164">
        <f t="shared" si="1"/>
        <v>-0.18286750918309935</v>
      </c>
      <c r="BC14" s="164">
        <f t="shared" si="1"/>
        <v>0.19375523080649271</v>
      </c>
      <c r="BD14" s="164">
        <f t="shared" si="1"/>
        <v>0.50134991469712942</v>
      </c>
      <c r="BE14" s="164">
        <f t="shared" si="1"/>
        <v>0.12246187663140251</v>
      </c>
      <c r="BF14" s="164">
        <f t="shared" si="1"/>
        <v>0.12802463017664834</v>
      </c>
      <c r="BG14" s="153"/>
      <c r="BH14" s="164">
        <f t="shared" si="1"/>
        <v>0.31081136720620406</v>
      </c>
      <c r="BI14" s="164">
        <f t="shared" si="2"/>
        <v>0.10508891271563847</v>
      </c>
      <c r="BJ14" s="164">
        <f t="shared" si="2"/>
        <v>0.18611222224917401</v>
      </c>
      <c r="BK14" s="164">
        <f t="shared" si="2"/>
        <v>0.27167487415389036</v>
      </c>
      <c r="BL14" s="153"/>
      <c r="BM14" s="164">
        <f t="shared" si="2"/>
        <v>0.15522696211859177</v>
      </c>
      <c r="BN14" s="164">
        <f t="shared" si="2"/>
        <v>0.22440726191472837</v>
      </c>
      <c r="BO14" s="153"/>
      <c r="BP14" s="163" t="s">
        <v>133</v>
      </c>
      <c r="BQ14" s="163" t="s">
        <v>133</v>
      </c>
      <c r="BR14" s="163" t="s">
        <v>133</v>
      </c>
      <c r="BS14" s="163" t="s">
        <v>133</v>
      </c>
      <c r="BT14" s="163" t="s">
        <v>133</v>
      </c>
      <c r="BU14" s="163" t="s">
        <v>133</v>
      </c>
      <c r="BV14" s="163" t="s">
        <v>133</v>
      </c>
      <c r="BW14" s="163" t="s">
        <v>133</v>
      </c>
      <c r="BX14" s="153"/>
      <c r="BY14" s="164" t="s">
        <v>133</v>
      </c>
      <c r="BZ14" s="164" t="s">
        <v>133</v>
      </c>
      <c r="CA14" s="164" t="s">
        <v>133</v>
      </c>
      <c r="CB14" s="164" t="s">
        <v>133</v>
      </c>
      <c r="CC14" s="153"/>
      <c r="CD14" s="164" t="s">
        <v>133</v>
      </c>
      <c r="CE14" s="164" t="s">
        <v>133</v>
      </c>
    </row>
    <row r="15" spans="1:83" x14ac:dyDescent="0.2">
      <c r="A15" s="49">
        <v>2018</v>
      </c>
      <c r="B15" s="95">
        <v>125.976095617529</v>
      </c>
      <c r="C15" s="95">
        <v>63.928286852589601</v>
      </c>
      <c r="D15" s="95">
        <v>4.05577689243027</v>
      </c>
      <c r="E15" s="95">
        <v>15.5856573705179</v>
      </c>
      <c r="F15" s="95">
        <v>28.641434262948199</v>
      </c>
      <c r="G15" s="95">
        <v>161.792828685258</v>
      </c>
      <c r="H15" s="95">
        <v>399.98007968127297</v>
      </c>
      <c r="I15" s="95">
        <v>129.34661354581601</v>
      </c>
      <c r="J15" s="79"/>
      <c r="K15" s="95">
        <v>197.78884462151299</v>
      </c>
      <c r="L15" s="95">
        <v>225.03984063745</v>
      </c>
      <c r="M15" s="94">
        <v>422.82868525896299</v>
      </c>
      <c r="N15" s="95">
        <v>260.98804780876401</v>
      </c>
      <c r="O15" s="79"/>
      <c r="P15" s="94">
        <v>822.80876494023596</v>
      </c>
      <c r="Q15" s="95">
        <v>390.33466135458002</v>
      </c>
      <c r="R15" s="79"/>
      <c r="S15" s="95">
        <v>166.35059760956099</v>
      </c>
      <c r="T15" s="95">
        <v>229.98007968127399</v>
      </c>
      <c r="U15" s="95">
        <v>396.33067729083496</v>
      </c>
      <c r="V15" s="79"/>
      <c r="W15" s="95">
        <v>189.56972111553699</v>
      </c>
      <c r="X15" s="95">
        <v>160.71713147410301</v>
      </c>
      <c r="Y15" s="95">
        <v>350.28685258964003</v>
      </c>
      <c r="Z15" s="79"/>
      <c r="AA15" s="95">
        <v>44.059760956175197</v>
      </c>
      <c r="AB15" s="95">
        <v>32.131474103585603</v>
      </c>
      <c r="AC15" s="95">
        <v>76.1912350597608</v>
      </c>
      <c r="AD15" s="79"/>
      <c r="AE15" s="95">
        <v>42.139442231075598</v>
      </c>
      <c r="AF15" s="95">
        <v>25.501992031872501</v>
      </c>
      <c r="AG15" s="95">
        <v>67.641434262948096</v>
      </c>
      <c r="AH15" s="79"/>
      <c r="AI15" s="95">
        <v>357.84063745019898</v>
      </c>
      <c r="AJ15" s="95">
        <v>397.32669322709103</v>
      </c>
      <c r="AK15" s="95">
        <v>755.16733067729001</v>
      </c>
      <c r="AL15" s="79"/>
      <c r="AM15" s="95">
        <v>306.41434262948201</v>
      </c>
      <c r="AN15" s="95">
        <v>130.876494023904</v>
      </c>
      <c r="AO15" s="95">
        <v>437.29083665338601</v>
      </c>
      <c r="AP15" s="79"/>
      <c r="AQ15" s="95">
        <v>67.521912350597603</v>
      </c>
      <c r="AR15" s="95">
        <v>265.48207171314698</v>
      </c>
      <c r="AS15" s="95">
        <v>333.00398406374461</v>
      </c>
      <c r="AT15" s="79"/>
      <c r="AU15" s="95">
        <v>26.043824701195199</v>
      </c>
      <c r="AV15" s="95">
        <v>26.470119521912299</v>
      </c>
      <c r="AW15" s="95">
        <v>52.513944223107501</v>
      </c>
      <c r="AX15" s="79"/>
      <c r="AY15" s="164">
        <f t="shared" si="0"/>
        <v>6.0113320146170324E-2</v>
      </c>
      <c r="AZ15" s="164">
        <f t="shared" si="1"/>
        <v>-0.1359181475498118</v>
      </c>
      <c r="BA15" s="164">
        <f t="shared" si="1"/>
        <v>-0.42485875706214749</v>
      </c>
      <c r="BB15" s="164">
        <f t="shared" si="1"/>
        <v>-0.12385218365061523</v>
      </c>
      <c r="BC15" s="164">
        <f t="shared" si="1"/>
        <v>-0.10994181007799697</v>
      </c>
      <c r="BD15" s="164">
        <f t="shared" si="1"/>
        <v>0.3903725006847456</v>
      </c>
      <c r="BE15" s="164">
        <f t="shared" si="1"/>
        <v>9.2235386272396358E-2</v>
      </c>
      <c r="BF15" s="164">
        <f t="shared" si="1"/>
        <v>0.3476961394769551</v>
      </c>
      <c r="BG15" s="153"/>
      <c r="BH15" s="139">
        <f t="shared" si="1"/>
        <v>0.10693660951191508</v>
      </c>
      <c r="BI15" s="139">
        <f t="shared" si="2"/>
        <v>-2.9333929062414166E-2</v>
      </c>
      <c r="BJ15" s="139">
        <f t="shared" si="2"/>
        <v>2.9978358129286953E-2</v>
      </c>
      <c r="BK15" s="139">
        <f t="shared" si="2"/>
        <v>0.1829459884067357</v>
      </c>
      <c r="BL15" s="153"/>
      <c r="BM15" s="164">
        <f t="shared" si="2"/>
        <v>5.9330727643901238E-2</v>
      </c>
      <c r="BN15" s="164">
        <f t="shared" si="2"/>
        <v>0.23288912378722793</v>
      </c>
      <c r="BO15" s="153"/>
      <c r="BP15" s="163" t="s">
        <v>133</v>
      </c>
      <c r="BQ15" s="163" t="s">
        <v>133</v>
      </c>
      <c r="BR15" s="163" t="s">
        <v>133</v>
      </c>
      <c r="BS15" s="163" t="s">
        <v>133</v>
      </c>
      <c r="BT15" s="163" t="s">
        <v>133</v>
      </c>
      <c r="BU15" s="163" t="s">
        <v>133</v>
      </c>
      <c r="BV15" s="163" t="s">
        <v>133</v>
      </c>
      <c r="BW15" s="163" t="s">
        <v>133</v>
      </c>
      <c r="BX15" s="153"/>
      <c r="BY15" s="164" t="s">
        <v>133</v>
      </c>
      <c r="BZ15" s="164" t="s">
        <v>133</v>
      </c>
      <c r="CA15" s="164" t="s">
        <v>133</v>
      </c>
      <c r="CB15" s="164" t="s">
        <v>133</v>
      </c>
      <c r="CC15" s="153"/>
      <c r="CD15" s="164" t="s">
        <v>133</v>
      </c>
      <c r="CE15" s="164" t="s">
        <v>133</v>
      </c>
    </row>
    <row r="16" spans="1:83" x14ac:dyDescent="0.2">
      <c r="A16" s="49">
        <v>2019</v>
      </c>
      <c r="B16" s="95">
        <v>114.90079365079301</v>
      </c>
      <c r="C16" s="95">
        <v>49.273809523809497</v>
      </c>
      <c r="D16" s="95">
        <v>2.9047619047619002</v>
      </c>
      <c r="E16" s="95">
        <v>17.964285714285701</v>
      </c>
      <c r="F16" s="95">
        <v>27.686507936507901</v>
      </c>
      <c r="G16" s="95">
        <v>185.698412698412</v>
      </c>
      <c r="H16" s="95">
        <v>398.42857142856997</v>
      </c>
      <c r="I16" s="95">
        <v>131.52380952380901</v>
      </c>
      <c r="J16" s="79"/>
      <c r="K16" s="95">
        <v>179.170634920634</v>
      </c>
      <c r="L16" s="95">
        <v>227.333333333333</v>
      </c>
      <c r="M16" s="94">
        <v>406.503968253967</v>
      </c>
      <c r="N16" s="95">
        <v>269.26587301587301</v>
      </c>
      <c r="O16" s="79"/>
      <c r="P16" s="94">
        <v>804.93253968253703</v>
      </c>
      <c r="Q16" s="95">
        <v>400.78968253968202</v>
      </c>
      <c r="R16" s="79"/>
      <c r="S16" s="95">
        <v>168.85317460317401</v>
      </c>
      <c r="T16" s="95">
        <v>215.77380952380901</v>
      </c>
      <c r="U16" s="95">
        <v>384.62698412698302</v>
      </c>
      <c r="V16" s="79"/>
      <c r="W16" s="95">
        <v>193.72619047619</v>
      </c>
      <c r="X16" s="95">
        <v>165.892857142857</v>
      </c>
      <c r="Y16" s="95">
        <v>359.61904761904702</v>
      </c>
      <c r="Z16" s="79"/>
      <c r="AA16" s="95">
        <v>35.849206349206298</v>
      </c>
      <c r="AB16" s="95">
        <v>24.8373015873015</v>
      </c>
      <c r="AC16" s="95">
        <v>60.686507936507795</v>
      </c>
      <c r="AD16" s="79"/>
      <c r="AE16" s="95">
        <v>33.436507936507901</v>
      </c>
      <c r="AF16" s="95">
        <v>19.630952380952301</v>
      </c>
      <c r="AG16" s="95">
        <v>53.067460317460203</v>
      </c>
      <c r="AH16" s="79"/>
      <c r="AI16" s="95">
        <v>364.99206349206298</v>
      </c>
      <c r="AJ16" s="95">
        <v>386.87301587301499</v>
      </c>
      <c r="AK16" s="95">
        <v>751.86507936507792</v>
      </c>
      <c r="AL16" s="79"/>
      <c r="AM16" s="95">
        <v>302.25</v>
      </c>
      <c r="AN16" s="95">
        <v>138.51190476190399</v>
      </c>
      <c r="AO16" s="95">
        <v>440.76190476190402</v>
      </c>
      <c r="AP16" s="79"/>
      <c r="AQ16" s="95">
        <v>58.301587301587297</v>
      </c>
      <c r="AR16" s="95">
        <v>224.361111111111</v>
      </c>
      <c r="AS16" s="95">
        <v>282.66269841269832</v>
      </c>
      <c r="AT16" s="79"/>
      <c r="AU16" s="95">
        <v>37.876984126984098</v>
      </c>
      <c r="AV16" s="95">
        <v>43.630952380952301</v>
      </c>
      <c r="AW16" s="95">
        <v>81.507936507936392</v>
      </c>
      <c r="AX16" s="79"/>
      <c r="AY16" s="164">
        <f t="shared" si="0"/>
        <v>-8.7915901127474827E-2</v>
      </c>
      <c r="AZ16" s="164">
        <f t="shared" si="1"/>
        <v>-0.22923306802466714</v>
      </c>
      <c r="BA16" s="164">
        <f t="shared" si="1"/>
        <v>-0.28379642623257506</v>
      </c>
      <c r="BB16" s="164">
        <f t="shared" si="1"/>
        <v>0.15261649138182998</v>
      </c>
      <c r="BC16" s="164">
        <f t="shared" si="1"/>
        <v>-3.33407299953421E-2</v>
      </c>
      <c r="BD16" s="164">
        <f t="shared" si="1"/>
        <v>0.14775428680870939</v>
      </c>
      <c r="BE16" s="164">
        <f t="shared" si="1"/>
        <v>-3.8789638072459498E-3</v>
      </c>
      <c r="BF16" s="164">
        <f t="shared" si="1"/>
        <v>1.6832261149394512E-2</v>
      </c>
      <c r="BG16" s="153"/>
      <c r="BH16" s="139">
        <f t="shared" si="1"/>
        <v>-9.4131748109993918E-2</v>
      </c>
      <c r="BI16" s="139">
        <f t="shared" si="2"/>
        <v>1.0191496267444977E-2</v>
      </c>
      <c r="BJ16" s="139">
        <f t="shared" si="2"/>
        <v>-3.8608347953019928E-2</v>
      </c>
      <c r="BK16" s="139">
        <f t="shared" si="2"/>
        <v>3.171725784613133E-2</v>
      </c>
      <c r="BL16" s="153"/>
      <c r="BM16" s="164">
        <f t="shared" si="2"/>
        <v>-2.1725856625989359E-2</v>
      </c>
      <c r="BN16" s="164">
        <f t="shared" si="2"/>
        <v>2.6784762462088052E-2</v>
      </c>
      <c r="BO16" s="153"/>
      <c r="BP16" s="163" t="s">
        <v>133</v>
      </c>
      <c r="BQ16" s="163" t="s">
        <v>133</v>
      </c>
      <c r="BR16" s="163" t="s">
        <v>133</v>
      </c>
      <c r="BS16" s="163" t="s">
        <v>133</v>
      </c>
      <c r="BT16" s="163" t="s">
        <v>133</v>
      </c>
      <c r="BU16" s="163" t="s">
        <v>133</v>
      </c>
      <c r="BV16" s="163" t="s">
        <v>133</v>
      </c>
      <c r="BW16" s="163" t="s">
        <v>133</v>
      </c>
      <c r="BX16" s="153"/>
      <c r="BY16" s="164" t="s">
        <v>133</v>
      </c>
      <c r="BZ16" s="164" t="s">
        <v>133</v>
      </c>
      <c r="CA16" s="164" t="s">
        <v>133</v>
      </c>
      <c r="CB16" s="164" t="s">
        <v>133</v>
      </c>
      <c r="CC16" s="153"/>
      <c r="CD16" s="164" t="s">
        <v>133</v>
      </c>
      <c r="CE16" s="164" t="s">
        <v>133</v>
      </c>
    </row>
    <row r="17" spans="1:83" x14ac:dyDescent="0.2">
      <c r="A17" s="49">
        <v>2020</v>
      </c>
      <c r="B17" s="95">
        <v>101.509881422924</v>
      </c>
      <c r="C17" s="95">
        <v>29.885375494071099</v>
      </c>
      <c r="D17" s="95">
        <v>2.3241106719367499</v>
      </c>
      <c r="E17" s="95">
        <v>14.126482213438701</v>
      </c>
      <c r="F17" s="95">
        <v>25.885375494071099</v>
      </c>
      <c r="G17" s="95">
        <v>199.56126482213401</v>
      </c>
      <c r="H17" s="95">
        <v>373.29249011857564</v>
      </c>
      <c r="I17" s="95">
        <v>151.470355731225</v>
      </c>
      <c r="J17" s="79"/>
      <c r="K17" s="95">
        <v>206.367588932806</v>
      </c>
      <c r="L17" s="95">
        <v>240.41501976284499</v>
      </c>
      <c r="M17" s="94">
        <v>446.78260869565099</v>
      </c>
      <c r="N17" s="95">
        <v>314.77865612648202</v>
      </c>
      <c r="O17" s="79"/>
      <c r="P17" s="94">
        <v>820.07509881422664</v>
      </c>
      <c r="Q17" s="95">
        <v>466.24901185770705</v>
      </c>
      <c r="R17" s="79"/>
      <c r="S17" s="95">
        <v>161.32015810276599</v>
      </c>
      <c r="T17" s="95">
        <v>230.24901185770699</v>
      </c>
      <c r="U17" s="95">
        <v>391.569169960473</v>
      </c>
      <c r="V17" s="79"/>
      <c r="W17" s="95">
        <v>177.01185770750899</v>
      </c>
      <c r="X17" s="95">
        <v>189.78260869565199</v>
      </c>
      <c r="Y17" s="95">
        <v>366.79446640316098</v>
      </c>
      <c r="Z17" s="79"/>
      <c r="AA17" s="95">
        <v>34.960474308300299</v>
      </c>
      <c r="AB17" s="95">
        <v>26.7509881422924</v>
      </c>
      <c r="AC17" s="95">
        <v>61.711462450592698</v>
      </c>
      <c r="AD17" s="79"/>
      <c r="AE17" s="95">
        <v>23.9288537549407</v>
      </c>
      <c r="AF17" s="95">
        <v>8.0276679841897192</v>
      </c>
      <c r="AG17" s="95">
        <v>31.956521739130419</v>
      </c>
      <c r="AH17" s="79"/>
      <c r="AI17" s="95">
        <v>349.36363636363598</v>
      </c>
      <c r="AJ17" s="95">
        <v>438.75494071146198</v>
      </c>
      <c r="AK17" s="95">
        <v>788.11857707509796</v>
      </c>
      <c r="AL17" s="79"/>
      <c r="AM17" s="95">
        <v>265.85770750988098</v>
      </c>
      <c r="AN17" s="95">
        <v>136.52569169960401</v>
      </c>
      <c r="AO17" s="95">
        <v>402.38339920948499</v>
      </c>
      <c r="AP17" s="79"/>
      <c r="AQ17" s="95">
        <v>46.667984189723299</v>
      </c>
      <c r="AR17" s="95">
        <v>253.640316205533</v>
      </c>
      <c r="AS17" s="95">
        <v>300.30830039525631</v>
      </c>
      <c r="AT17" s="79"/>
      <c r="AU17" s="95">
        <v>60.7667984189723</v>
      </c>
      <c r="AV17" s="95">
        <v>56.6166007905138</v>
      </c>
      <c r="AW17" s="95">
        <v>117.3833992094861</v>
      </c>
      <c r="AX17" s="79"/>
      <c r="AY17" s="164">
        <f t="shared" si="0"/>
        <v>-0.11654325268254218</v>
      </c>
      <c r="AZ17" s="164">
        <f t="shared" si="1"/>
        <v>-0.39348356088379477</v>
      </c>
      <c r="BA17" s="164">
        <f t="shared" si="1"/>
        <v>-0.1998963260545602</v>
      </c>
      <c r="BB17" s="164">
        <f t="shared" si="1"/>
        <v>-0.21363518493780531</v>
      </c>
      <c r="BC17" s="164">
        <f t="shared" si="1"/>
        <v>-6.5054518488472768E-2</v>
      </c>
      <c r="BD17" s="164">
        <f t="shared" si="1"/>
        <v>7.4652507376227861E-2</v>
      </c>
      <c r="BE17" s="164">
        <f t="shared" si="1"/>
        <v>-6.308804918248867E-2</v>
      </c>
      <c r="BF17" s="164">
        <f t="shared" si="1"/>
        <v>0.15165730280801504</v>
      </c>
      <c r="BG17" s="153"/>
      <c r="BH17" s="139">
        <f t="shared" si="1"/>
        <v>0.15179359064178821</v>
      </c>
      <c r="BI17" s="139">
        <f t="shared" si="2"/>
        <v>5.7544075203131984E-2</v>
      </c>
      <c r="BJ17" s="139">
        <f t="shared" si="2"/>
        <v>9.9085479078323546E-2</v>
      </c>
      <c r="BK17" s="139">
        <f t="shared" si="2"/>
        <v>0.16902544166050348</v>
      </c>
      <c r="BL17" s="153"/>
      <c r="BM17" s="164">
        <f t="shared" si="2"/>
        <v>1.8812208955624854E-2</v>
      </c>
      <c r="BN17" s="164">
        <f t="shared" si="2"/>
        <v>0.16332588429729333</v>
      </c>
      <c r="BO17" s="153"/>
      <c r="BP17" s="163" t="s">
        <v>133</v>
      </c>
      <c r="BQ17" s="163" t="s">
        <v>133</v>
      </c>
      <c r="BR17" s="163" t="s">
        <v>133</v>
      </c>
      <c r="BS17" s="163" t="s">
        <v>133</v>
      </c>
      <c r="BT17" s="163" t="s">
        <v>133</v>
      </c>
      <c r="BU17" s="163" t="s">
        <v>133</v>
      </c>
      <c r="BV17" s="163" t="s">
        <v>133</v>
      </c>
      <c r="BW17" s="163" t="s">
        <v>133</v>
      </c>
      <c r="BX17" s="153"/>
      <c r="BY17" s="164" t="s">
        <v>133</v>
      </c>
      <c r="BZ17" s="164" t="s">
        <v>133</v>
      </c>
      <c r="CA17" s="164" t="s">
        <v>133</v>
      </c>
      <c r="CB17" s="164" t="s">
        <v>133</v>
      </c>
      <c r="CC17" s="153"/>
      <c r="CD17" s="164" t="s">
        <v>133</v>
      </c>
      <c r="CE17" s="164" t="s">
        <v>133</v>
      </c>
    </row>
    <row r="18" spans="1:83" x14ac:dyDescent="0.2">
      <c r="A18" s="49">
        <v>2021</v>
      </c>
      <c r="B18" s="95">
        <v>80.9722222222222</v>
      </c>
      <c r="C18" s="95">
        <v>13.8650793650793</v>
      </c>
      <c r="D18" s="95">
        <v>1.78968253968253</v>
      </c>
      <c r="E18" s="95">
        <v>16.480158730158699</v>
      </c>
      <c r="F18" s="95">
        <v>19.3928571428571</v>
      </c>
      <c r="G18" s="95">
        <v>194.34920634920601</v>
      </c>
      <c r="H18" s="95">
        <v>326.84920634920582</v>
      </c>
      <c r="I18" s="95">
        <v>142.448412698412</v>
      </c>
      <c r="J18" s="95"/>
      <c r="K18" s="95">
        <v>252.03968253968199</v>
      </c>
      <c r="L18" s="95">
        <v>247.56349206349199</v>
      </c>
      <c r="M18" s="94">
        <v>499.60317460317401</v>
      </c>
      <c r="N18" s="95">
        <v>368.84523809523802</v>
      </c>
      <c r="O18" s="95"/>
      <c r="P18" s="94">
        <v>826.45238095237983</v>
      </c>
      <c r="Q18" s="95">
        <v>511.29365079365004</v>
      </c>
      <c r="R18" s="95"/>
      <c r="S18" s="95">
        <v>134.337301587301</v>
      </c>
      <c r="T18" s="95">
        <v>285.79365079364999</v>
      </c>
      <c r="U18" s="95">
        <v>420.13095238095099</v>
      </c>
      <c r="V18" s="95"/>
      <c r="W18" s="95">
        <v>160.503968253968</v>
      </c>
      <c r="X18" s="95">
        <v>182.79365079364999</v>
      </c>
      <c r="Y18" s="95">
        <v>343.29761904761801</v>
      </c>
      <c r="Z18" s="95"/>
      <c r="AA18" s="95">
        <v>32.007936507936499</v>
      </c>
      <c r="AB18" s="95">
        <v>31.015873015873002</v>
      </c>
      <c r="AC18" s="95">
        <v>63.023809523809504</v>
      </c>
      <c r="AD18" s="95"/>
      <c r="AE18" s="95">
        <v>25.408730158730101</v>
      </c>
      <c r="AF18" s="95">
        <v>11.9920634920634</v>
      </c>
      <c r="AG18" s="95">
        <v>37.400793650793503</v>
      </c>
      <c r="AH18" s="95"/>
      <c r="AI18" s="95">
        <v>301.44047619047598</v>
      </c>
      <c r="AJ18" s="95">
        <v>487.61111111111097</v>
      </c>
      <c r="AK18" s="95">
        <v>789.05158730158701</v>
      </c>
      <c r="AL18" s="95"/>
      <c r="AM18" s="95">
        <v>241.34920634920601</v>
      </c>
      <c r="AN18" s="95">
        <v>133.57142857142799</v>
      </c>
      <c r="AO18" s="95">
        <v>374.92063492063403</v>
      </c>
      <c r="AP18" s="95"/>
      <c r="AQ18" s="95">
        <v>31.043650793650698</v>
      </c>
      <c r="AR18" s="95">
        <v>294.84523809523802</v>
      </c>
      <c r="AS18" s="95">
        <v>325.88888888888869</v>
      </c>
      <c r="AT18" s="95"/>
      <c r="AU18" s="95">
        <v>54.456349206349202</v>
      </c>
      <c r="AV18" s="95">
        <v>71.186507936507894</v>
      </c>
      <c r="AW18" s="95">
        <v>125.6428571428571</v>
      </c>
      <c r="AX18" s="95"/>
      <c r="AY18" s="164">
        <f t="shared" ref="AY18" si="3">IFERROR(B18/B17-1, "n/a")</f>
        <v>-0.202321773139849</v>
      </c>
      <c r="AZ18" s="164">
        <f t="shared" ref="AZ18" si="4">IFERROR(C18/C17-1, "n/a")</f>
        <v>-0.53605805060639222</v>
      </c>
      <c r="BA18" s="164">
        <f t="shared" ref="BA18" si="5">IFERROR(D18/D17-1, "n/a")</f>
        <v>-0.22994951949033704</v>
      </c>
      <c r="BB18" s="164">
        <f t="shared" ref="BB18" si="6">IFERROR(E18/E17-1, "n/a")</f>
        <v>0.16661448201739248</v>
      </c>
      <c r="BC18" s="164">
        <f t="shared" ref="BC18" si="7">IFERROR(F18/F17-1, "n/a")</f>
        <v>-0.2508180092925858</v>
      </c>
      <c r="BD18" s="164">
        <f t="shared" ref="BD18" si="8">IFERROR(G18/G17-1, "n/a")</f>
        <v>-2.611758588307922E-2</v>
      </c>
      <c r="BE18" s="164">
        <f t="shared" ref="BE18" si="9">IFERROR(H18/H17-1, "n/a")</f>
        <v>-0.12441526416622317</v>
      </c>
      <c r="BF18" s="164">
        <f t="shared" ref="BF18" si="10">IFERROR(I18/I17-1, "n/a")</f>
        <v>-5.9562433779596358E-2</v>
      </c>
      <c r="BG18" s="165"/>
      <c r="BH18" s="139">
        <f t="shared" ref="BH18" si="11">IFERROR(K18/K17-1, "n/a")</f>
        <v>0.22131427635057066</v>
      </c>
      <c r="BI18" s="139">
        <f t="shared" ref="BI18" si="12">IFERROR(L18/L17-1, "n/a")</f>
        <v>2.9733883963233732E-2</v>
      </c>
      <c r="BJ18" s="139">
        <f t="shared" ref="BJ18" si="13">IFERROR(M18/M17-1, "n/a")</f>
        <v>0.11822431061434724</v>
      </c>
      <c r="BK18" s="139">
        <f t="shared" ref="BK18" si="14">IFERROR(N18/N17-1, "n/a")</f>
        <v>0.17176063534317709</v>
      </c>
      <c r="BL18" s="165"/>
      <c r="BM18" s="164">
        <f t="shared" ref="BM18" si="15">IFERROR(P18/P17-1, "n/a")</f>
        <v>7.7764611404178563E-3</v>
      </c>
      <c r="BN18" s="164">
        <f t="shared" ref="BN18" si="16">IFERROR(Q18/Q17-1, "n/a")</f>
        <v>9.6610690404401289E-2</v>
      </c>
      <c r="BO18" s="165"/>
      <c r="BP18" s="163" t="s">
        <v>133</v>
      </c>
      <c r="BQ18" s="163" t="s">
        <v>133</v>
      </c>
      <c r="BR18" s="163" t="s">
        <v>133</v>
      </c>
      <c r="BS18" s="163" t="s">
        <v>133</v>
      </c>
      <c r="BT18" s="163" t="s">
        <v>133</v>
      </c>
      <c r="BU18" s="163" t="s">
        <v>133</v>
      </c>
      <c r="BV18" s="163" t="s">
        <v>133</v>
      </c>
      <c r="BW18" s="163" t="s">
        <v>133</v>
      </c>
      <c r="BX18" s="165"/>
      <c r="BY18" s="164" t="s">
        <v>133</v>
      </c>
      <c r="BZ18" s="164" t="s">
        <v>133</v>
      </c>
      <c r="CA18" s="164" t="s">
        <v>133</v>
      </c>
      <c r="CB18" s="164" t="s">
        <v>133</v>
      </c>
      <c r="CC18" s="165"/>
      <c r="CD18" s="164" t="s">
        <v>133</v>
      </c>
      <c r="CE18" s="164" t="s">
        <v>133</v>
      </c>
    </row>
    <row r="19" spans="1:83" x14ac:dyDescent="0.2">
      <c r="A19" s="49">
        <v>2022</v>
      </c>
      <c r="B19" s="95">
        <v>95.474103585657303</v>
      </c>
      <c r="C19" s="95">
        <v>11.1035856573705</v>
      </c>
      <c r="D19" s="95">
        <v>1.9800796812749</v>
      </c>
      <c r="E19" s="95">
        <v>13.900398406374499</v>
      </c>
      <c r="F19" s="95">
        <v>15.2430278884462</v>
      </c>
      <c r="G19" s="95">
        <v>244.011952191235</v>
      </c>
      <c r="H19" s="95">
        <v>381.71314741035837</v>
      </c>
      <c r="I19" s="95">
        <v>153.60557768924301</v>
      </c>
      <c r="J19" s="95"/>
      <c r="K19" s="95">
        <v>224.601593625498</v>
      </c>
      <c r="L19" s="95">
        <v>235.80079681274901</v>
      </c>
      <c r="M19" s="94">
        <v>460.40239043824704</v>
      </c>
      <c r="N19" s="95">
        <v>339.0796812749</v>
      </c>
      <c r="O19" s="95"/>
      <c r="P19" s="94">
        <v>842.11553784860541</v>
      </c>
      <c r="Q19" s="95">
        <v>492.68525896414303</v>
      </c>
      <c r="R19" s="95"/>
      <c r="S19" s="95">
        <v>157.68127490039799</v>
      </c>
      <c r="T19" s="95">
        <v>238.33466135458099</v>
      </c>
      <c r="U19" s="95">
        <v>396.01593625497901</v>
      </c>
      <c r="V19" s="95"/>
      <c r="W19" s="95">
        <v>184.808764940239</v>
      </c>
      <c r="X19" s="95">
        <v>196.59760956175199</v>
      </c>
      <c r="Y19" s="95">
        <v>381.40637450199097</v>
      </c>
      <c r="Z19" s="95"/>
      <c r="AA19" s="95">
        <v>39.223107569721101</v>
      </c>
      <c r="AB19" s="95">
        <v>25.470119521912299</v>
      </c>
      <c r="AC19" s="95">
        <v>64.693227091633403</v>
      </c>
      <c r="AD19" s="95"/>
      <c r="AE19" s="95">
        <v>84.804780876493993</v>
      </c>
      <c r="AF19" s="95">
        <v>7.9840637450199203</v>
      </c>
      <c r="AG19" s="95">
        <v>92.788844621513917</v>
      </c>
      <c r="AH19" s="95"/>
      <c r="AI19" s="95">
        <v>296.90836653386401</v>
      </c>
      <c r="AJ19" s="95">
        <v>452.41832669322702</v>
      </c>
      <c r="AK19" s="95">
        <v>749.32669322709103</v>
      </c>
      <c r="AL19" s="95"/>
      <c r="AM19" s="95">
        <v>298.99203187250902</v>
      </c>
      <c r="AN19" s="95">
        <v>132.61354581673299</v>
      </c>
      <c r="AO19" s="95">
        <v>431.60557768924201</v>
      </c>
      <c r="AP19" s="95"/>
      <c r="AQ19" s="95">
        <v>31.593625498007899</v>
      </c>
      <c r="AR19" s="95">
        <v>294.10358565736999</v>
      </c>
      <c r="AS19" s="95">
        <v>325.69721115537789</v>
      </c>
      <c r="AT19" s="95"/>
      <c r="AU19" s="95">
        <v>51.127490039840602</v>
      </c>
      <c r="AV19" s="95">
        <v>33.685258964143401</v>
      </c>
      <c r="AW19" s="95">
        <v>84.81274900398401</v>
      </c>
      <c r="AX19" s="95"/>
      <c r="AY19" s="164">
        <f t="shared" ref="AY19:AY20" si="17">IFERROR(B19/B18-1, "n/a")</f>
        <v>0.17909699110931876</v>
      </c>
      <c r="AZ19" s="164">
        <f t="shared" ref="AZ19:AZ20" si="18">IFERROR(C19/C18-1, "n/a")</f>
        <v>-0.1991689794913053</v>
      </c>
      <c r="BA19" s="164">
        <f t="shared" ref="BA19:BA20" si="19">IFERROR(D19/D18-1, "n/a")</f>
        <v>0.10638598598952886</v>
      </c>
      <c r="BB19" s="164">
        <f t="shared" ref="BB19:BB20" si="20">IFERROR(E19/E18-1, "n/a")</f>
        <v>-0.15653734688023591</v>
      </c>
      <c r="BC19" s="164">
        <f t="shared" ref="BC19:BC20" si="21">IFERROR(F19/F18-1, "n/a")</f>
        <v>-0.21398751219798429</v>
      </c>
      <c r="BD19" s="164">
        <f t="shared" ref="BD19:BD20" si="22">IFERROR(G19/G18-1, "n/a")</f>
        <v>0.25553356648544856</v>
      </c>
      <c r="BE19" s="164">
        <f t="shared" ref="BE19:BE20" si="23">IFERROR(H19/H18-1, "n/a")</f>
        <v>0.16785704231613119</v>
      </c>
      <c r="BF19" s="164">
        <f t="shared" ref="BF19:BF20" si="24">IFERROR(I19/I18-1, "n/a")</f>
        <v>7.8324249315804284E-2</v>
      </c>
      <c r="BG19" s="165"/>
      <c r="BH19" s="139">
        <f t="shared" ref="BH19:BH20" si="25">IFERROR(K19/K18-1, "n/a")</f>
        <v>-0.10886416233231067</v>
      </c>
      <c r="BI19" s="139">
        <f t="shared" ref="BI19:BI20" si="26">IFERROR(L19/L18-1, "n/a")</f>
        <v>-4.7513852517988564E-2</v>
      </c>
      <c r="BJ19" s="139">
        <f t="shared" ref="BJ19:BJ20" si="27">IFERROR(M19/M18-1, "n/a")</f>
        <v>-7.846384121971095E-2</v>
      </c>
      <c r="BK19" s="139">
        <f t="shared" ref="BK19:BK20" si="28">IFERROR(N19/N18-1, "n/a")</f>
        <v>-8.0699311651821759E-2</v>
      </c>
      <c r="BL19" s="165"/>
      <c r="BM19" s="164">
        <f t="shared" ref="BM19:BM20" si="29">IFERROR(P19/P18-1, "n/a")</f>
        <v>1.8952279958557083E-2</v>
      </c>
      <c r="BN19" s="164">
        <f t="shared" ref="BN19:BN20" si="30">IFERROR(Q19/Q18-1, "n/a")</f>
        <v>-3.6394725028606079E-2</v>
      </c>
      <c r="BO19" s="165"/>
      <c r="BP19" s="163" t="s">
        <v>133</v>
      </c>
      <c r="BQ19" s="163" t="s">
        <v>133</v>
      </c>
      <c r="BR19" s="163" t="s">
        <v>133</v>
      </c>
      <c r="BS19" s="163" t="s">
        <v>133</v>
      </c>
      <c r="BT19" s="163" t="s">
        <v>133</v>
      </c>
      <c r="BU19" s="163" t="s">
        <v>133</v>
      </c>
      <c r="BV19" s="163" t="s">
        <v>133</v>
      </c>
      <c r="BW19" s="163" t="s">
        <v>133</v>
      </c>
      <c r="BX19" s="165"/>
      <c r="BY19" s="164" t="s">
        <v>133</v>
      </c>
      <c r="BZ19" s="164" t="s">
        <v>133</v>
      </c>
      <c r="CA19" s="164" t="s">
        <v>133</v>
      </c>
      <c r="CB19" s="164" t="s">
        <v>133</v>
      </c>
      <c r="CC19" s="165"/>
      <c r="CD19" s="164" t="s">
        <v>133</v>
      </c>
      <c r="CE19" s="164" t="s">
        <v>133</v>
      </c>
    </row>
    <row r="20" spans="1:83" x14ac:dyDescent="0.2">
      <c r="A20" s="49">
        <v>2023</v>
      </c>
      <c r="B20" s="95">
        <v>119.652</v>
      </c>
      <c r="C20" s="95">
        <v>11.692</v>
      </c>
      <c r="D20" s="95">
        <v>1.728</v>
      </c>
      <c r="E20" s="95">
        <v>12.82</v>
      </c>
      <c r="F20" s="95">
        <v>13.715999999999999</v>
      </c>
      <c r="G20" s="95">
        <v>301.60399999999998</v>
      </c>
      <c r="H20" s="95">
        <v>461.21199999999999</v>
      </c>
      <c r="I20" s="95">
        <v>179.27600000000001</v>
      </c>
      <c r="J20" s="95"/>
      <c r="K20" s="95">
        <v>233.05199999999999</v>
      </c>
      <c r="L20" s="95">
        <v>207.78</v>
      </c>
      <c r="M20" s="94">
        <v>440.83199999999999</v>
      </c>
      <c r="N20" s="95">
        <v>337.40800000000002</v>
      </c>
      <c r="O20" s="95"/>
      <c r="P20" s="94">
        <v>902.04399999999998</v>
      </c>
      <c r="Q20" s="95">
        <v>516.68399999999997</v>
      </c>
      <c r="R20" s="95"/>
      <c r="S20" s="95">
        <v>234.70400000000001</v>
      </c>
      <c r="T20" s="95">
        <v>228.92400000000001</v>
      </c>
      <c r="U20" s="95">
        <v>463.62800000000004</v>
      </c>
      <c r="V20" s="95"/>
      <c r="W20" s="95">
        <v>182.036</v>
      </c>
      <c r="X20" s="95">
        <v>187.47200000000001</v>
      </c>
      <c r="Y20" s="95">
        <v>369.50800000000004</v>
      </c>
      <c r="Z20" s="95"/>
      <c r="AA20" s="95">
        <v>44.472000000000001</v>
      </c>
      <c r="AB20" s="95">
        <v>24.436</v>
      </c>
      <c r="AC20" s="95">
        <v>68.908000000000001</v>
      </c>
      <c r="AD20" s="95"/>
      <c r="AE20" s="95">
        <v>146.01599999999999</v>
      </c>
      <c r="AF20" s="95">
        <v>7.0119999999999996</v>
      </c>
      <c r="AG20" s="95">
        <v>153.02799999999999</v>
      </c>
      <c r="AH20" s="95"/>
      <c r="AI20" s="95">
        <v>315.19600000000003</v>
      </c>
      <c r="AJ20" s="95">
        <v>433.82</v>
      </c>
      <c r="AK20" s="95">
        <v>749.01600000000008</v>
      </c>
      <c r="AL20" s="95"/>
      <c r="AM20" s="95">
        <v>392.51600000000002</v>
      </c>
      <c r="AN20" s="95">
        <v>112.28400000000001</v>
      </c>
      <c r="AO20" s="95">
        <v>504.8</v>
      </c>
      <c r="AP20" s="95"/>
      <c r="AQ20" s="95">
        <v>22.667999999999999</v>
      </c>
      <c r="AR20" s="95">
        <v>307.47199999999998</v>
      </c>
      <c r="AS20" s="95">
        <v>330.14</v>
      </c>
      <c r="AT20" s="95"/>
      <c r="AU20" s="95">
        <v>46.027999999999999</v>
      </c>
      <c r="AV20" s="95">
        <v>21.076000000000001</v>
      </c>
      <c r="AW20" s="95">
        <v>67.103999999999999</v>
      </c>
      <c r="AX20" s="95"/>
      <c r="AY20" s="164">
        <f t="shared" si="17"/>
        <v>0.253240360540812</v>
      </c>
      <c r="AZ20" s="164">
        <f t="shared" si="18"/>
        <v>5.2993182633658042E-2</v>
      </c>
      <c r="BA20" s="164">
        <f t="shared" si="19"/>
        <v>-0.12730784708249476</v>
      </c>
      <c r="BB20" s="164">
        <f t="shared" si="20"/>
        <v>-7.7724276296933015E-2</v>
      </c>
      <c r="BC20" s="164">
        <f t="shared" si="21"/>
        <v>-0.10017877679038079</v>
      </c>
      <c r="BD20" s="164">
        <f t="shared" si="22"/>
        <v>0.2360214214573777</v>
      </c>
      <c r="BE20" s="164">
        <f t="shared" si="23"/>
        <v>0.20826857321782755</v>
      </c>
      <c r="BF20" s="164">
        <f t="shared" si="24"/>
        <v>0.1671190766437558</v>
      </c>
      <c r="BG20" s="153"/>
      <c r="BH20" s="139">
        <f t="shared" si="25"/>
        <v>3.7623982261640876E-2</v>
      </c>
      <c r="BI20" s="139">
        <f t="shared" si="26"/>
        <v>-0.11883249417091879</v>
      </c>
      <c r="BJ20" s="139">
        <f t="shared" si="27"/>
        <v>-4.2507143413435422E-2</v>
      </c>
      <c r="BK20" s="139">
        <f t="shared" si="28"/>
        <v>-4.930054400825945E-3</v>
      </c>
      <c r="BL20" s="153"/>
      <c r="BM20" s="164">
        <f t="shared" si="29"/>
        <v>7.116418051672202E-2</v>
      </c>
      <c r="BN20" s="164">
        <f t="shared" si="30"/>
        <v>4.8710085392677627E-2</v>
      </c>
      <c r="BO20" s="153"/>
      <c r="BP20" s="163" t="s">
        <v>133</v>
      </c>
      <c r="BQ20" s="163" t="s">
        <v>133</v>
      </c>
      <c r="BR20" s="163" t="s">
        <v>133</v>
      </c>
      <c r="BS20" s="163" t="s">
        <v>133</v>
      </c>
      <c r="BT20" s="163" t="s">
        <v>133</v>
      </c>
      <c r="BU20" s="163" t="s">
        <v>133</v>
      </c>
      <c r="BV20" s="163" t="s">
        <v>133</v>
      </c>
      <c r="BW20" s="163" t="s">
        <v>133</v>
      </c>
      <c r="BX20" s="153"/>
      <c r="BY20" s="164" t="s">
        <v>133</v>
      </c>
      <c r="BZ20" s="164" t="s">
        <v>133</v>
      </c>
      <c r="CA20" s="164" t="s">
        <v>133</v>
      </c>
      <c r="CB20" s="164" t="s">
        <v>133</v>
      </c>
      <c r="CC20" s="153"/>
      <c r="CD20" s="164" t="s">
        <v>133</v>
      </c>
      <c r="CE20" s="164" t="s">
        <v>133</v>
      </c>
    </row>
    <row r="21" spans="1:83" x14ac:dyDescent="0.2">
      <c r="A21" s="49">
        <v>2024</v>
      </c>
      <c r="B21" s="95">
        <v>113.66269841269801</v>
      </c>
      <c r="C21" s="95">
        <v>14.2777777777777</v>
      </c>
      <c r="D21" s="95">
        <v>1.8571428571428501</v>
      </c>
      <c r="E21" s="95">
        <v>16.349206349206298</v>
      </c>
      <c r="F21" s="95">
        <v>13.1785714285714</v>
      </c>
      <c r="G21" s="95">
        <v>382.46825396825301</v>
      </c>
      <c r="H21" s="95">
        <v>541.79365079364925</v>
      </c>
      <c r="I21" s="95">
        <v>234.46031746031699</v>
      </c>
      <c r="J21" s="95"/>
      <c r="K21" s="95">
        <v>328.36111111111097</v>
      </c>
      <c r="L21" s="95">
        <v>244.777777777777</v>
      </c>
      <c r="M21" s="94">
        <v>573.138888888888</v>
      </c>
      <c r="N21" s="95">
        <v>455.84920634920599</v>
      </c>
      <c r="O21" s="95"/>
      <c r="P21" s="94">
        <v>1114.9325396825373</v>
      </c>
      <c r="Q21" s="95">
        <v>690.30952380952294</v>
      </c>
      <c r="R21" s="95"/>
      <c r="S21" s="95">
        <v>258.17063492063397</v>
      </c>
      <c r="T21" s="95">
        <v>325.51587301587301</v>
      </c>
      <c r="U21" s="95">
        <v>583.68650793650704</v>
      </c>
      <c r="V21" s="95"/>
      <c r="W21" s="95">
        <v>224.948412698412</v>
      </c>
      <c r="X21" s="95">
        <v>214.392857142857</v>
      </c>
      <c r="Y21" s="95">
        <v>439.34126984126897</v>
      </c>
      <c r="Z21" s="95"/>
      <c r="AA21" s="95">
        <v>58.674603174603099</v>
      </c>
      <c r="AB21" s="95">
        <v>33.230158730158699</v>
      </c>
      <c r="AC21" s="95">
        <v>91.904761904761799</v>
      </c>
      <c r="AD21" s="95"/>
      <c r="AE21" s="95">
        <v>140.99603174603101</v>
      </c>
      <c r="AF21" s="95">
        <v>15.325396825396799</v>
      </c>
      <c r="AG21" s="95">
        <v>156.32142857142782</v>
      </c>
      <c r="AH21" s="95"/>
      <c r="AI21" s="95">
        <v>400.79761904761898</v>
      </c>
      <c r="AJ21" s="95">
        <v>557.81349206349205</v>
      </c>
      <c r="AK21" s="95">
        <v>958.61111111111109</v>
      </c>
      <c r="AL21" s="95"/>
      <c r="AM21" s="95">
        <v>450.43253968253902</v>
      </c>
      <c r="AN21" s="95">
        <v>126.71825396825299</v>
      </c>
      <c r="AO21" s="95">
        <v>577.15079365079202</v>
      </c>
      <c r="AP21" s="95"/>
      <c r="AQ21" s="95">
        <v>22.603174603174601</v>
      </c>
      <c r="AR21" s="95">
        <v>386.51190476190402</v>
      </c>
      <c r="AS21" s="95">
        <v>409.1150793650786</v>
      </c>
      <c r="AT21" s="95"/>
      <c r="AU21" s="95">
        <v>68.757936507936506</v>
      </c>
      <c r="AV21" s="95">
        <v>59.908730158730101</v>
      </c>
      <c r="AW21" s="95">
        <v>128.6666666666666</v>
      </c>
      <c r="AX21" s="95"/>
      <c r="AY21" s="164">
        <f t="shared" ref="AY21" si="31">IFERROR(B21/B20-1, "n/a")</f>
        <v>-5.0056008986911982E-2</v>
      </c>
      <c r="AZ21" s="164">
        <f t="shared" ref="AZ21" si="32">IFERROR(C21/C20-1, "n/a")</f>
        <v>0.22115786672748028</v>
      </c>
      <c r="BA21" s="164">
        <f t="shared" ref="BA21" si="33">IFERROR(D21/D20-1, "n/a")</f>
        <v>7.4735449735445769E-2</v>
      </c>
      <c r="BB21" s="164">
        <f t="shared" ref="BB21" si="34">IFERROR(E21/E20-1, "n/a")</f>
        <v>0.27528910680236329</v>
      </c>
      <c r="BC21" s="164">
        <f t="shared" ref="BC21" si="35">IFERROR(F21/F20-1, "n/a")</f>
        <v>-3.918260217473013E-2</v>
      </c>
      <c r="BD21" s="164">
        <f t="shared" ref="BD21" si="36">IFERROR(G21/G20-1, "n/a")</f>
        <v>0.2681139970565809</v>
      </c>
      <c r="BE21" s="164">
        <f t="shared" ref="BE21" si="37">IFERROR(H21/H20-1, "n/a")</f>
        <v>0.17471715999074022</v>
      </c>
      <c r="BF21" s="164">
        <f t="shared" ref="BF21" si="38">IFERROR(I21/I20-1, "n/a")</f>
        <v>0.30781765244827519</v>
      </c>
      <c r="BG21" s="165"/>
      <c r="BH21" s="139">
        <f t="shared" ref="BH21" si="39">IFERROR(K21/K20-1, "n/a")</f>
        <v>0.40896070881653435</v>
      </c>
      <c r="BI21" s="139">
        <f t="shared" ref="BI21" si="40">IFERROR(L21/L20-1, "n/a")</f>
        <v>0.17806226671372127</v>
      </c>
      <c r="BJ21" s="139">
        <f t="shared" ref="BJ21" si="41">IFERROR(M21/M20-1, "n/a")</f>
        <v>0.30012995628467998</v>
      </c>
      <c r="BK21" s="139">
        <f t="shared" ref="BK21" si="42">IFERROR(N21/N20-1, "n/a")</f>
        <v>0.35103259658693919</v>
      </c>
      <c r="BL21" s="165"/>
      <c r="BM21" s="164">
        <f t="shared" ref="BM21" si="43">IFERROR(P21/P20-1, "n/a")</f>
        <v>0.23600682414886331</v>
      </c>
      <c r="BN21" s="164">
        <f t="shared" ref="BN21" si="44">IFERROR(Q21/Q20-1, "n/a")</f>
        <v>0.33603812738448058</v>
      </c>
      <c r="BO21" s="165"/>
      <c r="BP21" s="163" t="s">
        <v>133</v>
      </c>
      <c r="BQ21" s="163" t="s">
        <v>133</v>
      </c>
      <c r="BR21" s="163" t="s">
        <v>133</v>
      </c>
      <c r="BS21" s="163" t="s">
        <v>133</v>
      </c>
      <c r="BT21" s="163" t="s">
        <v>133</v>
      </c>
      <c r="BU21" s="163" t="s">
        <v>133</v>
      </c>
      <c r="BV21" s="163" t="s">
        <v>133</v>
      </c>
      <c r="BW21" s="163" t="s">
        <v>133</v>
      </c>
      <c r="BX21" s="165"/>
      <c r="BY21" s="164" t="s">
        <v>133</v>
      </c>
      <c r="BZ21" s="164" t="s">
        <v>133</v>
      </c>
      <c r="CA21" s="164" t="s">
        <v>133</v>
      </c>
      <c r="CB21" s="164" t="s">
        <v>133</v>
      </c>
      <c r="CC21" s="165"/>
      <c r="CD21" s="164" t="s">
        <v>133</v>
      </c>
      <c r="CE21" s="164" t="s">
        <v>133</v>
      </c>
    </row>
    <row r="22" spans="1:83" x14ac:dyDescent="0.2">
      <c r="A22" s="49"/>
      <c r="B22" s="79"/>
      <c r="C22" s="79"/>
      <c r="D22" s="79"/>
      <c r="E22" s="79"/>
      <c r="F22" s="79"/>
      <c r="G22" s="79"/>
      <c r="H22" s="79"/>
      <c r="I22" s="79"/>
      <c r="J22" s="79"/>
      <c r="K22" s="79"/>
      <c r="L22" s="79"/>
      <c r="M22" s="79"/>
      <c r="N22" s="79"/>
      <c r="O22" s="79"/>
      <c r="P22" s="94"/>
      <c r="Q22" s="95"/>
      <c r="R22" s="79"/>
      <c r="S22" s="79"/>
      <c r="T22" s="79"/>
      <c r="U22" s="95"/>
      <c r="V22" s="79"/>
      <c r="W22" s="79"/>
      <c r="X22" s="79"/>
      <c r="Y22" s="95"/>
      <c r="Z22" s="79"/>
      <c r="AA22" s="79"/>
      <c r="AB22" s="79"/>
      <c r="AC22" s="95"/>
      <c r="AD22" s="79"/>
      <c r="AE22" s="79"/>
      <c r="AF22" s="79"/>
      <c r="AG22" s="79"/>
      <c r="AH22" s="79"/>
      <c r="AI22" s="95"/>
      <c r="AJ22" s="95"/>
      <c r="AK22" s="95"/>
      <c r="AL22" s="79"/>
      <c r="AM22" s="96"/>
      <c r="AN22" s="96"/>
      <c r="AO22" s="96"/>
      <c r="AP22" s="79"/>
      <c r="AQ22" s="96"/>
      <c r="AR22" s="96"/>
      <c r="AS22" s="96"/>
      <c r="AT22" s="79"/>
      <c r="AU22" s="96"/>
      <c r="AV22" s="96"/>
      <c r="AW22" s="96"/>
      <c r="AX22" s="79"/>
      <c r="AY22" s="164"/>
      <c r="AZ22" s="164"/>
      <c r="BA22" s="164"/>
      <c r="BB22" s="164"/>
      <c r="BC22" s="164"/>
      <c r="BD22" s="164"/>
      <c r="BE22" s="164"/>
      <c r="BF22" s="164"/>
      <c r="BG22" s="153"/>
      <c r="BH22" s="139"/>
      <c r="BI22" s="139"/>
      <c r="BJ22" s="139"/>
      <c r="BK22" s="139"/>
      <c r="BL22" s="153"/>
      <c r="BM22" s="164"/>
      <c r="BN22" s="164"/>
      <c r="BO22" s="153"/>
      <c r="BP22" s="163"/>
      <c r="BQ22" s="163"/>
      <c r="BR22" s="163"/>
      <c r="BS22" s="163"/>
      <c r="BT22" s="163"/>
      <c r="BU22" s="163"/>
      <c r="BV22" s="163"/>
      <c r="BW22" s="163"/>
      <c r="BX22" s="153"/>
      <c r="BY22" s="164"/>
      <c r="BZ22" s="164"/>
      <c r="CA22" s="164"/>
      <c r="CB22" s="164"/>
      <c r="CC22" s="153"/>
      <c r="CD22" s="164"/>
      <c r="CE22" s="164"/>
    </row>
    <row r="23" spans="1:83" x14ac:dyDescent="0.2">
      <c r="A23" s="49" t="s">
        <v>163</v>
      </c>
      <c r="B23" s="95">
        <v>81.571428571428498</v>
      </c>
      <c r="C23" s="95">
        <v>7.4603174603174596</v>
      </c>
      <c r="D23" s="95">
        <v>1.36507936507936</v>
      </c>
      <c r="E23" s="95">
        <v>12.6984126984126</v>
      </c>
      <c r="F23" s="95">
        <v>14.2539682539682</v>
      </c>
      <c r="G23" s="95">
        <v>214.79365079364999</v>
      </c>
      <c r="H23" s="95">
        <v>332.14285714285609</v>
      </c>
      <c r="I23" s="95">
        <v>142.809523809523</v>
      </c>
      <c r="J23" s="79"/>
      <c r="K23" s="95">
        <v>198.09523809523799</v>
      </c>
      <c r="L23" s="95">
        <v>212.65079365079299</v>
      </c>
      <c r="M23" s="95">
        <v>410.74603174603101</v>
      </c>
      <c r="N23" s="95">
        <v>300.87301587301499</v>
      </c>
      <c r="O23" s="79"/>
      <c r="P23" s="94">
        <v>742.8888888888871</v>
      </c>
      <c r="Q23" s="95">
        <v>443.68253968253799</v>
      </c>
      <c r="R23" s="79"/>
      <c r="S23" s="95">
        <v>147.57142857142799</v>
      </c>
      <c r="T23" s="95">
        <v>210.39682539682499</v>
      </c>
      <c r="U23" s="95">
        <v>357.96825396825295</v>
      </c>
      <c r="V23" s="79"/>
      <c r="W23" s="95">
        <v>150.87301587301499</v>
      </c>
      <c r="X23" s="95">
        <v>180.809523809523</v>
      </c>
      <c r="Y23" s="95">
        <v>331.68253968253799</v>
      </c>
      <c r="Z23" s="79"/>
      <c r="AA23" s="95">
        <v>33.698412698412596</v>
      </c>
      <c r="AB23" s="95">
        <v>19.539682539682499</v>
      </c>
      <c r="AC23" s="95">
        <v>53.238095238095099</v>
      </c>
      <c r="AD23" s="79"/>
      <c r="AE23" s="95">
        <v>57</v>
      </c>
      <c r="AF23" s="95">
        <v>3.6031746031746001</v>
      </c>
      <c r="AG23" s="95">
        <v>60.603174603174601</v>
      </c>
      <c r="AH23" s="79"/>
      <c r="AI23" s="95">
        <v>275.142857142857</v>
      </c>
      <c r="AJ23" s="95">
        <v>407.142857142857</v>
      </c>
      <c r="AK23" s="95">
        <v>682.28571428571399</v>
      </c>
      <c r="AL23" s="79"/>
      <c r="AM23" s="95">
        <v>259.365079365079</v>
      </c>
      <c r="AN23" s="95">
        <v>114.76190476190401</v>
      </c>
      <c r="AO23" s="95">
        <v>374.12698412698302</v>
      </c>
      <c r="AP23" s="79"/>
      <c r="AQ23" s="95">
        <v>22.396825396825299</v>
      </c>
      <c r="AR23" s="95">
        <v>260.47619047619003</v>
      </c>
      <c r="AS23" s="95">
        <v>282.87301587301533</v>
      </c>
      <c r="AT23" s="79"/>
      <c r="AU23" s="95">
        <v>50.380952380952301</v>
      </c>
      <c r="AV23" s="95">
        <v>35.507936507936499</v>
      </c>
      <c r="AW23" s="95">
        <v>85.8888888888888</v>
      </c>
      <c r="AX23" s="79"/>
      <c r="AY23" s="139" t="str">
        <f>IFERROR(B23/#REF!-1, "n/a")</f>
        <v>n/a</v>
      </c>
      <c r="AZ23" s="139" t="str">
        <f>IFERROR(C23/#REF!-1, "n/a")</f>
        <v>n/a</v>
      </c>
      <c r="BA23" s="139" t="str">
        <f>IFERROR(D23/#REF!-1, "n/a")</f>
        <v>n/a</v>
      </c>
      <c r="BB23" s="139" t="str">
        <f>IFERROR(E23/#REF!-1, "n/a")</f>
        <v>n/a</v>
      </c>
      <c r="BC23" s="139" t="str">
        <f>IFERROR(F23/#REF!-1, "n/a")</f>
        <v>n/a</v>
      </c>
      <c r="BD23" s="139" t="str">
        <f>IFERROR(G23/#REF!-1, "n/a")</f>
        <v>n/a</v>
      </c>
      <c r="BE23" s="139" t="str">
        <f>IFERROR(H23/#REF!-1, "n/a")</f>
        <v>n/a</v>
      </c>
      <c r="BF23" s="139" t="str">
        <f>IFERROR(I23/#REF!-1, "n/a")</f>
        <v>n/a</v>
      </c>
      <c r="BG23" s="153"/>
      <c r="BH23" s="139" t="str">
        <f>IFERROR(K23/#REF!-1, "n/a")</f>
        <v>n/a</v>
      </c>
      <c r="BI23" s="139" t="str">
        <f>IFERROR(L23/#REF!-1, "n/a")</f>
        <v>n/a</v>
      </c>
      <c r="BJ23" s="139" t="str">
        <f>IFERROR(M23/#REF!-1, "n/a")</f>
        <v>n/a</v>
      </c>
      <c r="BK23" s="139" t="str">
        <f>IFERROR(N23/#REF!-1, "n/a")</f>
        <v>n/a</v>
      </c>
      <c r="BL23" s="153"/>
      <c r="BM23" s="164" t="str">
        <f>IFERROR(P23/#REF!-1, "n/a")</f>
        <v>n/a</v>
      </c>
      <c r="BN23" s="164" t="str">
        <f>IFERROR(Q23/#REF!-1, "n/a")</f>
        <v>n/a</v>
      </c>
      <c r="BO23" s="153"/>
      <c r="BP23" s="163" t="s">
        <v>133</v>
      </c>
      <c r="BQ23" s="163" t="s">
        <v>133</v>
      </c>
      <c r="BR23" s="163" t="s">
        <v>133</v>
      </c>
      <c r="BS23" s="163" t="s">
        <v>133</v>
      </c>
      <c r="BT23" s="163" t="s">
        <v>133</v>
      </c>
      <c r="BU23" s="163" t="s">
        <v>133</v>
      </c>
      <c r="BV23" s="163" t="s">
        <v>133</v>
      </c>
      <c r="BW23" s="163" t="s">
        <v>133</v>
      </c>
      <c r="BX23" s="165"/>
      <c r="BY23" s="164" t="s">
        <v>133</v>
      </c>
      <c r="BZ23" s="164" t="s">
        <v>133</v>
      </c>
      <c r="CA23" s="164" t="s">
        <v>133</v>
      </c>
      <c r="CB23" s="164" t="s">
        <v>133</v>
      </c>
      <c r="CC23" s="165"/>
      <c r="CD23" s="164" t="s">
        <v>133</v>
      </c>
      <c r="CE23" s="164" t="s">
        <v>133</v>
      </c>
    </row>
    <row r="24" spans="1:83" x14ac:dyDescent="0.2">
      <c r="A24" s="49" t="s">
        <v>165</v>
      </c>
      <c r="B24" s="95">
        <v>136.03225806451599</v>
      </c>
      <c r="C24" s="95">
        <v>7.7580645161290303</v>
      </c>
      <c r="D24" s="95">
        <v>2.0806451612903198</v>
      </c>
      <c r="E24" s="95">
        <v>15.1129032258064</v>
      </c>
      <c r="F24" s="95">
        <v>16.129032258064498</v>
      </c>
      <c r="G24" s="95">
        <v>290.85483870967698</v>
      </c>
      <c r="H24" s="95">
        <v>467.96774193548322</v>
      </c>
      <c r="I24" s="95">
        <v>173.387096774193</v>
      </c>
      <c r="J24" s="79"/>
      <c r="K24" s="95">
        <v>236.01612903225799</v>
      </c>
      <c r="L24" s="95">
        <v>234.08064516128999</v>
      </c>
      <c r="M24" s="95">
        <v>470.09677419354796</v>
      </c>
      <c r="N24" s="95">
        <v>352.61290322580601</v>
      </c>
      <c r="O24" s="79"/>
      <c r="P24" s="94">
        <v>938.06451612903118</v>
      </c>
      <c r="Q24" s="95">
        <v>525.99999999999898</v>
      </c>
      <c r="R24" s="79"/>
      <c r="S24" s="95">
        <v>209.806451612903</v>
      </c>
      <c r="T24" s="95">
        <v>245.74193548387001</v>
      </c>
      <c r="U24" s="95">
        <v>455.54838709677301</v>
      </c>
      <c r="V24" s="79"/>
      <c r="W24" s="95">
        <v>211.064516129032</v>
      </c>
      <c r="X24" s="95">
        <v>196.66129032257999</v>
      </c>
      <c r="Y24" s="95">
        <v>407.72580645161202</v>
      </c>
      <c r="Z24" s="79"/>
      <c r="AA24" s="95">
        <v>47.096774193548299</v>
      </c>
      <c r="AB24" s="95">
        <v>27.693548387096701</v>
      </c>
      <c r="AC24" s="95">
        <v>74.790322580644997</v>
      </c>
      <c r="AD24" s="79"/>
      <c r="AE24" s="95">
        <v>157.67741935483801</v>
      </c>
      <c r="AF24" s="95">
        <v>9.8709677419354804</v>
      </c>
      <c r="AG24" s="95">
        <v>167.5483870967735</v>
      </c>
      <c r="AH24" s="79"/>
      <c r="AI24" s="95">
        <v>310.29032258064501</v>
      </c>
      <c r="AJ24" s="95">
        <v>460.22580645161202</v>
      </c>
      <c r="AK24" s="95">
        <v>770.51612903225703</v>
      </c>
      <c r="AL24" s="79"/>
      <c r="AM24" s="95">
        <v>393.87096774193498</v>
      </c>
      <c r="AN24" s="95">
        <v>127.870967741935</v>
      </c>
      <c r="AO24" s="95">
        <v>521.74193548386995</v>
      </c>
      <c r="AP24" s="79"/>
      <c r="AQ24" s="95">
        <v>27.129032258064498</v>
      </c>
      <c r="AR24" s="95">
        <v>325.16129032257999</v>
      </c>
      <c r="AS24" s="95">
        <v>352.2903225806445</v>
      </c>
      <c r="AT24" s="79"/>
      <c r="AU24" s="95">
        <v>46.967741935483801</v>
      </c>
      <c r="AV24" s="95">
        <v>17.064516129032199</v>
      </c>
      <c r="AW24" s="95">
        <v>64.032258064516</v>
      </c>
      <c r="AX24" s="79"/>
      <c r="AY24" s="139" t="str">
        <f>IFERROR(B24/#REF!-1, "n/a")</f>
        <v>n/a</v>
      </c>
      <c r="AZ24" s="139" t="str">
        <f>IFERROR(C24/#REF!-1, "n/a")</f>
        <v>n/a</v>
      </c>
      <c r="BA24" s="139" t="str">
        <f>IFERROR(D24/#REF!-1, "n/a")</f>
        <v>n/a</v>
      </c>
      <c r="BB24" s="139" t="str">
        <f>IFERROR(E24/#REF!-1, "n/a")</f>
        <v>n/a</v>
      </c>
      <c r="BC24" s="139" t="str">
        <f>IFERROR(F24/#REF!-1, "n/a")</f>
        <v>n/a</v>
      </c>
      <c r="BD24" s="139" t="str">
        <f>IFERROR(G24/#REF!-1, "n/a")</f>
        <v>n/a</v>
      </c>
      <c r="BE24" s="139" t="str">
        <f>IFERROR(H24/#REF!-1, "n/a")</f>
        <v>n/a</v>
      </c>
      <c r="BF24" s="139" t="str">
        <f>IFERROR(I24/#REF!-1, "n/a")</f>
        <v>n/a</v>
      </c>
      <c r="BG24" s="153"/>
      <c r="BH24" s="139" t="str">
        <f>IFERROR(K24/#REF!-1, "n/a")</f>
        <v>n/a</v>
      </c>
      <c r="BI24" s="139" t="str">
        <f>IFERROR(L24/#REF!-1, "n/a")</f>
        <v>n/a</v>
      </c>
      <c r="BJ24" s="139" t="str">
        <f>IFERROR(M24/#REF!-1, "n/a")</f>
        <v>n/a</v>
      </c>
      <c r="BK24" s="139" t="str">
        <f>IFERROR(N24/#REF!-1, "n/a")</f>
        <v>n/a</v>
      </c>
      <c r="BL24" s="153"/>
      <c r="BM24" s="164" t="str">
        <f>IFERROR(P24/#REF!-1, "n/a")</f>
        <v>n/a</v>
      </c>
      <c r="BN24" s="164" t="str">
        <f>IFERROR(Q24/#REF!-1, "n/a")</f>
        <v>n/a</v>
      </c>
      <c r="BO24" s="153"/>
      <c r="BP24" s="139">
        <f>IFERROR(B24/B23-1, "n/a")</f>
        <v>0.66764589571210631</v>
      </c>
      <c r="BQ24" s="139">
        <f t="shared" ref="BQ24:BQ27" si="45">IFERROR(C24/C23-1, "n/a")</f>
        <v>3.9910775566231793E-2</v>
      </c>
      <c r="BR24" s="139">
        <f t="shared" ref="BR24:BR27" si="46">IFERROR(D24/D23-1, "n/a")</f>
        <v>0.52419354838710053</v>
      </c>
      <c r="BS24" s="139">
        <f t="shared" ref="BS24:BS27" si="47">IFERROR(E24/E23-1, "n/a")</f>
        <v>0.19014112903226321</v>
      </c>
      <c r="BT24" s="139">
        <f t="shared" ref="BT24:BT27" si="48">IFERROR(F24/F23-1, "n/a")</f>
        <v>0.13154680652346018</v>
      </c>
      <c r="BU24" s="139">
        <f t="shared" ref="BU24:BU27" si="49">IFERROR(G24/G23-1, "n/a")</f>
        <v>0.35411283171073893</v>
      </c>
      <c r="BV24" s="139">
        <f t="shared" ref="BV24:BV27" si="50">IFERROR(H24/H23-1, "n/a")</f>
        <v>0.40893513701006157</v>
      </c>
      <c r="BW24" s="139">
        <f t="shared" ref="BW24:BW27" si="51">IFERROR(I24/I23-1, "n/a")</f>
        <v>0.21411438221342904</v>
      </c>
      <c r="BX24" s="153"/>
      <c r="BY24" s="139">
        <f t="shared" ref="BY24:BY27" si="52">IFERROR(K24/K23-1, "n/a")</f>
        <v>0.19142757444168756</v>
      </c>
      <c r="BZ24" s="139">
        <f t="shared" ref="BZ24:BZ27" si="53">IFERROR(L24/L23-1, "n/a")</f>
        <v>0.10077484848557994</v>
      </c>
      <c r="CA24" s="139">
        <f t="shared" ref="CA24:CA27" si="54">IFERROR(M24/M23-1, "n/a")</f>
        <v>0.14449498682975515</v>
      </c>
      <c r="CB24" s="139">
        <f t="shared" ref="CB24:CB27" si="55">IFERROR(N24/N23-1, "n/a")</f>
        <v>0.17196586142051395</v>
      </c>
      <c r="CC24" s="153"/>
      <c r="CD24" s="139">
        <f t="shared" ref="CD24:CD27" si="56">IFERROR(P24/P23-1, "n/a")</f>
        <v>0.26272519371242908</v>
      </c>
      <c r="CE24" s="139">
        <f t="shared" ref="CE24:CE27" si="57">IFERROR(Q24/Q23-1, "n/a")</f>
        <v>0.18553234115627015</v>
      </c>
    </row>
    <row r="25" spans="1:83" x14ac:dyDescent="0.2">
      <c r="A25" s="49" t="s">
        <v>167</v>
      </c>
      <c r="B25" s="95">
        <v>92.677419354838705</v>
      </c>
      <c r="C25" s="95">
        <v>6.6612903225806397</v>
      </c>
      <c r="D25" s="95">
        <v>1.5322580645161199</v>
      </c>
      <c r="E25" s="95">
        <v>9.0645161290322491</v>
      </c>
      <c r="F25" s="95">
        <v>12.4032258064516</v>
      </c>
      <c r="G25" s="95">
        <v>265.85483870967698</v>
      </c>
      <c r="H25" s="95">
        <v>388.19354838709631</v>
      </c>
      <c r="I25" s="95">
        <v>155.629032258064</v>
      </c>
      <c r="J25" s="79"/>
      <c r="K25" s="95">
        <v>202.887096774193</v>
      </c>
      <c r="L25" s="95">
        <v>200.61290322580601</v>
      </c>
      <c r="M25" s="95">
        <v>403.49999999999898</v>
      </c>
      <c r="N25" s="95">
        <v>306.38709677419303</v>
      </c>
      <c r="O25" s="79"/>
      <c r="P25" s="94">
        <v>791.69354838709523</v>
      </c>
      <c r="Q25" s="95">
        <v>462.01612903225703</v>
      </c>
      <c r="R25" s="79"/>
      <c r="S25" s="95">
        <v>193.27419354838699</v>
      </c>
      <c r="T25" s="95">
        <v>209.09677419354799</v>
      </c>
      <c r="U25" s="95">
        <v>402.37096774193498</v>
      </c>
      <c r="V25" s="79"/>
      <c r="W25" s="95">
        <v>158.61290322580601</v>
      </c>
      <c r="X25" s="95">
        <v>172.870967741935</v>
      </c>
      <c r="Y25" s="95">
        <v>331.48387096774104</v>
      </c>
      <c r="Z25" s="79"/>
      <c r="AA25" s="95">
        <v>36.306451612903203</v>
      </c>
      <c r="AB25" s="95">
        <v>21.5322580645161</v>
      </c>
      <c r="AC25" s="95">
        <v>57.838709677419303</v>
      </c>
      <c r="AD25" s="79"/>
      <c r="AE25" s="95">
        <v>83.580645161290306</v>
      </c>
      <c r="AF25" s="95">
        <v>4.2096774193548301</v>
      </c>
      <c r="AG25" s="95">
        <v>87.790322580645139</v>
      </c>
      <c r="AH25" s="79"/>
      <c r="AI25" s="95">
        <v>304.61290322580601</v>
      </c>
      <c r="AJ25" s="95">
        <v>399.29032258064501</v>
      </c>
      <c r="AK25" s="95">
        <v>703.90322580645102</v>
      </c>
      <c r="AL25" s="79"/>
      <c r="AM25" s="95">
        <v>323.85483870967698</v>
      </c>
      <c r="AN25" s="95">
        <v>106.435483870967</v>
      </c>
      <c r="AO25" s="95">
        <v>430.29032258064399</v>
      </c>
      <c r="AP25" s="79"/>
      <c r="AQ25" s="95">
        <v>19.5483870967741</v>
      </c>
      <c r="AR25" s="95">
        <v>278.129032258064</v>
      </c>
      <c r="AS25" s="95">
        <v>297.67741935483809</v>
      </c>
      <c r="AT25" s="79"/>
      <c r="AU25" s="95">
        <v>44.790322580645103</v>
      </c>
      <c r="AV25" s="95">
        <v>18.935483870967701</v>
      </c>
      <c r="AW25" s="95">
        <v>63.725806451612804</v>
      </c>
      <c r="AX25" s="79"/>
      <c r="AY25" s="139" t="str">
        <f>IFERROR(B25/#REF!-1, "n/a")</f>
        <v>n/a</v>
      </c>
      <c r="AZ25" s="139" t="str">
        <f>IFERROR(C25/#REF!-1, "n/a")</f>
        <v>n/a</v>
      </c>
      <c r="BA25" s="139" t="str">
        <f>IFERROR(D25/#REF!-1, "n/a")</f>
        <v>n/a</v>
      </c>
      <c r="BB25" s="139" t="str">
        <f>IFERROR(E25/#REF!-1, "n/a")</f>
        <v>n/a</v>
      </c>
      <c r="BC25" s="139" t="str">
        <f>IFERROR(F25/#REF!-1, "n/a")</f>
        <v>n/a</v>
      </c>
      <c r="BD25" s="139" t="str">
        <f>IFERROR(G25/#REF!-1, "n/a")</f>
        <v>n/a</v>
      </c>
      <c r="BE25" s="139" t="str">
        <f>IFERROR(H25/#REF!-1, "n/a")</f>
        <v>n/a</v>
      </c>
      <c r="BF25" s="139" t="str">
        <f>IFERROR(I25/#REF!-1, "n/a")</f>
        <v>n/a</v>
      </c>
      <c r="BG25" s="153"/>
      <c r="BH25" s="139" t="str">
        <f>IFERROR(K25/#REF!-1, "n/a")</f>
        <v>n/a</v>
      </c>
      <c r="BI25" s="139" t="str">
        <f>IFERROR(L25/#REF!-1, "n/a")</f>
        <v>n/a</v>
      </c>
      <c r="BJ25" s="139" t="str">
        <f>IFERROR(M25/#REF!-1, "n/a")</f>
        <v>n/a</v>
      </c>
      <c r="BK25" s="139" t="str">
        <f>IFERROR(N25/#REF!-1, "n/a")</f>
        <v>n/a</v>
      </c>
      <c r="BL25" s="153"/>
      <c r="BM25" s="164" t="str">
        <f>IFERROR(P25/#REF!-1, "n/a")</f>
        <v>n/a</v>
      </c>
      <c r="BN25" s="164" t="str">
        <f>IFERROR(Q25/#REF!-1, "n/a")</f>
        <v>n/a</v>
      </c>
      <c r="BO25" s="153"/>
      <c r="BP25" s="139">
        <f t="shared" ref="BP25:BP27" si="58">IFERROR(B25/B24-1, "n/a")</f>
        <v>-0.31870998340052104</v>
      </c>
      <c r="BQ25" s="139">
        <f t="shared" si="45"/>
        <v>-0.14137214137214182</v>
      </c>
      <c r="BR25" s="139">
        <f t="shared" si="46"/>
        <v>-0.26356589147287168</v>
      </c>
      <c r="BS25" s="139">
        <f t="shared" si="47"/>
        <v>-0.4002134471718235</v>
      </c>
      <c r="BT25" s="139">
        <f t="shared" si="48"/>
        <v>-0.23099999999999998</v>
      </c>
      <c r="BU25" s="139">
        <f t="shared" si="49"/>
        <v>-8.5953529640104387E-2</v>
      </c>
      <c r="BV25" s="139">
        <f t="shared" si="50"/>
        <v>-0.17046942855173353</v>
      </c>
      <c r="BW25" s="139">
        <f t="shared" si="51"/>
        <v>-0.10241860465116293</v>
      </c>
      <c r="BX25" s="153"/>
      <c r="BY25" s="139">
        <f t="shared" si="52"/>
        <v>-0.14036766213353591</v>
      </c>
      <c r="BZ25" s="139">
        <f t="shared" si="53"/>
        <v>-0.14297526355681178</v>
      </c>
      <c r="CA25" s="139">
        <f t="shared" si="54"/>
        <v>-0.14166609483291159</v>
      </c>
      <c r="CB25" s="139">
        <f t="shared" si="55"/>
        <v>-0.13109505077303119</v>
      </c>
      <c r="CC25" s="153"/>
      <c r="CD25" s="139">
        <f t="shared" si="56"/>
        <v>-0.15603507565337071</v>
      </c>
      <c r="CE25" s="139">
        <f t="shared" si="57"/>
        <v>-0.1216423402428557</v>
      </c>
    </row>
    <row r="26" spans="1:83" x14ac:dyDescent="0.2">
      <c r="A26" s="49" t="s">
        <v>168</v>
      </c>
      <c r="B26" s="95">
        <v>114.079365079365</v>
      </c>
      <c r="C26" s="95">
        <v>8.1746031746031704</v>
      </c>
      <c r="D26" s="95">
        <v>1.36507936507936</v>
      </c>
      <c r="E26" s="95">
        <v>11.5555555555555</v>
      </c>
      <c r="F26" s="95">
        <v>12.841269841269799</v>
      </c>
      <c r="G26" s="95">
        <v>325.53968253968202</v>
      </c>
      <c r="H26" s="95">
        <v>473.55555555555486</v>
      </c>
      <c r="I26" s="95">
        <v>178.809523809523</v>
      </c>
      <c r="J26" s="79"/>
      <c r="K26" s="95">
        <v>258</v>
      </c>
      <c r="L26" s="95">
        <v>187.666666666666</v>
      </c>
      <c r="M26" s="95">
        <v>445.666666666666</v>
      </c>
      <c r="N26" s="95">
        <v>351.01587301587301</v>
      </c>
      <c r="O26" s="79"/>
      <c r="P26" s="94">
        <v>919.22222222222081</v>
      </c>
      <c r="Q26" s="95">
        <v>529.82539682539596</v>
      </c>
      <c r="R26" s="79"/>
      <c r="S26" s="95">
        <v>258.31746031746002</v>
      </c>
      <c r="T26" s="95">
        <v>229.87301587301499</v>
      </c>
      <c r="U26" s="95">
        <v>488.19047619047501</v>
      </c>
      <c r="V26" s="79"/>
      <c r="W26" s="95">
        <v>171.93650793650701</v>
      </c>
      <c r="X26" s="95">
        <v>192.74603174603101</v>
      </c>
      <c r="Y26" s="95">
        <v>364.68253968253805</v>
      </c>
      <c r="Z26" s="79"/>
      <c r="AA26" s="95">
        <v>43.301587301587297</v>
      </c>
      <c r="AB26" s="95">
        <v>23.047619047619001</v>
      </c>
      <c r="AC26" s="95">
        <v>66.349206349206298</v>
      </c>
      <c r="AD26" s="79"/>
      <c r="AE26" s="95">
        <v>166.82539682539601</v>
      </c>
      <c r="AF26" s="95">
        <v>6.6666666666666599</v>
      </c>
      <c r="AG26" s="95">
        <v>173.49206349206267</v>
      </c>
      <c r="AH26" s="79"/>
      <c r="AI26" s="95">
        <v>306.730158730158</v>
      </c>
      <c r="AJ26" s="95">
        <v>439</v>
      </c>
      <c r="AK26" s="95">
        <v>745.730158730158</v>
      </c>
      <c r="AL26" s="79"/>
      <c r="AM26" s="95">
        <v>407.57142857142799</v>
      </c>
      <c r="AN26" s="95">
        <v>103.39682539682499</v>
      </c>
      <c r="AO26" s="95">
        <v>510.96825396825295</v>
      </c>
      <c r="AP26" s="79"/>
      <c r="AQ26" s="95">
        <v>22.301587301587301</v>
      </c>
      <c r="AR26" s="95">
        <v>325.30158730158701</v>
      </c>
      <c r="AS26" s="95">
        <v>347.6031746031743</v>
      </c>
      <c r="AT26" s="79"/>
      <c r="AU26" s="95">
        <v>43.682539682539598</v>
      </c>
      <c r="AV26" s="95">
        <v>16.968253968253901</v>
      </c>
      <c r="AW26" s="95">
        <v>60.650793650793503</v>
      </c>
      <c r="AX26" s="79"/>
      <c r="AY26" s="139" t="str">
        <f>IFERROR(B26/#REF!-1, "n/a")</f>
        <v>n/a</v>
      </c>
      <c r="AZ26" s="139" t="str">
        <f>IFERROR(C26/#REF!-1, "n/a")</f>
        <v>n/a</v>
      </c>
      <c r="BA26" s="139" t="str">
        <f>IFERROR(D26/#REF!-1, "n/a")</f>
        <v>n/a</v>
      </c>
      <c r="BB26" s="139" t="str">
        <f>IFERROR(E26/#REF!-1, "n/a")</f>
        <v>n/a</v>
      </c>
      <c r="BC26" s="139" t="str">
        <f>IFERROR(F26/#REF!-1, "n/a")</f>
        <v>n/a</v>
      </c>
      <c r="BD26" s="139" t="str">
        <f>IFERROR(G26/#REF!-1, "n/a")</f>
        <v>n/a</v>
      </c>
      <c r="BE26" s="139" t="str">
        <f>IFERROR(H26/#REF!-1, "n/a")</f>
        <v>n/a</v>
      </c>
      <c r="BF26" s="139" t="str">
        <f>IFERROR(I26/#REF!-1, "n/a")</f>
        <v>n/a</v>
      </c>
      <c r="BG26" s="153"/>
      <c r="BH26" s="139" t="str">
        <f>IFERROR(K26/#REF!-1, "n/a")</f>
        <v>n/a</v>
      </c>
      <c r="BI26" s="139" t="str">
        <f>IFERROR(L26/#REF!-1, "n/a")</f>
        <v>n/a</v>
      </c>
      <c r="BJ26" s="139" t="str">
        <f>IFERROR(M26/#REF!-1, "n/a")</f>
        <v>n/a</v>
      </c>
      <c r="BK26" s="139" t="str">
        <f>IFERROR(N26/#REF!-1, "n/a")</f>
        <v>n/a</v>
      </c>
      <c r="BL26" s="153"/>
      <c r="BM26" s="164" t="str">
        <f>IFERROR(P26/#REF!-1, "n/a")</f>
        <v>n/a</v>
      </c>
      <c r="BN26" s="164" t="str">
        <f>IFERROR(Q26/#REF!-1, "n/a")</f>
        <v>n/a</v>
      </c>
      <c r="BO26" s="153"/>
      <c r="BP26" s="139">
        <f t="shared" si="58"/>
        <v>0.23092945264890896</v>
      </c>
      <c r="BQ26" s="139">
        <f t="shared" si="45"/>
        <v>0.22718013759176015</v>
      </c>
      <c r="BR26" s="139">
        <f t="shared" si="46"/>
        <v>-0.10910609857978082</v>
      </c>
      <c r="BS26" s="139">
        <f t="shared" si="47"/>
        <v>0.27481217872676456</v>
      </c>
      <c r="BT26" s="139">
        <f t="shared" si="48"/>
        <v>3.5316944289633723E-2</v>
      </c>
      <c r="BU26" s="139">
        <f t="shared" si="49"/>
        <v>0.22450162697690468</v>
      </c>
      <c r="BV26" s="139">
        <f t="shared" si="50"/>
        <v>0.21989548132144066</v>
      </c>
      <c r="BW26" s="139">
        <f t="shared" si="51"/>
        <v>0.14894709049543597</v>
      </c>
      <c r="BX26" s="153"/>
      <c r="BY26" s="139">
        <f t="shared" si="52"/>
        <v>0.27164321488194965</v>
      </c>
      <c r="BZ26" s="139">
        <f t="shared" si="53"/>
        <v>-6.453341909203103E-2</v>
      </c>
      <c r="CA26" s="139">
        <f t="shared" si="54"/>
        <v>0.10450227178851823</v>
      </c>
      <c r="CB26" s="139">
        <f t="shared" si="55"/>
        <v>0.14566140908528968</v>
      </c>
      <c r="CC26" s="153"/>
      <c r="CD26" s="139">
        <f t="shared" si="56"/>
        <v>0.16108338143583167</v>
      </c>
      <c r="CE26" s="139">
        <f t="shared" si="57"/>
        <v>0.14676818303978445</v>
      </c>
    </row>
    <row r="27" spans="1:83" x14ac:dyDescent="0.2">
      <c r="A27" s="49" t="s">
        <v>169</v>
      </c>
      <c r="B27" s="95">
        <v>135.65079365079299</v>
      </c>
      <c r="C27" s="95">
        <v>24.031746031746</v>
      </c>
      <c r="D27" s="95">
        <v>1.9365079365079301</v>
      </c>
      <c r="E27" s="95">
        <v>15.523809523809501</v>
      </c>
      <c r="F27" s="95">
        <v>13.507936507936501</v>
      </c>
      <c r="G27" s="95">
        <v>323.42857142857099</v>
      </c>
      <c r="H27" s="95">
        <v>514.07936507936392</v>
      </c>
      <c r="I27" s="95">
        <v>208.809523809523</v>
      </c>
      <c r="J27" s="79"/>
      <c r="K27" s="95">
        <v>234.87301587301499</v>
      </c>
      <c r="L27" s="95">
        <v>209.06349206349199</v>
      </c>
      <c r="M27" s="95">
        <v>443.93650793650698</v>
      </c>
      <c r="N27" s="95">
        <v>339.365079365079</v>
      </c>
      <c r="O27" s="79"/>
      <c r="P27" s="94">
        <v>958.01587301587097</v>
      </c>
      <c r="Q27" s="95">
        <v>548.174603174602</v>
      </c>
      <c r="R27" s="79"/>
      <c r="S27" s="95">
        <v>276.365079365079</v>
      </c>
      <c r="T27" s="95">
        <v>230.93650793650701</v>
      </c>
      <c r="U27" s="95">
        <v>507.30158730158598</v>
      </c>
      <c r="V27" s="79"/>
      <c r="W27" s="95">
        <v>186.619047619047</v>
      </c>
      <c r="X27" s="95">
        <v>187.52380952380901</v>
      </c>
      <c r="Y27" s="95">
        <v>374.14285714285597</v>
      </c>
      <c r="Z27" s="79"/>
      <c r="AA27" s="95">
        <v>51.095238095238003</v>
      </c>
      <c r="AB27" s="95">
        <v>25.4761904761904</v>
      </c>
      <c r="AC27" s="95">
        <v>76.571428571428399</v>
      </c>
      <c r="AD27" s="79"/>
      <c r="AE27" s="95">
        <v>175.17460317460299</v>
      </c>
      <c r="AF27" s="95">
        <v>7.3015873015872996</v>
      </c>
      <c r="AG27" s="95">
        <v>182.47619047619028</v>
      </c>
      <c r="AH27" s="79"/>
      <c r="AI27" s="95">
        <v>338.90476190476102</v>
      </c>
      <c r="AJ27" s="95">
        <v>436.63492063491998</v>
      </c>
      <c r="AK27" s="95">
        <v>775.53968253968105</v>
      </c>
      <c r="AL27" s="79"/>
      <c r="AM27" s="95">
        <v>443.69841269841203</v>
      </c>
      <c r="AN27" s="95">
        <v>111.587301587301</v>
      </c>
      <c r="AO27" s="95">
        <v>555.28571428571308</v>
      </c>
      <c r="AP27" s="79"/>
      <c r="AQ27" s="95">
        <v>21.714285714285701</v>
      </c>
      <c r="AR27" s="95">
        <v>301.11111111111097</v>
      </c>
      <c r="AS27" s="95">
        <v>322.82539682539669</v>
      </c>
      <c r="AT27" s="79"/>
      <c r="AU27" s="95">
        <v>48.6666666666666</v>
      </c>
      <c r="AV27" s="95">
        <v>31.238095238095202</v>
      </c>
      <c r="AW27" s="95">
        <v>79.904761904761799</v>
      </c>
      <c r="AX27" s="79"/>
      <c r="AY27" s="139">
        <f>IFERROR(B27/B23-1, "n/a")</f>
        <v>0.66296944930919754</v>
      </c>
      <c r="AZ27" s="139">
        <f t="shared" ref="AZ27" si="59">IFERROR(C27/C23-1, "n/a")</f>
        <v>2.2212765957446767</v>
      </c>
      <c r="BA27" s="139">
        <f t="shared" ref="BA27" si="60">IFERROR(D27/D23-1, "n/a")</f>
        <v>0.41860465116279122</v>
      </c>
      <c r="BB27" s="139">
        <f t="shared" ref="BB27" si="61">IFERROR(E27/E23-1, "n/a")</f>
        <v>0.22250000000000769</v>
      </c>
      <c r="BC27" s="139">
        <f t="shared" ref="BC27" si="62">IFERROR(F27/F23-1, "n/a")</f>
        <v>-5.2338530066811995E-2</v>
      </c>
      <c r="BD27" s="139">
        <f t="shared" ref="BD27" si="63">IFERROR(G27/G23-1, "n/a")</f>
        <v>0.50576411469110627</v>
      </c>
      <c r="BE27" s="139">
        <f t="shared" ref="BE27" si="64">IFERROR(H27/H23-1, "n/a")</f>
        <v>0.54776583034647697</v>
      </c>
      <c r="BF27" s="139">
        <f t="shared" ref="BF27" si="65">IFERROR(I27/I23-1, "n/a")</f>
        <v>0.46215405135045273</v>
      </c>
      <c r="BG27" s="153"/>
      <c r="BH27" s="139">
        <f>IFERROR(K27/K23-1, "n/a")</f>
        <v>0.18565705128204746</v>
      </c>
      <c r="BI27" s="139">
        <f t="shared" ref="BI27" si="66">IFERROR(L27/L23-1, "n/a")</f>
        <v>-1.686944838396387E-2</v>
      </c>
      <c r="BJ27" s="139">
        <f t="shared" ref="BJ27" si="67">IFERROR(M27/M23-1, "n/a")</f>
        <v>8.080534837886888E-2</v>
      </c>
      <c r="BK27" s="139">
        <f t="shared" ref="BK27" si="68">IFERROR(N27/N23-1, "n/a")</f>
        <v>0.12793458190451279</v>
      </c>
      <c r="BL27" s="153"/>
      <c r="BM27" s="164">
        <f t="shared" ref="BM27" si="69">IFERROR(P27/P23-1, "n/a")</f>
        <v>0.28958164181017931</v>
      </c>
      <c r="BN27" s="164">
        <f t="shared" ref="BN27" si="70">IFERROR(Q27/Q23-1, "n/a")</f>
        <v>0.23551087578706564</v>
      </c>
      <c r="BO27" s="153"/>
      <c r="BP27" s="139">
        <f t="shared" si="58"/>
        <v>0.18909141505495541</v>
      </c>
      <c r="BQ27" s="139">
        <f t="shared" si="45"/>
        <v>1.9398058252427162</v>
      </c>
      <c r="BR27" s="139">
        <f t="shared" si="46"/>
        <v>0.41860465116279122</v>
      </c>
      <c r="BS27" s="139">
        <f t="shared" si="47"/>
        <v>0.34340659340659774</v>
      </c>
      <c r="BT27" s="139">
        <f t="shared" si="48"/>
        <v>5.1915945611869407E-2</v>
      </c>
      <c r="BU27" s="139">
        <f t="shared" si="49"/>
        <v>-6.4849578233943106E-3</v>
      </c>
      <c r="BV27" s="139">
        <f t="shared" si="50"/>
        <v>8.5573506737278704E-2</v>
      </c>
      <c r="BW27" s="139">
        <f t="shared" si="51"/>
        <v>0.16777629826897544</v>
      </c>
      <c r="BX27" s="153"/>
      <c r="BY27" s="139">
        <f t="shared" si="52"/>
        <v>-8.9639473360407007E-2</v>
      </c>
      <c r="BZ27" s="139">
        <f t="shared" si="53"/>
        <v>0.11401505540049417</v>
      </c>
      <c r="CA27" s="139">
        <f t="shared" si="54"/>
        <v>-3.8821811447098398E-3</v>
      </c>
      <c r="CB27" s="139">
        <f t="shared" si="55"/>
        <v>-3.3191643302886042E-2</v>
      </c>
      <c r="CC27" s="153"/>
      <c r="CD27" s="139">
        <f t="shared" si="56"/>
        <v>4.220269033516888E-2</v>
      </c>
      <c r="CE27" s="139">
        <f t="shared" si="57"/>
        <v>3.4632553401839017E-2</v>
      </c>
    </row>
    <row r="28" spans="1:83" x14ac:dyDescent="0.2">
      <c r="A28" s="49" t="s">
        <v>172</v>
      </c>
      <c r="B28" s="95">
        <v>147.72131147540901</v>
      </c>
      <c r="C28" s="95">
        <v>13.8360655737704</v>
      </c>
      <c r="D28" s="95">
        <v>2.85245901639344</v>
      </c>
      <c r="E28" s="95">
        <v>20.8032786885245</v>
      </c>
      <c r="F28" s="95">
        <v>12.983606557377</v>
      </c>
      <c r="G28" s="95">
        <v>376.52459016393402</v>
      </c>
      <c r="H28" s="95">
        <v>574.72131147540836</v>
      </c>
      <c r="I28" s="95">
        <v>246.98360655737699</v>
      </c>
      <c r="J28" s="79"/>
      <c r="K28" s="95">
        <v>342.29508196721298</v>
      </c>
      <c r="L28" s="95">
        <v>252.62295081967201</v>
      </c>
      <c r="M28" s="95">
        <v>594.91803278688496</v>
      </c>
      <c r="N28" s="95">
        <v>474.29508196721298</v>
      </c>
      <c r="O28" s="79"/>
      <c r="P28" s="94">
        <v>1169.6393442622934</v>
      </c>
      <c r="Q28" s="95">
        <v>721.27868852458994</v>
      </c>
      <c r="R28" s="79"/>
      <c r="S28" s="95">
        <v>279.75409836065501</v>
      </c>
      <c r="T28" s="95">
        <v>325.39344262294998</v>
      </c>
      <c r="U28" s="95">
        <v>605.14754098360504</v>
      </c>
      <c r="V28" s="79"/>
      <c r="W28" s="95">
        <v>233.77049180327799</v>
      </c>
      <c r="X28" s="95">
        <v>233.786885245901</v>
      </c>
      <c r="Y28" s="95">
        <v>467.55737704917897</v>
      </c>
      <c r="Z28" s="79"/>
      <c r="AA28" s="95">
        <v>61.1967213114754</v>
      </c>
      <c r="AB28" s="95">
        <v>35.737704918032698</v>
      </c>
      <c r="AC28" s="95">
        <v>96.934426229508091</v>
      </c>
      <c r="AD28" s="79"/>
      <c r="AE28" s="95">
        <v>172.47540983606501</v>
      </c>
      <c r="AF28" s="95">
        <v>14.5245901639344</v>
      </c>
      <c r="AG28" s="95">
        <v>186.9999999999994</v>
      </c>
      <c r="AH28" s="79"/>
      <c r="AI28" s="95">
        <v>402.24590163934403</v>
      </c>
      <c r="AJ28" s="95">
        <v>580.39344262295003</v>
      </c>
      <c r="AK28" s="95">
        <v>982.63934426229412</v>
      </c>
      <c r="AL28" s="79"/>
      <c r="AM28" s="95">
        <v>491.19672131147502</v>
      </c>
      <c r="AN28" s="95">
        <v>134.098360655737</v>
      </c>
      <c r="AO28" s="95">
        <v>625.29508196721201</v>
      </c>
      <c r="AP28" s="79"/>
      <c r="AQ28" s="95">
        <v>24.786885245901601</v>
      </c>
      <c r="AR28" s="95">
        <v>435.16393442622899</v>
      </c>
      <c r="AS28" s="95">
        <v>459.95081967213059</v>
      </c>
      <c r="AT28" s="79"/>
      <c r="AU28" s="95">
        <v>58.737704918032698</v>
      </c>
      <c r="AV28" s="95">
        <v>25.655737704918</v>
      </c>
      <c r="AW28" s="95">
        <v>84.393442622950701</v>
      </c>
      <c r="AX28" s="79"/>
      <c r="AY28" s="139">
        <f t="shared" ref="AY28:AY30" si="71">IFERROR(B28/B24-1, "n/a")</f>
        <v>8.5928540606517556E-2</v>
      </c>
      <c r="AZ28" s="139">
        <f t="shared" ref="AZ28:AZ31" si="72">IFERROR(C28/C24-1, "n/a")</f>
        <v>0.78344296377082112</v>
      </c>
      <c r="BA28" s="139">
        <f t="shared" ref="BA28:BA31" si="73">IFERROR(D28/D24-1, "n/a")</f>
        <v>0.37094929470072491</v>
      </c>
      <c r="BB28" s="139">
        <f t="shared" ref="BB28:BB31" si="74">IFERROR(E28/E24-1, "n/a")</f>
        <v>0.37652431023321609</v>
      </c>
      <c r="BC28" s="139">
        <f t="shared" ref="BC28:BC31" si="75">IFERROR(F28/F24-1, "n/a")</f>
        <v>-0.19501639344262511</v>
      </c>
      <c r="BD28" s="139">
        <f t="shared" ref="BD28:BD31" si="76">IFERROR(G28/G24-1, "n/a")</f>
        <v>0.29454470083535433</v>
      </c>
      <c r="BE28" s="139">
        <f t="shared" ref="BE28:BE31" si="77">IFERROR(H28/H24-1, "n/a")</f>
        <v>0.22812164167213655</v>
      </c>
      <c r="BF28" s="139">
        <f t="shared" ref="BF28:BF31" si="78">IFERROR(I28/I24-1, "n/a")</f>
        <v>0.42446359130766709</v>
      </c>
      <c r="BG28" s="153"/>
      <c r="BH28" s="139">
        <f t="shared" ref="BH28:BH31" si="79">IFERROR(K28/K24-1, "n/a")</f>
        <v>0.45030377106315944</v>
      </c>
      <c r="BI28" s="139">
        <f t="shared" ref="BI28:BI31" si="80">IFERROR(L28/L24-1, "n/a")</f>
        <v>7.9213322594893221E-2</v>
      </c>
      <c r="BJ28" s="139">
        <f t="shared" ref="BJ28:BJ31" si="81">IFERROR(M28/M24-1, "n/a")</f>
        <v>0.2655224741915494</v>
      </c>
      <c r="BK28" s="139">
        <f t="shared" ref="BK28:BK31" si="82">IFERROR(N28/N24-1, "n/a")</f>
        <v>0.34508714124815842</v>
      </c>
      <c r="BL28" s="153"/>
      <c r="BM28" s="164">
        <f t="shared" ref="BM28:BM31" si="83">IFERROR(P28/P24-1, "n/a")</f>
        <v>0.24686450041716435</v>
      </c>
      <c r="BN28" s="164">
        <f t="shared" ref="BN28:BN31" si="84">IFERROR(Q28/Q24-1, "n/a")</f>
        <v>0.371252259552455</v>
      </c>
      <c r="BO28" s="153"/>
      <c r="BP28" s="139">
        <f t="shared" ref="BP28:BP31" si="85">IFERROR(B28/B27-1, "n/a")</f>
        <v>8.8982286795086907E-2</v>
      </c>
      <c r="BQ28" s="139">
        <f t="shared" ref="BQ28:BQ31" si="86">IFERROR(C28/C27-1, "n/a")</f>
        <v>-0.42425883015354271</v>
      </c>
      <c r="BR28" s="139">
        <f t="shared" ref="BR28:BR31" si="87">IFERROR(D28/D27-1, "n/a")</f>
        <v>0.47299113141628957</v>
      </c>
      <c r="BS28" s="139">
        <f t="shared" ref="BS28:BS31" si="88">IFERROR(E28/E27-1, "n/a")</f>
        <v>0.34008850447550665</v>
      </c>
      <c r="BT28" s="139">
        <f t="shared" ref="BT28:BT31" si="89">IFERROR(F28/F27-1, "n/a")</f>
        <v>-3.8816435822853768E-2</v>
      </c>
      <c r="BU28" s="139">
        <f t="shared" ref="BU28:BU31" si="90">IFERROR(G28/G27-1, "n/a")</f>
        <v>0.16416613566587523</v>
      </c>
      <c r="BV28" s="139">
        <f t="shared" ref="BV28:BV31" si="91">IFERROR(H28/H27-1, "n/a")</f>
        <v>0.11796222629298203</v>
      </c>
      <c r="BW28" s="139">
        <f t="shared" ref="BW28:BW31" si="92">IFERROR(I28/I27-1, "n/a")</f>
        <v>0.182817728096907</v>
      </c>
      <c r="BX28" s="153"/>
      <c r="BY28" s="139">
        <f t="shared" ref="BY28:BY30" si="93">IFERROR(K28/K27-1, "n/a")</f>
        <v>0.45736231424846241</v>
      </c>
      <c r="BZ28" s="139">
        <f t="shared" ref="BZ28:BZ31" si="94">IFERROR(L28/L27-1, "n/a")</f>
        <v>0.20835516677847865</v>
      </c>
      <c r="CA28" s="139">
        <f t="shared" ref="CA28:CA31" si="95">IFERROR(M28/M27-1, "n/a")</f>
        <v>0.34009711332858394</v>
      </c>
      <c r="CB28" s="139">
        <f t="shared" ref="CB28:CB31" si="96">IFERROR(N28/N27-1, "n/a")</f>
        <v>0.39759542394454872</v>
      </c>
      <c r="CC28" s="153"/>
      <c r="CD28" s="139">
        <f t="shared" ref="CD28:CD31" si="97">IFERROR(P28/P27-1, "n/a")</f>
        <v>0.22089766694598034</v>
      </c>
      <c r="CE28" s="139">
        <f t="shared" ref="CE28:CE31" si="98">IFERROR(Q28/Q27-1, "n/a")</f>
        <v>0.31578275306353731</v>
      </c>
    </row>
    <row r="29" spans="1:83" x14ac:dyDescent="0.2">
      <c r="A29" s="49" t="s">
        <v>173</v>
      </c>
      <c r="B29" s="95">
        <v>106.571428571428</v>
      </c>
      <c r="C29" s="95">
        <v>15.761904761904701</v>
      </c>
      <c r="D29" s="95">
        <v>2.1111111111111098</v>
      </c>
      <c r="E29" s="95">
        <v>12.634920634920601</v>
      </c>
      <c r="F29" s="95">
        <v>12</v>
      </c>
      <c r="G29" s="95">
        <v>356.90476190476102</v>
      </c>
      <c r="H29" s="95">
        <v>505.9841269841254</v>
      </c>
      <c r="I29" s="95">
        <v>226.57142857142799</v>
      </c>
      <c r="J29" s="79"/>
      <c r="K29" s="95">
        <v>319.74603174603101</v>
      </c>
      <c r="L29" s="95">
        <v>233.79365079364999</v>
      </c>
      <c r="M29" s="95">
        <v>553.53968253968105</v>
      </c>
      <c r="N29" s="95">
        <v>448.222222222222</v>
      </c>
      <c r="O29" s="79"/>
      <c r="P29" s="94">
        <v>1059.5238095238064</v>
      </c>
      <c r="Q29" s="95">
        <v>674.79365079364993</v>
      </c>
      <c r="R29" s="79"/>
      <c r="S29" s="95">
        <v>236.41269841269801</v>
      </c>
      <c r="T29" s="95">
        <v>315.96825396825301</v>
      </c>
      <c r="U29" s="95">
        <v>552.38095238095104</v>
      </c>
      <c r="V29" s="79"/>
      <c r="W29" s="95">
        <v>211.63492063492001</v>
      </c>
      <c r="X29" s="95">
        <v>210.76190476190399</v>
      </c>
      <c r="Y29" s="95">
        <v>422.396825396824</v>
      </c>
      <c r="Z29" s="79"/>
      <c r="AA29" s="95">
        <v>57.936507936507901</v>
      </c>
      <c r="AB29" s="95">
        <v>26.8095238095238</v>
      </c>
      <c r="AC29" s="95">
        <v>84.746031746031704</v>
      </c>
      <c r="AD29" s="79"/>
      <c r="AE29" s="95">
        <v>121.730158730158</v>
      </c>
      <c r="AF29" s="95">
        <v>10.936507936507899</v>
      </c>
      <c r="AG29" s="95">
        <v>132.66666666666589</v>
      </c>
      <c r="AH29" s="79"/>
      <c r="AI29" s="95">
        <v>384.25396825396803</v>
      </c>
      <c r="AJ29" s="95">
        <v>542.60317460317401</v>
      </c>
      <c r="AK29" s="95">
        <v>926.85714285714198</v>
      </c>
      <c r="AL29" s="79"/>
      <c r="AM29" s="95">
        <v>422.42857142857099</v>
      </c>
      <c r="AN29" s="95">
        <v>113.238095238095</v>
      </c>
      <c r="AO29" s="95">
        <v>535.66666666666595</v>
      </c>
      <c r="AP29" s="79"/>
      <c r="AQ29" s="95">
        <v>22.825396825396801</v>
      </c>
      <c r="AR29" s="95">
        <v>392.30158730158701</v>
      </c>
      <c r="AS29" s="95">
        <v>415.12698412698381</v>
      </c>
      <c r="AT29" s="79"/>
      <c r="AU29" s="95">
        <v>60.730158730158699</v>
      </c>
      <c r="AV29" s="95">
        <v>48</v>
      </c>
      <c r="AW29" s="95">
        <v>108.73015873015871</v>
      </c>
      <c r="AX29" s="79"/>
      <c r="AY29" s="139">
        <f t="shared" si="71"/>
        <v>0.1499179553478136</v>
      </c>
      <c r="AZ29" s="139">
        <f t="shared" si="72"/>
        <v>1.366193935201192</v>
      </c>
      <c r="BA29" s="139">
        <f t="shared" si="73"/>
        <v>0.3777777777777851</v>
      </c>
      <c r="BB29" s="139">
        <f t="shared" si="74"/>
        <v>0.39388804157487201</v>
      </c>
      <c r="BC29" s="139">
        <f t="shared" si="75"/>
        <v>-3.2509752925876767E-2</v>
      </c>
      <c r="BD29" s="139">
        <f t="shared" si="76"/>
        <v>0.34247984214616389</v>
      </c>
      <c r="BE29" s="139">
        <f t="shared" si="77"/>
        <v>0.30343260233570768</v>
      </c>
      <c r="BF29" s="139">
        <f t="shared" si="78"/>
        <v>0.45584294449461926</v>
      </c>
      <c r="BG29" s="153"/>
      <c r="BH29" s="139">
        <f t="shared" si="79"/>
        <v>0.57598012308243707</v>
      </c>
      <c r="BI29" s="139">
        <f t="shared" si="80"/>
        <v>0.16539687644366707</v>
      </c>
      <c r="BJ29" s="139">
        <f t="shared" si="81"/>
        <v>0.3718455577191635</v>
      </c>
      <c r="BK29" s="139">
        <f t="shared" si="82"/>
        <v>0.46292786785522266</v>
      </c>
      <c r="BL29" s="153"/>
      <c r="BM29" s="164">
        <f t="shared" si="83"/>
        <v>0.3383004215234009</v>
      </c>
      <c r="BN29" s="164">
        <f t="shared" si="84"/>
        <v>0.46054132830184646</v>
      </c>
      <c r="BO29" s="153"/>
      <c r="BP29" s="139">
        <f t="shared" si="85"/>
        <v>-0.27856429443378705</v>
      </c>
      <c r="BQ29" s="139">
        <f t="shared" si="86"/>
        <v>0.13918979914240892</v>
      </c>
      <c r="BR29" s="139">
        <f t="shared" si="87"/>
        <v>-0.25989782886334589</v>
      </c>
      <c r="BS29" s="139">
        <f t="shared" si="88"/>
        <v>-0.39264762905424744</v>
      </c>
      <c r="BT29" s="139">
        <f t="shared" si="89"/>
        <v>-7.5757575757572249E-2</v>
      </c>
      <c r="BU29" s="139">
        <f t="shared" si="90"/>
        <v>-5.2107694349075029E-2</v>
      </c>
      <c r="BV29" s="139">
        <f t="shared" si="91"/>
        <v>-0.11960089719802247</v>
      </c>
      <c r="BW29" s="139">
        <f t="shared" si="92"/>
        <v>-8.2645881929038212E-2</v>
      </c>
      <c r="BX29" s="153"/>
      <c r="BY29" s="139">
        <f t="shared" si="93"/>
        <v>-6.5876056680656214E-2</v>
      </c>
      <c r="BZ29" s="139">
        <f t="shared" si="94"/>
        <v>-7.4535191537141054E-2</v>
      </c>
      <c r="CA29" s="139">
        <f t="shared" si="95"/>
        <v>-6.9553027420210523E-2</v>
      </c>
      <c r="CB29" s="139">
        <f t="shared" si="96"/>
        <v>-5.4971811296987805E-2</v>
      </c>
      <c r="CC29" s="153"/>
      <c r="CD29" s="139">
        <f t="shared" si="97"/>
        <v>-9.414486207108419E-2</v>
      </c>
      <c r="CE29" s="139">
        <f t="shared" si="98"/>
        <v>-6.4448095404048833E-2</v>
      </c>
    </row>
    <row r="30" spans="1:83" x14ac:dyDescent="0.2">
      <c r="A30" s="49" t="s">
        <v>174</v>
      </c>
      <c r="B30" s="95">
        <v>105.921875</v>
      </c>
      <c r="C30" s="95">
        <v>13.765625</v>
      </c>
      <c r="D30" s="95">
        <v>1.4375</v>
      </c>
      <c r="E30" s="95">
        <v>13.859375</v>
      </c>
      <c r="F30" s="95">
        <v>13.6875</v>
      </c>
      <c r="G30" s="95">
        <v>362.265625</v>
      </c>
      <c r="H30" s="95">
        <v>510.9375</v>
      </c>
      <c r="I30" s="95">
        <v>223.8125</v>
      </c>
      <c r="J30" s="79"/>
      <c r="K30" s="95">
        <v>306.90625</v>
      </c>
      <c r="L30" s="95">
        <v>234.578125</v>
      </c>
      <c r="M30" s="95">
        <v>541.484375</v>
      </c>
      <c r="N30" s="95">
        <v>425.421875</v>
      </c>
      <c r="O30" s="79"/>
      <c r="P30" s="94">
        <v>1052.421875</v>
      </c>
      <c r="Q30" s="95">
        <v>649.234375</v>
      </c>
      <c r="R30" s="79"/>
      <c r="S30" s="95">
        <v>234.40625</v>
      </c>
      <c r="T30" s="95">
        <v>314.90625</v>
      </c>
      <c r="U30" s="95">
        <v>549.3125</v>
      </c>
      <c r="V30" s="79"/>
      <c r="W30" s="95">
        <v>219.953125</v>
      </c>
      <c r="X30" s="95">
        <v>195.984375</v>
      </c>
      <c r="Y30" s="95">
        <v>415.9375</v>
      </c>
      <c r="Z30" s="79"/>
      <c r="AA30" s="95">
        <v>56.578125</v>
      </c>
      <c r="AB30" s="95">
        <v>30.59375</v>
      </c>
      <c r="AC30" s="95">
        <v>87.171875</v>
      </c>
      <c r="AD30" s="79"/>
      <c r="AE30" s="95">
        <v>114.84375</v>
      </c>
      <c r="AF30" s="95">
        <v>18.1875</v>
      </c>
      <c r="AG30" s="95">
        <v>133.03125</v>
      </c>
      <c r="AH30" s="79"/>
      <c r="AI30" s="95">
        <v>396.09375</v>
      </c>
      <c r="AJ30" s="95">
        <v>523.296875</v>
      </c>
      <c r="AK30" s="95">
        <v>919.390625</v>
      </c>
      <c r="AL30" s="79"/>
      <c r="AM30" s="95">
        <v>421.265625</v>
      </c>
      <c r="AN30" s="95">
        <v>125.140625</v>
      </c>
      <c r="AO30" s="95">
        <v>546.40625</v>
      </c>
      <c r="AP30" s="79"/>
      <c r="AQ30" s="95">
        <v>22.90625</v>
      </c>
      <c r="AR30" s="95">
        <v>356.359375</v>
      </c>
      <c r="AS30" s="95">
        <v>379.265625</v>
      </c>
      <c r="AT30" s="79"/>
      <c r="AU30" s="95">
        <v>66.765625</v>
      </c>
      <c r="AV30" s="95">
        <v>59.984375</v>
      </c>
      <c r="AW30" s="95">
        <v>126.75</v>
      </c>
      <c r="AX30" s="79"/>
      <c r="AY30" s="139">
        <f t="shared" si="71"/>
        <v>-7.1507148323361025E-2</v>
      </c>
      <c r="AZ30" s="139">
        <f t="shared" si="72"/>
        <v>0.6839502427184474</v>
      </c>
      <c r="BA30" s="139">
        <f t="shared" si="73"/>
        <v>5.3052325581399273E-2</v>
      </c>
      <c r="BB30" s="139">
        <f t="shared" si="74"/>
        <v>0.19936899038462119</v>
      </c>
      <c r="BC30" s="139">
        <f t="shared" si="75"/>
        <v>6.5899258343637523E-2</v>
      </c>
      <c r="BD30" s="139">
        <f t="shared" si="76"/>
        <v>0.11281556267980086</v>
      </c>
      <c r="BE30" s="139">
        <f t="shared" si="77"/>
        <v>7.893887846081804E-2</v>
      </c>
      <c r="BF30" s="139">
        <f t="shared" si="78"/>
        <v>0.25168109187750232</v>
      </c>
      <c r="BG30" s="153"/>
      <c r="BH30" s="139">
        <f t="shared" si="79"/>
        <v>0.18955910852713176</v>
      </c>
      <c r="BI30" s="139">
        <f t="shared" si="80"/>
        <v>0.24997224689165631</v>
      </c>
      <c r="BJ30" s="139">
        <f t="shared" si="81"/>
        <v>0.2149985976065838</v>
      </c>
      <c r="BK30" s="139">
        <f t="shared" si="82"/>
        <v>0.2119733257212626</v>
      </c>
      <c r="BL30" s="153"/>
      <c r="BM30" s="164">
        <f t="shared" si="83"/>
        <v>0.14490473528345404</v>
      </c>
      <c r="BN30" s="164">
        <f t="shared" si="84"/>
        <v>0.22537420608766201</v>
      </c>
      <c r="BO30" s="153"/>
      <c r="BP30" s="139">
        <f t="shared" si="85"/>
        <v>-6.0950067024075905E-3</v>
      </c>
      <c r="BQ30" s="139">
        <f t="shared" si="86"/>
        <v>-0.12665219033232289</v>
      </c>
      <c r="BR30" s="139">
        <f t="shared" si="87"/>
        <v>-0.31907894736842068</v>
      </c>
      <c r="BS30" s="139">
        <f t="shared" si="88"/>
        <v>9.6910332914575736E-2</v>
      </c>
      <c r="BT30" s="139">
        <f t="shared" si="89"/>
        <v>0.140625</v>
      </c>
      <c r="BU30" s="139">
        <f t="shared" si="90"/>
        <v>1.5020430286860398E-2</v>
      </c>
      <c r="BV30" s="139">
        <f t="shared" si="91"/>
        <v>9.7895818301627635E-3</v>
      </c>
      <c r="BW30" s="139">
        <f t="shared" si="92"/>
        <v>-1.2176860025218117E-2</v>
      </c>
      <c r="BX30" s="153"/>
      <c r="BY30" s="139">
        <f t="shared" si="93"/>
        <v>-4.0156187946780997E-2</v>
      </c>
      <c r="BZ30" s="139">
        <f t="shared" si="94"/>
        <v>3.3554127910959686E-3</v>
      </c>
      <c r="CA30" s="139">
        <f t="shared" si="95"/>
        <v>-2.1778578699851114E-2</v>
      </c>
      <c r="CB30" s="139">
        <f t="shared" si="96"/>
        <v>-5.086839985126379E-2</v>
      </c>
      <c r="CC30" s="153"/>
      <c r="CD30" s="139">
        <f t="shared" si="97"/>
        <v>-6.7029494381993793E-3</v>
      </c>
      <c r="CE30" s="139">
        <f t="shared" si="98"/>
        <v>-3.787717291588133E-2</v>
      </c>
    </row>
    <row r="31" spans="1:83" x14ac:dyDescent="0.2">
      <c r="A31" s="49" t="s">
        <v>176</v>
      </c>
      <c r="B31" s="95">
        <v>95.921875</v>
      </c>
      <c r="C31" s="95">
        <v>13.75</v>
      </c>
      <c r="D31" s="95">
        <v>1.078125</v>
      </c>
      <c r="E31" s="95">
        <v>18.25</v>
      </c>
      <c r="F31" s="95">
        <v>14.015625</v>
      </c>
      <c r="G31" s="95">
        <v>433.5</v>
      </c>
      <c r="H31" s="95">
        <v>576.515625</v>
      </c>
      <c r="I31" s="95">
        <v>240.9375</v>
      </c>
      <c r="J31" s="79"/>
      <c r="K31" s="95">
        <v>345.015625</v>
      </c>
      <c r="L31" s="95">
        <v>258.3125</v>
      </c>
      <c r="M31" s="95">
        <v>603.328125</v>
      </c>
      <c r="N31" s="95">
        <v>476.203125</v>
      </c>
      <c r="O31" s="79"/>
      <c r="P31" s="94">
        <v>1179.84375</v>
      </c>
      <c r="Q31" s="95">
        <v>717.140625</v>
      </c>
      <c r="R31" s="79"/>
      <c r="S31" s="95">
        <v>282.78125</v>
      </c>
      <c r="T31" s="95">
        <v>345.640625</v>
      </c>
      <c r="U31" s="95">
        <v>628.421875</v>
      </c>
      <c r="V31" s="79"/>
      <c r="W31" s="95">
        <v>234.640625</v>
      </c>
      <c r="X31" s="95">
        <v>217.890625</v>
      </c>
      <c r="Y31" s="95">
        <v>452.53125</v>
      </c>
      <c r="Z31" s="79"/>
      <c r="AA31" s="95">
        <v>59.09375</v>
      </c>
      <c r="AB31" s="95">
        <v>39.796875</v>
      </c>
      <c r="AC31" s="95">
        <v>98.890625</v>
      </c>
      <c r="AD31" s="79"/>
      <c r="AE31" s="95">
        <v>156.109375</v>
      </c>
      <c r="AF31" s="95">
        <v>17.546875</v>
      </c>
      <c r="AG31" s="95">
        <v>173.65625</v>
      </c>
      <c r="AH31" s="79"/>
      <c r="AI31" s="95">
        <v>420.40625</v>
      </c>
      <c r="AJ31" s="95">
        <v>585.78125</v>
      </c>
      <c r="AK31" s="95">
        <v>1006.1875</v>
      </c>
      <c r="AL31" s="79"/>
      <c r="AM31" s="95">
        <v>468.3125</v>
      </c>
      <c r="AN31" s="95">
        <v>134.53125</v>
      </c>
      <c r="AO31" s="95">
        <v>602.84375</v>
      </c>
      <c r="AP31" s="79"/>
      <c r="AQ31" s="95">
        <v>20</v>
      </c>
      <c r="AR31" s="95">
        <v>364.59375</v>
      </c>
      <c r="AS31" s="95">
        <v>384.59375</v>
      </c>
      <c r="AT31" s="79"/>
      <c r="AU31" s="95">
        <v>88.203125</v>
      </c>
      <c r="AV31" s="95">
        <v>104.203125</v>
      </c>
      <c r="AW31" s="95">
        <v>192.40625</v>
      </c>
      <c r="AX31" s="79"/>
      <c r="AY31" s="139">
        <f>IFERROR(B31/B27-1, "n/a")</f>
        <v>-0.29287641879241411</v>
      </c>
      <c r="AZ31" s="139">
        <f t="shared" si="72"/>
        <v>-0.42784015852047474</v>
      </c>
      <c r="BA31" s="139">
        <f t="shared" si="73"/>
        <v>-0.44326331967212929</v>
      </c>
      <c r="BB31" s="139">
        <f t="shared" si="74"/>
        <v>0.17561349693251715</v>
      </c>
      <c r="BC31" s="139">
        <f t="shared" si="75"/>
        <v>3.7584459459460096E-2</v>
      </c>
      <c r="BD31" s="139">
        <f t="shared" si="76"/>
        <v>0.34032685512367666</v>
      </c>
      <c r="BE31" s="139">
        <f t="shared" si="77"/>
        <v>0.12145256970389595</v>
      </c>
      <c r="BF31" s="139">
        <f t="shared" si="78"/>
        <v>0.15386259977195427</v>
      </c>
      <c r="BG31" s="153"/>
      <c r="BH31" s="139">
        <f t="shared" si="79"/>
        <v>0.46894535209840393</v>
      </c>
      <c r="BI31" s="139">
        <f t="shared" si="80"/>
        <v>0.23556962265583525</v>
      </c>
      <c r="BJ31" s="139">
        <f t="shared" si="81"/>
        <v>0.35904147150314936</v>
      </c>
      <c r="BK31" s="139">
        <f t="shared" si="82"/>
        <v>0.40321781454630656</v>
      </c>
      <c r="BL31" s="153"/>
      <c r="BM31" s="164">
        <f t="shared" si="83"/>
        <v>0.23154927098003752</v>
      </c>
      <c r="BN31" s="164">
        <f t="shared" si="84"/>
        <v>0.30823394744462429</v>
      </c>
      <c r="BO31" s="153"/>
      <c r="BP31" s="139">
        <f t="shared" si="85"/>
        <v>-9.4409204897477506E-2</v>
      </c>
      <c r="BQ31" s="139">
        <f t="shared" si="86"/>
        <v>-1.1350737797957144E-3</v>
      </c>
      <c r="BR31" s="139">
        <f t="shared" si="87"/>
        <v>-0.25</v>
      </c>
      <c r="BS31" s="139">
        <f t="shared" si="88"/>
        <v>0.31679819616685467</v>
      </c>
      <c r="BT31" s="139">
        <f t="shared" si="89"/>
        <v>2.3972602739726012E-2</v>
      </c>
      <c r="BU31" s="139">
        <f t="shared" si="90"/>
        <v>0.19663575587664428</v>
      </c>
      <c r="BV31" s="139">
        <f t="shared" si="91"/>
        <v>0.128348623853211</v>
      </c>
      <c r="BW31" s="139">
        <f t="shared" si="92"/>
        <v>7.651493996090486E-2</v>
      </c>
      <c r="BX31" s="153"/>
      <c r="BY31" s="139">
        <f>IFERROR(K31/K30-1, "n/a")</f>
        <v>0.12417269117197849</v>
      </c>
      <c r="BZ31" s="139">
        <f t="shared" si="94"/>
        <v>0.101178978218877</v>
      </c>
      <c r="CA31" s="139">
        <f t="shared" si="95"/>
        <v>0.11421151349011693</v>
      </c>
      <c r="CB31" s="139">
        <f t="shared" si="96"/>
        <v>0.11936680500973296</v>
      </c>
      <c r="CC31" s="153"/>
      <c r="CD31" s="139">
        <f t="shared" si="97"/>
        <v>0.12107490164056123</v>
      </c>
      <c r="CE31" s="139">
        <f t="shared" si="98"/>
        <v>0.10459435392649996</v>
      </c>
    </row>
  </sheetData>
  <mergeCells count="19">
    <mergeCell ref="AU9:AW9"/>
    <mergeCell ref="AM9:AO9"/>
    <mergeCell ref="B9:I9"/>
    <mergeCell ref="K9:N9"/>
    <mergeCell ref="P9:Q9"/>
    <mergeCell ref="AQ9:AS9"/>
    <mergeCell ref="S9:U9"/>
    <mergeCell ref="W9:Y9"/>
    <mergeCell ref="AA9:AC9"/>
    <mergeCell ref="AE9:AG9"/>
    <mergeCell ref="AI9:AK9"/>
    <mergeCell ref="AY8:BN8"/>
    <mergeCell ref="BP8:CE8"/>
    <mergeCell ref="AY9:BF9"/>
    <mergeCell ref="BH9:BK9"/>
    <mergeCell ref="BM9:BN9"/>
    <mergeCell ref="BP9:BW9"/>
    <mergeCell ref="BY9:CB9"/>
    <mergeCell ref="CD9:CE9"/>
  </mergeCells>
  <phoneticPr fontId="4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609"/>
  <sheetViews>
    <sheetView workbookViewId="0">
      <selection sqref="A1:IV65536"/>
    </sheetView>
  </sheetViews>
  <sheetFormatPr defaultColWidth="9.140625" defaultRowHeight="12.75" x14ac:dyDescent="0.2"/>
  <cols>
    <col min="1" max="3" width="9.28515625" style="1" bestFit="1" customWidth="1"/>
    <col min="4" max="4" width="14.140625" style="1" bestFit="1" customWidth="1"/>
    <col min="5" max="5" width="14.28515625" style="1" bestFit="1" customWidth="1"/>
    <col min="6" max="6" width="16.5703125" style="1" bestFit="1" customWidth="1"/>
    <col min="7" max="7" width="9.28515625" style="1" bestFit="1" customWidth="1"/>
    <col min="8" max="16384" width="9.140625" style="1"/>
  </cols>
  <sheetData>
    <row r="1" spans="1:23" x14ac:dyDescent="0.2">
      <c r="A1" s="32" t="s">
        <v>74</v>
      </c>
      <c r="B1" s="32" t="s">
        <v>75</v>
      </c>
    </row>
    <row r="2" spans="1:23" x14ac:dyDescent="0.2">
      <c r="A2" s="32" t="s">
        <v>76</v>
      </c>
      <c r="B2" s="32" t="s">
        <v>77</v>
      </c>
    </row>
    <row r="3" spans="1:23" x14ac:dyDescent="0.2">
      <c r="A3" s="32" t="s">
        <v>78</v>
      </c>
      <c r="B3" s="32" t="s">
        <v>79</v>
      </c>
    </row>
    <row r="4" spans="1:23" x14ac:dyDescent="0.2">
      <c r="A4" s="33" t="s">
        <v>80</v>
      </c>
      <c r="B4" s="33"/>
      <c r="C4" s="33"/>
      <c r="D4" s="33"/>
      <c r="E4" s="33"/>
      <c r="F4" s="33"/>
    </row>
    <row r="5" spans="1:23" x14ac:dyDescent="0.2">
      <c r="A5" s="33" t="s">
        <v>81</v>
      </c>
      <c r="B5" s="33"/>
      <c r="C5" s="33"/>
      <c r="D5" s="33"/>
      <c r="E5" s="33"/>
      <c r="F5" s="33"/>
    </row>
    <row r="6" spans="1:23" x14ac:dyDescent="0.2">
      <c r="A6" s="27"/>
      <c r="B6" s="27"/>
    </row>
    <row r="7" spans="1:23" ht="25.5" x14ac:dyDescent="0.35">
      <c r="A7" s="3" t="s">
        <v>73</v>
      </c>
      <c r="B7" s="10"/>
      <c r="C7" s="2"/>
      <c r="D7" s="2"/>
      <c r="E7" s="2"/>
      <c r="F7" s="2"/>
      <c r="G7" s="2"/>
      <c r="H7" s="2"/>
      <c r="I7" s="2"/>
    </row>
    <row r="8" spans="1:23" ht="25.5" x14ac:dyDescent="0.35">
      <c r="A8" s="3" t="s">
        <v>17</v>
      </c>
      <c r="B8" s="10"/>
      <c r="C8" s="2"/>
      <c r="D8" s="2"/>
      <c r="E8" s="2"/>
      <c r="F8" s="2"/>
      <c r="G8" s="2"/>
      <c r="H8" s="2"/>
      <c r="I8" s="2"/>
    </row>
    <row r="9" spans="1:23" x14ac:dyDescent="0.2">
      <c r="A9" s="5"/>
      <c r="B9" s="5"/>
      <c r="C9" s="6"/>
      <c r="D9" s="6"/>
      <c r="E9" s="6"/>
      <c r="F9" s="6"/>
      <c r="G9" s="6"/>
      <c r="H9" s="6"/>
      <c r="I9" s="6"/>
    </row>
    <row r="10" spans="1:23" x14ac:dyDescent="0.2">
      <c r="A10" s="29"/>
      <c r="B10" s="30"/>
      <c r="C10" s="31"/>
      <c r="D10" s="31"/>
      <c r="E10" s="31"/>
      <c r="F10" s="31"/>
      <c r="G10" s="31"/>
      <c r="H10" s="31"/>
      <c r="I10" s="31"/>
      <c r="J10" s="27"/>
    </row>
    <row r="11" spans="1:23" x14ac:dyDescent="0.2">
      <c r="A11" s="27" t="s">
        <v>15</v>
      </c>
      <c r="B11" s="27" t="s">
        <v>16</v>
      </c>
      <c r="C11" s="27" t="s">
        <v>66</v>
      </c>
      <c r="D11" s="27" t="s">
        <v>70</v>
      </c>
      <c r="E11" s="27" t="s">
        <v>71</v>
      </c>
      <c r="F11" s="27" t="s">
        <v>72</v>
      </c>
      <c r="G11" s="31"/>
      <c r="H11" s="31"/>
      <c r="I11" s="31"/>
      <c r="J11" s="27"/>
    </row>
    <row r="12" spans="1:23" x14ac:dyDescent="0.2">
      <c r="A12" s="27">
        <v>2011</v>
      </c>
      <c r="B12" s="27"/>
      <c r="C12" s="27"/>
      <c r="D12" s="27">
        <v>1237.8763974999997</v>
      </c>
      <c r="E12" s="27">
        <v>246.49828376623367</v>
      </c>
      <c r="F12" s="27">
        <v>0.8030964028776979</v>
      </c>
      <c r="G12" s="31"/>
      <c r="H12" s="31"/>
      <c r="I12" s="31"/>
      <c r="J12" s="27"/>
    </row>
    <row r="13" spans="1:23" x14ac:dyDescent="0.2">
      <c r="A13" s="27">
        <v>2012</v>
      </c>
      <c r="B13" s="27"/>
      <c r="C13" s="27"/>
      <c r="D13" s="27">
        <v>1105.3191816000005</v>
      </c>
      <c r="E13" s="27">
        <v>423.92433119999998</v>
      </c>
      <c r="F13" s="27">
        <v>0.19868962962962963</v>
      </c>
      <c r="G13" s="31"/>
      <c r="H13" s="31"/>
      <c r="I13" s="31"/>
      <c r="J13" s="27"/>
    </row>
    <row r="14" spans="1:23" x14ac:dyDescent="0.2">
      <c r="A14" s="27">
        <v>2013</v>
      </c>
      <c r="B14" s="27"/>
      <c r="C14" s="27"/>
      <c r="D14" s="27">
        <v>968.3984988095234</v>
      </c>
      <c r="E14" s="27">
        <v>314.92718809523802</v>
      </c>
      <c r="F14" s="27">
        <v>5.2507230158730147</v>
      </c>
      <c r="G14" s="31"/>
      <c r="H14" s="31"/>
      <c r="I14" s="31"/>
      <c r="J14" s="27"/>
      <c r="P14" s="8" t="s">
        <v>62</v>
      </c>
      <c r="Q14" s="9" t="e">
        <f>SUM(#REF!)</f>
        <v>#REF!</v>
      </c>
      <c r="R14" s="9" t="e">
        <f>SUM(#REF!)</f>
        <v>#REF!</v>
      </c>
      <c r="S14" s="9" t="e">
        <f>SUM(#REF!)</f>
        <v>#REF!</v>
      </c>
      <c r="T14" s="9" t="e">
        <f>SUM(#REF!)</f>
        <v>#REF!</v>
      </c>
      <c r="U14" s="9" t="e">
        <f>SUM(#REF!)</f>
        <v>#REF!</v>
      </c>
      <c r="V14" s="9" t="e">
        <f>SUM(#REF!)</f>
        <v>#REF!</v>
      </c>
      <c r="W14" s="9" t="e">
        <f>SUM(#REF!)</f>
        <v>#REF!</v>
      </c>
    </row>
    <row r="15" spans="1:23" x14ac:dyDescent="0.2">
      <c r="A15" s="27">
        <v>2014</v>
      </c>
      <c r="B15" s="27"/>
      <c r="C15" s="27"/>
      <c r="D15" s="27">
        <v>1186.5772285714288</v>
      </c>
      <c r="E15" s="27">
        <v>316.34407222222205</v>
      </c>
      <c r="F15" s="27">
        <v>3.1899507936507931</v>
      </c>
      <c r="G15" s="31"/>
      <c r="H15" s="31"/>
      <c r="I15" s="31"/>
      <c r="J15" s="27"/>
      <c r="P15" s="8" t="s">
        <v>64</v>
      </c>
      <c r="Q15" s="9" t="e">
        <f>SUM(#REF!)</f>
        <v>#REF!</v>
      </c>
      <c r="R15" s="9" t="e">
        <f>SUM(#REF!)</f>
        <v>#REF!</v>
      </c>
      <c r="S15" s="9" t="e">
        <f>SUM(#REF!)</f>
        <v>#REF!</v>
      </c>
      <c r="T15" s="9" t="e">
        <f>SUM(#REF!)</f>
        <v>#REF!</v>
      </c>
      <c r="U15" s="9" t="e">
        <f>SUM(#REF!)</f>
        <v>#REF!</v>
      </c>
      <c r="V15" s="9" t="e">
        <f>SUM(#REF!)</f>
        <v>#REF!</v>
      </c>
      <c r="W15" s="9" t="e">
        <f>SUM(#REF!)</f>
        <v>#REF!</v>
      </c>
    </row>
    <row r="16" spans="1:23" x14ac:dyDescent="0.2">
      <c r="A16" s="27">
        <v>2015</v>
      </c>
      <c r="B16" s="27"/>
      <c r="C16" s="27"/>
      <c r="D16" s="27">
        <v>1072.3585619047615</v>
      </c>
      <c r="E16" s="27">
        <v>362.93682976190485</v>
      </c>
      <c r="F16" s="27">
        <v>3.9724198412698417</v>
      </c>
      <c r="G16" s="31"/>
      <c r="H16" s="31"/>
      <c r="I16" s="31"/>
      <c r="J16" s="27"/>
      <c r="P16" s="15" t="s">
        <v>41</v>
      </c>
      <c r="Q16" s="16" t="e">
        <f>Q15/Q14-1</f>
        <v>#REF!</v>
      </c>
      <c r="R16" s="16" t="e">
        <f t="shared" ref="R16:W16" si="0">R15/R14-1</f>
        <v>#REF!</v>
      </c>
      <c r="S16" s="16" t="e">
        <f t="shared" si="0"/>
        <v>#REF!</v>
      </c>
      <c r="T16" s="16" t="e">
        <f t="shared" si="0"/>
        <v>#REF!</v>
      </c>
      <c r="U16" s="16" t="e">
        <f t="shared" si="0"/>
        <v>#REF!</v>
      </c>
      <c r="V16" s="16" t="e">
        <f t="shared" si="0"/>
        <v>#REF!</v>
      </c>
      <c r="W16" s="16" t="e">
        <f t="shared" si="0"/>
        <v>#REF!</v>
      </c>
    </row>
    <row r="17" spans="1:6" x14ac:dyDescent="0.2">
      <c r="A17" s="27">
        <v>2016</v>
      </c>
      <c r="B17" s="27"/>
      <c r="C17" s="27"/>
      <c r="D17" s="27">
        <v>972.96356626984141</v>
      </c>
      <c r="E17" s="27">
        <v>357.04938134920639</v>
      </c>
      <c r="F17" s="27">
        <v>0.25083571428571427</v>
      </c>
    </row>
    <row r="18" spans="1:6" x14ac:dyDescent="0.2">
      <c r="A18" s="27">
        <v>2017</v>
      </c>
      <c r="B18" s="27"/>
      <c r="C18" s="27"/>
      <c r="D18" s="27">
        <v>1142.0771884462151</v>
      </c>
      <c r="E18" s="27">
        <v>272.99398087649371</v>
      </c>
      <c r="F18" s="27">
        <v>1.8923705179282868</v>
      </c>
    </row>
    <row r="19" spans="1:6" x14ac:dyDescent="0.2">
      <c r="A19" s="27">
        <v>2018</v>
      </c>
      <c r="B19" s="27"/>
      <c r="C19" s="27"/>
      <c r="D19" s="27">
        <v>1127.9520585657365</v>
      </c>
      <c r="E19" s="27">
        <v>292.40741354581684</v>
      </c>
      <c r="F19" s="27">
        <v>2.7980517928286854</v>
      </c>
    </row>
    <row r="20" spans="1:6" x14ac:dyDescent="0.2">
      <c r="A20" s="27">
        <v>2019</v>
      </c>
      <c r="B20" s="27"/>
      <c r="C20" s="27"/>
      <c r="D20" s="27">
        <v>1090.0688615079355</v>
      </c>
      <c r="E20" s="27">
        <v>440.02863055555576</v>
      </c>
      <c r="F20" s="27">
        <v>0.28113492063492063</v>
      </c>
    </row>
    <row r="21" spans="1:6" x14ac:dyDescent="0.2">
      <c r="A21" s="27">
        <v>2020</v>
      </c>
      <c r="B21" s="27"/>
      <c r="C21" s="27"/>
      <c r="D21" s="27">
        <v>1154.8545051383403</v>
      </c>
      <c r="E21" s="27">
        <v>729.77445335968355</v>
      </c>
      <c r="F21" s="27">
        <v>0.87229328063241107</v>
      </c>
    </row>
    <row r="22" spans="1:6" x14ac:dyDescent="0.2">
      <c r="A22" s="29"/>
      <c r="B22" s="30"/>
      <c r="C22" s="31"/>
      <c r="D22" s="31"/>
      <c r="E22" s="31"/>
      <c r="F22" s="31"/>
    </row>
    <row r="23" spans="1:6" x14ac:dyDescent="0.2">
      <c r="A23" s="27" t="s">
        <v>15</v>
      </c>
      <c r="B23" s="27" t="s">
        <v>16</v>
      </c>
      <c r="C23" s="27" t="s">
        <v>66</v>
      </c>
      <c r="D23" s="27" t="s">
        <v>70</v>
      </c>
      <c r="E23" s="27" t="s">
        <v>71</v>
      </c>
      <c r="F23" s="27" t="s">
        <v>72</v>
      </c>
    </row>
    <row r="24" spans="1:6" x14ac:dyDescent="0.2">
      <c r="A24" s="27">
        <v>2011</v>
      </c>
      <c r="B24" s="27" t="s">
        <v>2</v>
      </c>
      <c r="C24" s="27"/>
      <c r="D24" s="27">
        <v>1666.8999333333331</v>
      </c>
      <c r="E24" s="27">
        <v>417.24153636363644</v>
      </c>
      <c r="F24" s="27">
        <v>1.8928909090909092</v>
      </c>
    </row>
    <row r="25" spans="1:6" x14ac:dyDescent="0.2">
      <c r="A25" s="27">
        <v>2011</v>
      </c>
      <c r="B25" s="27" t="s">
        <v>3</v>
      </c>
      <c r="C25" s="27"/>
      <c r="D25" s="27">
        <v>1347.6920390625</v>
      </c>
      <c r="E25" s="27">
        <v>220.00487343750001</v>
      </c>
      <c r="F25" s="27">
        <v>0.1138984375</v>
      </c>
    </row>
    <row r="26" spans="1:6" x14ac:dyDescent="0.2">
      <c r="A26" s="27">
        <v>2011</v>
      </c>
      <c r="B26" s="27" t="s">
        <v>7</v>
      </c>
      <c r="C26" s="27"/>
      <c r="D26" s="27">
        <v>901.59103650793679</v>
      </c>
      <c r="E26" s="27">
        <v>177.39391403508776</v>
      </c>
      <c r="F26" s="27">
        <v>0.99703571428571436</v>
      </c>
    </row>
    <row r="27" spans="1:6" x14ac:dyDescent="0.2">
      <c r="A27" s="27">
        <v>2012</v>
      </c>
      <c r="B27" s="27" t="s">
        <v>1</v>
      </c>
      <c r="C27" s="27"/>
      <c r="D27" s="27">
        <v>1249.6726693548389</v>
      </c>
      <c r="E27" s="27">
        <v>273.01429032258062</v>
      </c>
      <c r="F27" s="27">
        <v>0</v>
      </c>
    </row>
    <row r="28" spans="1:6" x14ac:dyDescent="0.2">
      <c r="A28" s="27">
        <v>2012</v>
      </c>
      <c r="B28" s="27" t="s">
        <v>2</v>
      </c>
      <c r="C28" s="27"/>
      <c r="D28" s="27">
        <v>1180.6139238095236</v>
      </c>
      <c r="E28" s="27">
        <v>639.34251111111109</v>
      </c>
      <c r="F28" s="27">
        <v>0</v>
      </c>
    </row>
    <row r="29" spans="1:6" x14ac:dyDescent="0.2">
      <c r="A29" s="27">
        <v>2012</v>
      </c>
      <c r="B29" s="27" t="s">
        <v>3</v>
      </c>
      <c r="C29" s="27"/>
      <c r="D29" s="27">
        <v>1022.5320571428571</v>
      </c>
      <c r="E29" s="27">
        <v>465.87933809523798</v>
      </c>
      <c r="F29" s="27">
        <v>0.33338730158730157</v>
      </c>
    </row>
    <row r="30" spans="1:6" x14ac:dyDescent="0.2">
      <c r="A30" s="27">
        <v>2012</v>
      </c>
      <c r="B30" s="27" t="s">
        <v>7</v>
      </c>
      <c r="C30" s="27"/>
      <c r="D30" s="27">
        <v>968.57892096774242</v>
      </c>
      <c r="E30" s="27">
        <v>313.31000483870963</v>
      </c>
      <c r="F30" s="27">
        <v>9.3866129032258064E-2</v>
      </c>
    </row>
    <row r="31" spans="1:6" x14ac:dyDescent="0.2">
      <c r="A31" s="27">
        <v>2013</v>
      </c>
      <c r="B31" s="27" t="s">
        <v>1</v>
      </c>
      <c r="C31" s="27"/>
      <c r="D31" s="27">
        <v>1048.9225949999998</v>
      </c>
      <c r="E31" s="27">
        <v>438.71637999999996</v>
      </c>
      <c r="F31" s="27">
        <v>4.8535183333333327</v>
      </c>
    </row>
    <row r="32" spans="1:6" x14ac:dyDescent="0.2">
      <c r="A32" s="27">
        <v>2013</v>
      </c>
      <c r="B32" s="27" t="s">
        <v>2</v>
      </c>
      <c r="C32" s="27"/>
      <c r="D32" s="27">
        <v>936.48667968749999</v>
      </c>
      <c r="E32" s="27">
        <v>354.73694687499983</v>
      </c>
      <c r="F32" s="27">
        <v>4.8069265625000002</v>
      </c>
    </row>
    <row r="33" spans="1:6" x14ac:dyDescent="0.2">
      <c r="A33" s="27">
        <v>2013</v>
      </c>
      <c r="B33" s="27" t="s">
        <v>3</v>
      </c>
      <c r="C33" s="27"/>
      <c r="D33" s="27">
        <v>1037.8466906250003</v>
      </c>
      <c r="E33" s="27">
        <v>217.93824062499993</v>
      </c>
      <c r="F33" s="27">
        <v>7.1395499999999998</v>
      </c>
    </row>
    <row r="34" spans="1:6" x14ac:dyDescent="0.2">
      <c r="A34" s="27">
        <v>2013</v>
      </c>
      <c r="B34" s="27" t="s">
        <v>7</v>
      </c>
      <c r="C34" s="27"/>
      <c r="D34" s="27">
        <v>855.37078593750005</v>
      </c>
      <c r="E34" s="27">
        <v>256.05400937500002</v>
      </c>
      <c r="F34" s="27">
        <v>4.1780718749999997</v>
      </c>
    </row>
    <row r="35" spans="1:6" x14ac:dyDescent="0.2">
      <c r="A35" s="27">
        <v>2014</v>
      </c>
      <c r="B35" s="27" t="s">
        <v>1</v>
      </c>
      <c r="C35" s="27"/>
      <c r="D35" s="27">
        <v>1135.7769540983609</v>
      </c>
      <c r="E35" s="27">
        <v>347.10429508196711</v>
      </c>
      <c r="F35" s="27">
        <v>5.1395377049180331</v>
      </c>
    </row>
    <row r="36" spans="1:6" x14ac:dyDescent="0.2">
      <c r="A36" s="27">
        <v>2014</v>
      </c>
      <c r="B36" s="27" t="s">
        <v>2</v>
      </c>
      <c r="C36" s="27"/>
      <c r="D36" s="27">
        <v>1109.4264460317463</v>
      </c>
      <c r="E36" s="27">
        <v>252.86149841269844</v>
      </c>
      <c r="F36" s="27">
        <v>2.512057142857143</v>
      </c>
    </row>
    <row r="37" spans="1:6" x14ac:dyDescent="0.2">
      <c r="A37" s="27">
        <v>2014</v>
      </c>
      <c r="B37" s="27" t="s">
        <v>3</v>
      </c>
      <c r="C37" s="27"/>
      <c r="D37" s="27">
        <v>1342.5661515625</v>
      </c>
      <c r="E37" s="27">
        <v>419.59541718749989</v>
      </c>
      <c r="F37" s="27">
        <v>4.2809781249999999</v>
      </c>
    </row>
    <row r="38" spans="1:6" x14ac:dyDescent="0.2">
      <c r="A38" s="27">
        <v>2014</v>
      </c>
      <c r="B38" s="27" t="s">
        <v>7</v>
      </c>
      <c r="C38" s="27"/>
      <c r="D38" s="27">
        <v>1154.9526187500001</v>
      </c>
      <c r="E38" s="27">
        <v>246.26504843750004</v>
      </c>
      <c r="F38" s="27">
        <v>0.90802500000000008</v>
      </c>
    </row>
    <row r="39" spans="1:6" x14ac:dyDescent="0.2">
      <c r="A39" s="27">
        <v>2015</v>
      </c>
      <c r="B39" s="27" t="s">
        <v>1</v>
      </c>
      <c r="C39" s="27"/>
      <c r="D39" s="27">
        <v>1206.8064311475407</v>
      </c>
      <c r="E39" s="27">
        <v>357.27617704918032</v>
      </c>
      <c r="F39" s="27">
        <v>16.118749180327871</v>
      </c>
    </row>
    <row r="40" spans="1:6" x14ac:dyDescent="0.2">
      <c r="A40" s="27">
        <v>2015</v>
      </c>
      <c r="B40" s="27" t="s">
        <v>2</v>
      </c>
      <c r="C40" s="27"/>
      <c r="D40" s="27">
        <v>1289.7449222222226</v>
      </c>
      <c r="E40" s="27">
        <v>382.74306666666672</v>
      </c>
      <c r="F40" s="27">
        <v>0.21776507936507936</v>
      </c>
    </row>
    <row r="41" spans="1:6" x14ac:dyDescent="0.2">
      <c r="A41" s="27">
        <v>2015</v>
      </c>
      <c r="B41" s="27" t="s">
        <v>3</v>
      </c>
      <c r="C41" s="27"/>
      <c r="D41" s="27">
        <v>897.40087656250023</v>
      </c>
      <c r="E41" s="27">
        <v>285.77814218750007</v>
      </c>
      <c r="F41" s="27">
        <v>1.0767187500000001E-2</v>
      </c>
    </row>
    <row r="42" spans="1:6" x14ac:dyDescent="0.2">
      <c r="A42" s="27">
        <v>2015</v>
      </c>
      <c r="B42" s="27" t="s">
        <v>7</v>
      </c>
      <c r="C42" s="27"/>
      <c r="D42" s="27">
        <v>905.18092343750004</v>
      </c>
      <c r="E42" s="27">
        <v>425.99406250000004</v>
      </c>
      <c r="F42" s="27">
        <v>5.3090625000000002E-2</v>
      </c>
    </row>
    <row r="43" spans="1:6" x14ac:dyDescent="0.2">
      <c r="A43" s="27">
        <v>2016</v>
      </c>
      <c r="B43" s="27" t="s">
        <v>1</v>
      </c>
      <c r="C43" s="27"/>
      <c r="D43" s="27">
        <v>1053.8685704918032</v>
      </c>
      <c r="E43" s="27">
        <v>325.68799180327875</v>
      </c>
      <c r="F43" s="27">
        <v>0</v>
      </c>
    </row>
    <row r="44" spans="1:6" x14ac:dyDescent="0.2">
      <c r="A44" s="27">
        <v>2016</v>
      </c>
      <c r="B44" s="27" t="s">
        <v>2</v>
      </c>
      <c r="C44" s="27"/>
      <c r="D44" s="27">
        <v>894.97739843750003</v>
      </c>
      <c r="E44" s="27">
        <v>414.20640781249995</v>
      </c>
      <c r="F44" s="27">
        <v>0.2135578125</v>
      </c>
    </row>
    <row r="45" spans="1:6" x14ac:dyDescent="0.2">
      <c r="A45" s="27">
        <v>2016</v>
      </c>
      <c r="B45" s="27" t="s">
        <v>3</v>
      </c>
      <c r="C45" s="27"/>
      <c r="D45" s="27">
        <v>935.52976250000017</v>
      </c>
      <c r="E45" s="27">
        <v>363.49410000000006</v>
      </c>
      <c r="F45" s="27">
        <v>0</v>
      </c>
    </row>
    <row r="46" spans="1:6" x14ac:dyDescent="0.2">
      <c r="A46" s="27">
        <v>2016</v>
      </c>
      <c r="B46" s="27" t="s">
        <v>7</v>
      </c>
      <c r="C46" s="27"/>
      <c r="D46" s="27">
        <v>1011.8790095238096</v>
      </c>
      <c r="E46" s="27">
        <v>322.80387460317451</v>
      </c>
      <c r="F46" s="27">
        <v>0.78639523809523815</v>
      </c>
    </row>
    <row r="47" spans="1:6" x14ac:dyDescent="0.2">
      <c r="A47" s="27">
        <v>2017</v>
      </c>
      <c r="B47" s="27" t="s">
        <v>1</v>
      </c>
      <c r="C47" s="27"/>
      <c r="D47" s="27">
        <v>1351.2049983870972</v>
      </c>
      <c r="E47" s="27">
        <v>353.2548580645161</v>
      </c>
      <c r="F47" s="27">
        <v>0.97102258064516134</v>
      </c>
    </row>
    <row r="48" spans="1:6" x14ac:dyDescent="0.2">
      <c r="A48" s="27">
        <v>2017</v>
      </c>
      <c r="B48" s="27" t="s">
        <v>2</v>
      </c>
      <c r="C48" s="27"/>
      <c r="D48" s="27">
        <v>1239.0410222222222</v>
      </c>
      <c r="E48" s="27">
        <v>321.97779365079367</v>
      </c>
      <c r="F48" s="27">
        <v>0.65403333333333336</v>
      </c>
    </row>
    <row r="49" spans="1:6" x14ac:dyDescent="0.2">
      <c r="A49" s="27">
        <v>2017</v>
      </c>
      <c r="B49" s="27" t="s">
        <v>3</v>
      </c>
      <c r="C49" s="27"/>
      <c r="D49" s="27">
        <v>964.19492857142836</v>
      </c>
      <c r="E49" s="27">
        <v>185.44848571428574</v>
      </c>
      <c r="F49" s="27">
        <v>1.2950809523809526</v>
      </c>
    </row>
    <row r="50" spans="1:6" x14ac:dyDescent="0.2">
      <c r="A50" s="27">
        <v>2017</v>
      </c>
      <c r="B50" s="27" t="s">
        <v>7</v>
      </c>
      <c r="C50" s="27"/>
      <c r="D50" s="27">
        <v>1017.1872936507932</v>
      </c>
      <c r="E50" s="27">
        <v>232.56876825396822</v>
      </c>
      <c r="F50" s="27">
        <v>4.6347206349206349</v>
      </c>
    </row>
    <row r="51" spans="1:6" x14ac:dyDescent="0.2">
      <c r="A51" s="27">
        <v>2018</v>
      </c>
      <c r="B51" s="27" t="s">
        <v>1</v>
      </c>
      <c r="C51" s="27"/>
      <c r="D51" s="27">
        <v>1364.3310475409839</v>
      </c>
      <c r="E51" s="27">
        <v>324.6429</v>
      </c>
      <c r="F51" s="27">
        <v>0</v>
      </c>
    </row>
    <row r="52" spans="1:6" x14ac:dyDescent="0.2">
      <c r="A52" s="27">
        <v>2018</v>
      </c>
      <c r="B52" s="27" t="s">
        <v>2</v>
      </c>
      <c r="C52" s="27"/>
      <c r="D52" s="27">
        <v>1086.3434406250003</v>
      </c>
      <c r="E52" s="27">
        <v>261.79932031250013</v>
      </c>
      <c r="F52" s="27">
        <v>8.0962750000000003</v>
      </c>
    </row>
    <row r="53" spans="1:6" x14ac:dyDescent="0.2">
      <c r="A53" s="27">
        <v>2018</v>
      </c>
      <c r="B53" s="27" t="s">
        <v>3</v>
      </c>
      <c r="C53" s="27"/>
      <c r="D53" s="27">
        <v>964.9767714285714</v>
      </c>
      <c r="E53" s="27">
        <v>238.04494603174601</v>
      </c>
      <c r="F53" s="27">
        <v>0</v>
      </c>
    </row>
    <row r="54" spans="1:6" x14ac:dyDescent="0.2">
      <c r="A54" s="27">
        <v>2018</v>
      </c>
      <c r="B54" s="27" t="s">
        <v>7</v>
      </c>
      <c r="C54" s="27"/>
      <c r="D54" s="27">
        <v>1104.3215238095236</v>
      </c>
      <c r="E54" s="27">
        <v>346.65167936507942</v>
      </c>
      <c r="F54" s="27">
        <v>2.9230063492063492</v>
      </c>
    </row>
    <row r="55" spans="1:6" x14ac:dyDescent="0.2">
      <c r="A55" s="27">
        <v>2019</v>
      </c>
      <c r="B55" s="27" t="s">
        <v>1</v>
      </c>
      <c r="C55" s="27"/>
      <c r="D55" s="27">
        <v>1250.1475672131146</v>
      </c>
      <c r="E55" s="27">
        <v>445.84889672131146</v>
      </c>
      <c r="F55" s="27">
        <v>0</v>
      </c>
    </row>
    <row r="56" spans="1:6" x14ac:dyDescent="0.2">
      <c r="A56" s="27">
        <v>2019</v>
      </c>
      <c r="B56" s="27" t="s">
        <v>2</v>
      </c>
      <c r="C56" s="27"/>
      <c r="D56" s="27">
        <v>1144.1404666666665</v>
      </c>
      <c r="E56" s="27">
        <v>501.43477301587313</v>
      </c>
      <c r="F56" s="27">
        <v>0</v>
      </c>
    </row>
    <row r="57" spans="1:6" x14ac:dyDescent="0.2">
      <c r="A57" s="27">
        <v>2019</v>
      </c>
      <c r="B57" s="27" t="s">
        <v>3</v>
      </c>
      <c r="C57" s="27"/>
      <c r="D57" s="27">
        <v>965.29934218749975</v>
      </c>
      <c r="E57" s="27">
        <v>362.7201078124998</v>
      </c>
      <c r="F57" s="27">
        <v>1.1069687500000001</v>
      </c>
    </row>
    <row r="58" spans="1:6" x14ac:dyDescent="0.2">
      <c r="A58" s="27">
        <v>2019</v>
      </c>
      <c r="B58" s="27" t="s">
        <v>7</v>
      </c>
      <c r="C58" s="27"/>
      <c r="D58" s="27">
        <v>1009.0366281249999</v>
      </c>
      <c r="E58" s="27">
        <v>451.34304062500007</v>
      </c>
      <c r="F58" s="27">
        <v>0</v>
      </c>
    </row>
    <row r="59" spans="1:6" x14ac:dyDescent="0.2">
      <c r="A59" s="27">
        <v>2020</v>
      </c>
      <c r="B59" s="27" t="s">
        <v>1</v>
      </c>
      <c r="C59" s="27"/>
      <c r="D59" s="27">
        <v>1564.5178451612899</v>
      </c>
      <c r="E59" s="27">
        <v>929.63118387096767</v>
      </c>
      <c r="F59" s="27">
        <v>0</v>
      </c>
    </row>
    <row r="60" spans="1:6" x14ac:dyDescent="0.2">
      <c r="A60" s="27">
        <v>2020</v>
      </c>
      <c r="B60" s="27" t="s">
        <v>2</v>
      </c>
      <c r="C60" s="27"/>
      <c r="D60" s="27">
        <v>1129.8724079365077</v>
      </c>
      <c r="E60" s="27">
        <v>800.71599523809539</v>
      </c>
      <c r="F60" s="27">
        <v>0.58993968253968243</v>
      </c>
    </row>
    <row r="61" spans="1:6" x14ac:dyDescent="0.2">
      <c r="A61" s="27">
        <v>2020</v>
      </c>
      <c r="B61" s="27" t="s">
        <v>3</v>
      </c>
      <c r="C61" s="27"/>
      <c r="D61" s="27">
        <v>973.19928125000024</v>
      </c>
      <c r="E61" s="27">
        <v>646.53488593749978</v>
      </c>
      <c r="F61" s="27">
        <v>2.8675625</v>
      </c>
    </row>
    <row r="62" spans="1:6" x14ac:dyDescent="0.2">
      <c r="A62" s="27">
        <v>2020</v>
      </c>
      <c r="B62" s="27" t="s">
        <v>7</v>
      </c>
      <c r="C62" s="27"/>
      <c r="D62" s="27">
        <v>964.24012031250004</v>
      </c>
      <c r="E62" s="27">
        <v>549.56973281249986</v>
      </c>
      <c r="F62" s="27">
        <v>0</v>
      </c>
    </row>
    <row r="63" spans="1:6" x14ac:dyDescent="0.2">
      <c r="A63" s="27"/>
      <c r="B63" s="27"/>
      <c r="C63" s="27"/>
      <c r="D63" s="27"/>
      <c r="E63" s="27"/>
      <c r="F63" s="27"/>
    </row>
    <row r="64" spans="1:6" x14ac:dyDescent="0.2">
      <c r="A64" s="27" t="s">
        <v>15</v>
      </c>
      <c r="B64" s="27" t="s">
        <v>16</v>
      </c>
      <c r="C64" s="27" t="s">
        <v>66</v>
      </c>
      <c r="D64" s="27" t="s">
        <v>70</v>
      </c>
      <c r="E64" s="27" t="s">
        <v>71</v>
      </c>
      <c r="F64" s="27" t="s">
        <v>72</v>
      </c>
    </row>
    <row r="65" spans="1:6" x14ac:dyDescent="0.2">
      <c r="A65" s="27">
        <v>2011</v>
      </c>
      <c r="B65" s="27" t="s">
        <v>2</v>
      </c>
      <c r="C65" s="27">
        <v>5</v>
      </c>
      <c r="D65" s="27">
        <v>1633.7352818181816</v>
      </c>
      <c r="E65" s="27">
        <v>512.96160909090906</v>
      </c>
      <c r="F65" s="27">
        <v>5.6786727272727271</v>
      </c>
    </row>
    <row r="66" spans="1:6" x14ac:dyDescent="0.2">
      <c r="A66" s="27">
        <v>2011</v>
      </c>
      <c r="B66" s="27" t="s">
        <v>2</v>
      </c>
      <c r="C66" s="27">
        <v>6</v>
      </c>
      <c r="D66" s="27">
        <v>1683.4822590909089</v>
      </c>
      <c r="E66" s="27">
        <v>369.38150000000002</v>
      </c>
      <c r="F66" s="27">
        <v>0</v>
      </c>
    </row>
    <row r="67" spans="1:6" x14ac:dyDescent="0.2">
      <c r="A67" s="27">
        <v>2011</v>
      </c>
      <c r="B67" s="27" t="s">
        <v>3</v>
      </c>
      <c r="C67" s="27">
        <v>7</v>
      </c>
      <c r="D67" s="27">
        <v>1068.0904750000002</v>
      </c>
      <c r="E67" s="27">
        <v>262.53207000000003</v>
      </c>
      <c r="F67" s="27">
        <v>0.167735</v>
      </c>
    </row>
    <row r="68" spans="1:6" x14ac:dyDescent="0.2">
      <c r="A68" s="27">
        <v>2011</v>
      </c>
      <c r="B68" s="27" t="s">
        <v>3</v>
      </c>
      <c r="C68" s="27">
        <v>8</v>
      </c>
      <c r="D68" s="27">
        <v>1319.1034956521744</v>
      </c>
      <c r="E68" s="27">
        <v>232.2671782608696</v>
      </c>
      <c r="F68" s="27">
        <v>0.15365217391304348</v>
      </c>
    </row>
    <row r="69" spans="1:6" x14ac:dyDescent="0.2">
      <c r="A69" s="27">
        <v>2011</v>
      </c>
      <c r="B69" s="27" t="s">
        <v>3</v>
      </c>
      <c r="C69" s="27">
        <v>9</v>
      </c>
      <c r="D69" s="27">
        <v>1645.2905047619047</v>
      </c>
      <c r="E69" s="27">
        <v>166.07263809523812</v>
      </c>
      <c r="F69" s="27">
        <v>1.9085714285714286E-2</v>
      </c>
    </row>
    <row r="70" spans="1:6" x14ac:dyDescent="0.2">
      <c r="A70" s="27">
        <v>2011</v>
      </c>
      <c r="B70" s="27" t="s">
        <v>7</v>
      </c>
      <c r="C70" s="27">
        <v>10</v>
      </c>
      <c r="D70" s="27">
        <v>1047.7025523809523</v>
      </c>
      <c r="E70" s="27">
        <v>207.17403809523807</v>
      </c>
      <c r="F70" s="27">
        <v>6.5761904761904759E-3</v>
      </c>
    </row>
    <row r="71" spans="1:6" x14ac:dyDescent="0.2">
      <c r="A71" s="27">
        <v>2011</v>
      </c>
      <c r="B71" s="27" t="s">
        <v>7</v>
      </c>
      <c r="C71" s="27">
        <v>11</v>
      </c>
      <c r="D71" s="27">
        <v>967.11374285714282</v>
      </c>
      <c r="E71" s="27">
        <v>209.56912380952377</v>
      </c>
      <c r="F71" s="27">
        <v>1.9874952380952382</v>
      </c>
    </row>
    <row r="72" spans="1:6" x14ac:dyDescent="0.2">
      <c r="A72" s="27">
        <v>2011</v>
      </c>
      <c r="B72" s="27" t="s">
        <v>7</v>
      </c>
      <c r="C72" s="27">
        <v>12</v>
      </c>
      <c r="D72" s="27">
        <v>689.95681428571424</v>
      </c>
      <c r="E72" s="27">
        <v>90.656446666666668</v>
      </c>
      <c r="F72" s="27">
        <v>0</v>
      </c>
    </row>
    <row r="73" spans="1:6" x14ac:dyDescent="0.2">
      <c r="A73" s="27">
        <v>2012</v>
      </c>
      <c r="B73" s="27" t="s">
        <v>1</v>
      </c>
      <c r="C73" s="27">
        <v>1</v>
      </c>
      <c r="D73" s="27">
        <v>1110.84167</v>
      </c>
      <c r="E73" s="27">
        <v>166.57552500000003</v>
      </c>
      <c r="F73" s="27">
        <v>0</v>
      </c>
    </row>
    <row r="74" spans="1:6" x14ac:dyDescent="0.2">
      <c r="A74" s="27">
        <v>2012</v>
      </c>
      <c r="B74" s="27" t="s">
        <v>1</v>
      </c>
      <c r="C74" s="27">
        <v>2</v>
      </c>
      <c r="D74" s="27">
        <v>1013.4102249999999</v>
      </c>
      <c r="E74" s="27">
        <v>281.10942499999999</v>
      </c>
      <c r="F74" s="27">
        <v>0</v>
      </c>
    </row>
    <row r="75" spans="1:6" x14ac:dyDescent="0.2">
      <c r="A75" s="27">
        <v>2012</v>
      </c>
      <c r="B75" s="27" t="s">
        <v>1</v>
      </c>
      <c r="C75" s="27">
        <v>3</v>
      </c>
      <c r="D75" s="27">
        <v>1590.6667090909091</v>
      </c>
      <c r="E75" s="27">
        <v>362.41759090909096</v>
      </c>
      <c r="F75" s="27">
        <v>0</v>
      </c>
    </row>
    <row r="76" spans="1:6" x14ac:dyDescent="0.2">
      <c r="A76" s="27">
        <v>2012</v>
      </c>
      <c r="B76" s="27" t="s">
        <v>2</v>
      </c>
      <c r="C76" s="27">
        <v>4</v>
      </c>
      <c r="D76" s="27">
        <v>1070.1951649999996</v>
      </c>
      <c r="E76" s="27">
        <v>223.79316</v>
      </c>
      <c r="F76" s="27">
        <v>0</v>
      </c>
    </row>
    <row r="77" spans="1:6" x14ac:dyDescent="0.2">
      <c r="A77" s="27">
        <v>2012</v>
      </c>
      <c r="B77" s="27" t="s">
        <v>2</v>
      </c>
      <c r="C77" s="27">
        <v>5</v>
      </c>
      <c r="D77" s="27">
        <v>1068.1123909090909</v>
      </c>
      <c r="E77" s="27">
        <v>671.01276818181816</v>
      </c>
      <c r="F77" s="27">
        <v>0</v>
      </c>
    </row>
    <row r="78" spans="1:6" x14ac:dyDescent="0.2">
      <c r="A78" s="27">
        <v>2012</v>
      </c>
      <c r="B78" s="27" t="s">
        <v>2</v>
      </c>
      <c r="C78" s="27">
        <v>6</v>
      </c>
      <c r="D78" s="27">
        <v>1403.6333952380951</v>
      </c>
      <c r="E78" s="27">
        <v>1001.9254333333332</v>
      </c>
      <c r="F78" s="27">
        <v>0</v>
      </c>
    </row>
    <row r="79" spans="1:6" x14ac:dyDescent="0.2">
      <c r="A79" s="27">
        <v>2012</v>
      </c>
      <c r="B79" s="27" t="s">
        <v>3</v>
      </c>
      <c r="C79" s="27">
        <v>7</v>
      </c>
      <c r="D79" s="27">
        <v>947.33458095238075</v>
      </c>
      <c r="E79" s="27">
        <v>655.32708571428577</v>
      </c>
      <c r="F79" s="27">
        <v>0.46436666666666665</v>
      </c>
    </row>
    <row r="80" spans="1:6" x14ac:dyDescent="0.2">
      <c r="A80" s="27">
        <v>2012</v>
      </c>
      <c r="B80" s="27" t="s">
        <v>3</v>
      </c>
      <c r="C80" s="27">
        <v>8</v>
      </c>
      <c r="D80" s="27">
        <v>848.17391739130426</v>
      </c>
      <c r="E80" s="27">
        <v>354.26154347826088</v>
      </c>
      <c r="F80" s="27">
        <v>0.48920434782608702</v>
      </c>
    </row>
    <row r="81" spans="1:6" x14ac:dyDescent="0.2">
      <c r="A81" s="27">
        <v>2012</v>
      </c>
      <c r="B81" s="27" t="s">
        <v>3</v>
      </c>
      <c r="C81" s="27">
        <v>9</v>
      </c>
      <c r="D81" s="27">
        <v>1316.7101736842105</v>
      </c>
      <c r="E81" s="27">
        <v>391.60599999999994</v>
      </c>
      <c r="F81" s="27">
        <v>0</v>
      </c>
    </row>
    <row r="82" spans="1:6" x14ac:dyDescent="0.2">
      <c r="A82" s="27">
        <v>2012</v>
      </c>
      <c r="B82" s="27" t="s">
        <v>7</v>
      </c>
      <c r="C82" s="27">
        <v>10</v>
      </c>
      <c r="D82" s="27">
        <v>1028.3961045454546</v>
      </c>
      <c r="E82" s="27">
        <v>276.93923636363638</v>
      </c>
      <c r="F82" s="27">
        <v>6.6486363636363635E-2</v>
      </c>
    </row>
    <row r="83" spans="1:6" x14ac:dyDescent="0.2">
      <c r="A83" s="27">
        <v>2012</v>
      </c>
      <c r="B83" s="27" t="s">
        <v>7</v>
      </c>
      <c r="C83" s="27">
        <v>11</v>
      </c>
      <c r="D83" s="27">
        <v>1094.56158</v>
      </c>
      <c r="E83" s="27">
        <v>355.07465500000001</v>
      </c>
      <c r="F83" s="27">
        <v>0</v>
      </c>
    </row>
    <row r="84" spans="1:6" x14ac:dyDescent="0.2">
      <c r="A84" s="27">
        <v>2012</v>
      </c>
      <c r="B84" s="27" t="s">
        <v>7</v>
      </c>
      <c r="C84" s="27">
        <v>12</v>
      </c>
      <c r="D84" s="27">
        <v>776.79736000000003</v>
      </c>
      <c r="E84" s="27">
        <v>311.55319999999995</v>
      </c>
      <c r="F84" s="27">
        <v>0.21785000000000002</v>
      </c>
    </row>
    <row r="85" spans="1:6" x14ac:dyDescent="0.2">
      <c r="A85" s="27">
        <v>2013</v>
      </c>
      <c r="B85" s="27" t="s">
        <v>1</v>
      </c>
      <c r="C85" s="27">
        <v>1</v>
      </c>
      <c r="D85" s="27">
        <v>945.89609523809509</v>
      </c>
      <c r="E85" s="27">
        <v>511.198338095238</v>
      </c>
      <c r="F85" s="27">
        <v>6.7318238095238101</v>
      </c>
    </row>
    <row r="86" spans="1:6" x14ac:dyDescent="0.2">
      <c r="A86" s="27">
        <v>2013</v>
      </c>
      <c r="B86" s="27" t="s">
        <v>1</v>
      </c>
      <c r="C86" s="27">
        <v>2</v>
      </c>
      <c r="D86" s="27">
        <v>1112.9770736842104</v>
      </c>
      <c r="E86" s="27">
        <v>365.92938947368424</v>
      </c>
      <c r="F86" s="27">
        <v>5.0724999999999998</v>
      </c>
    </row>
    <row r="87" spans="1:6" x14ac:dyDescent="0.2">
      <c r="A87" s="27">
        <v>2013</v>
      </c>
      <c r="B87" s="27" t="s">
        <v>1</v>
      </c>
      <c r="C87" s="27">
        <v>3</v>
      </c>
      <c r="D87" s="27">
        <v>1096.2486649999998</v>
      </c>
      <c r="E87" s="27">
        <v>431.75796500000007</v>
      </c>
      <c r="F87" s="27">
        <v>2.6732649999999998</v>
      </c>
    </row>
    <row r="88" spans="1:6" x14ac:dyDescent="0.2">
      <c r="A88" s="27">
        <v>2013</v>
      </c>
      <c r="B88" s="27" t="s">
        <v>2</v>
      </c>
      <c r="C88" s="27">
        <v>4</v>
      </c>
      <c r="D88" s="27">
        <v>863.75950454545455</v>
      </c>
      <c r="E88" s="27">
        <v>223.27071818181821</v>
      </c>
      <c r="F88" s="27">
        <v>0.10217727272727273</v>
      </c>
    </row>
    <row r="89" spans="1:6" x14ac:dyDescent="0.2">
      <c r="A89" s="27">
        <v>2013</v>
      </c>
      <c r="B89" s="27" t="s">
        <v>2</v>
      </c>
      <c r="C89" s="27">
        <v>5</v>
      </c>
      <c r="D89" s="27">
        <v>941.72540454545447</v>
      </c>
      <c r="E89" s="27">
        <v>489.53039090909084</v>
      </c>
      <c r="F89" s="27">
        <v>0</v>
      </c>
    </row>
    <row r="90" spans="1:6" x14ac:dyDescent="0.2">
      <c r="A90" s="27">
        <v>2013</v>
      </c>
      <c r="B90" s="27" t="s">
        <v>2</v>
      </c>
      <c r="C90" s="27">
        <v>6</v>
      </c>
      <c r="D90" s="27">
        <v>1010.7239749999997</v>
      </c>
      <c r="E90" s="27">
        <v>351.07701000000009</v>
      </c>
      <c r="F90" s="27">
        <v>15.269769999999999</v>
      </c>
    </row>
    <row r="91" spans="1:6" x14ac:dyDescent="0.2">
      <c r="A91" s="27">
        <v>2013</v>
      </c>
      <c r="B91" s="27" t="s">
        <v>3</v>
      </c>
      <c r="C91" s="27">
        <v>7</v>
      </c>
      <c r="D91" s="27">
        <v>777.16161363636377</v>
      </c>
      <c r="E91" s="27">
        <v>228.52594545454542</v>
      </c>
      <c r="F91" s="27">
        <v>0.48043181818181818</v>
      </c>
    </row>
    <row r="92" spans="1:6" x14ac:dyDescent="0.2">
      <c r="A92" s="27">
        <v>2013</v>
      </c>
      <c r="B92" s="27" t="s">
        <v>3</v>
      </c>
      <c r="C92" s="27">
        <v>8</v>
      </c>
      <c r="D92" s="27">
        <v>1251.1193090909089</v>
      </c>
      <c r="E92" s="27">
        <v>181.96230909090912</v>
      </c>
      <c r="F92" s="27">
        <v>2.4454545454545453</v>
      </c>
    </row>
    <row r="93" spans="1:6" x14ac:dyDescent="0.2">
      <c r="A93" s="27">
        <v>2013</v>
      </c>
      <c r="B93" s="27" t="s">
        <v>3</v>
      </c>
      <c r="C93" s="27">
        <v>9</v>
      </c>
      <c r="D93" s="27">
        <v>1090.0003949999996</v>
      </c>
      <c r="E93" s="27">
        <v>245.86529000000002</v>
      </c>
      <c r="F93" s="27">
        <v>19.628085000000002</v>
      </c>
    </row>
    <row r="94" spans="1:6" x14ac:dyDescent="0.2">
      <c r="A94" s="27">
        <v>2013</v>
      </c>
      <c r="B94" s="27" t="s">
        <v>7</v>
      </c>
      <c r="C94" s="27">
        <v>10</v>
      </c>
      <c r="D94" s="27">
        <v>1036.2983565217392</v>
      </c>
      <c r="E94" s="27">
        <v>240.8895391304348</v>
      </c>
      <c r="F94" s="27">
        <v>9.0500000000000007</v>
      </c>
    </row>
    <row r="95" spans="1:6" x14ac:dyDescent="0.2">
      <c r="A95" s="27">
        <v>2013</v>
      </c>
      <c r="B95" s="27" t="s">
        <v>7</v>
      </c>
      <c r="C95" s="27">
        <v>11</v>
      </c>
      <c r="D95" s="27">
        <v>760.90827999999988</v>
      </c>
      <c r="E95" s="27">
        <v>245.95364499999999</v>
      </c>
      <c r="F95" s="27">
        <v>0.56156499999999998</v>
      </c>
    </row>
    <row r="96" spans="1:6" x14ac:dyDescent="0.2">
      <c r="A96" s="27">
        <v>2013</v>
      </c>
      <c r="B96" s="27" t="s">
        <v>7</v>
      </c>
      <c r="C96" s="27">
        <v>12</v>
      </c>
      <c r="D96" s="27">
        <v>747.17630952380955</v>
      </c>
      <c r="E96" s="27">
        <v>282.28210952380948</v>
      </c>
      <c r="F96" s="27">
        <v>2.2864428571428568</v>
      </c>
    </row>
    <row r="97" spans="1:6" x14ac:dyDescent="0.2">
      <c r="A97" s="27">
        <v>2014</v>
      </c>
      <c r="B97" s="27" t="s">
        <v>1</v>
      </c>
      <c r="C97" s="27">
        <v>1</v>
      </c>
      <c r="D97" s="27">
        <v>968.19585238095226</v>
      </c>
      <c r="E97" s="27">
        <v>289.24948095238091</v>
      </c>
      <c r="F97" s="27">
        <v>3.1583666666666672</v>
      </c>
    </row>
    <row r="98" spans="1:6" x14ac:dyDescent="0.2">
      <c r="A98" s="27">
        <v>2014</v>
      </c>
      <c r="B98" s="27" t="s">
        <v>1</v>
      </c>
      <c r="C98" s="27">
        <v>2</v>
      </c>
      <c r="D98" s="27">
        <v>1269.9244157894736</v>
      </c>
      <c r="E98" s="27">
        <v>304.8891263157895</v>
      </c>
      <c r="F98" s="27">
        <v>0</v>
      </c>
    </row>
    <row r="99" spans="1:6" x14ac:dyDescent="0.2">
      <c r="A99" s="27">
        <v>2014</v>
      </c>
      <c r="B99" s="27" t="s">
        <v>1</v>
      </c>
      <c r="C99" s="27">
        <v>3</v>
      </c>
      <c r="D99" s="27">
        <v>1181.9865428571427</v>
      </c>
      <c r="E99" s="27">
        <v>443.15378571428568</v>
      </c>
      <c r="F99" s="27">
        <v>11.770766666666667</v>
      </c>
    </row>
    <row r="100" spans="1:6" x14ac:dyDescent="0.2">
      <c r="A100" s="27">
        <v>2014</v>
      </c>
      <c r="B100" s="27" t="s">
        <v>2</v>
      </c>
      <c r="C100" s="27">
        <v>4</v>
      </c>
      <c r="D100" s="27">
        <v>1192.1899809523809</v>
      </c>
      <c r="E100" s="27">
        <v>194.99094761904763</v>
      </c>
      <c r="F100" s="27">
        <v>3.1282047619047622</v>
      </c>
    </row>
    <row r="101" spans="1:6" x14ac:dyDescent="0.2">
      <c r="A101" s="27">
        <v>2014</v>
      </c>
      <c r="B101" s="27" t="s">
        <v>2</v>
      </c>
      <c r="C101" s="27">
        <v>5</v>
      </c>
      <c r="D101" s="27">
        <v>1092.0526190476189</v>
      </c>
      <c r="E101" s="27">
        <v>273.87627142857144</v>
      </c>
      <c r="F101" s="27">
        <v>1.0720000000000001</v>
      </c>
    </row>
    <row r="102" spans="1:6" x14ac:dyDescent="0.2">
      <c r="A102" s="27">
        <v>2014</v>
      </c>
      <c r="B102" s="27" t="s">
        <v>2</v>
      </c>
      <c r="C102" s="27">
        <v>6</v>
      </c>
      <c r="D102" s="27">
        <v>1044.036738095238</v>
      </c>
      <c r="E102" s="27">
        <v>289.71727619047607</v>
      </c>
      <c r="F102" s="27">
        <v>3.3359666666666667</v>
      </c>
    </row>
    <row r="103" spans="1:6" x14ac:dyDescent="0.2">
      <c r="A103" s="27">
        <v>2014</v>
      </c>
      <c r="B103" s="27" t="s">
        <v>3</v>
      </c>
      <c r="C103" s="27">
        <v>7</v>
      </c>
      <c r="D103" s="27">
        <v>1418.7146590909092</v>
      </c>
      <c r="E103" s="27">
        <v>620.7536818181818</v>
      </c>
      <c r="F103" s="27">
        <v>4.052063636363636</v>
      </c>
    </row>
    <row r="104" spans="1:6" x14ac:dyDescent="0.2">
      <c r="A104" s="27">
        <v>2014</v>
      </c>
      <c r="B104" s="27" t="s">
        <v>3</v>
      </c>
      <c r="C104" s="27">
        <v>8</v>
      </c>
      <c r="D104" s="27">
        <v>946.62642857142851</v>
      </c>
      <c r="E104" s="27">
        <v>322.49844285714295</v>
      </c>
      <c r="F104" s="27">
        <v>1.0488761904761905</v>
      </c>
    </row>
    <row r="105" spans="1:6" x14ac:dyDescent="0.2">
      <c r="A105" s="27">
        <v>2014</v>
      </c>
      <c r="B105" s="27" t="s">
        <v>3</v>
      </c>
      <c r="C105" s="27">
        <v>9</v>
      </c>
      <c r="D105" s="27">
        <v>1658.7312476190473</v>
      </c>
      <c r="E105" s="27">
        <v>305.95516190476189</v>
      </c>
      <c r="F105" s="27">
        <v>7.7528952380952383</v>
      </c>
    </row>
    <row r="106" spans="1:6" x14ac:dyDescent="0.2">
      <c r="A106" s="27">
        <v>2014</v>
      </c>
      <c r="B106" s="27" t="s">
        <v>7</v>
      </c>
      <c r="C106" s="27">
        <v>10</v>
      </c>
      <c r="D106" s="27">
        <v>1257.5366478260871</v>
      </c>
      <c r="E106" s="27">
        <v>249.26343043478258</v>
      </c>
      <c r="F106" s="27">
        <v>1.5490130434782607</v>
      </c>
    </row>
    <row r="107" spans="1:6" x14ac:dyDescent="0.2">
      <c r="A107" s="27">
        <v>2014</v>
      </c>
      <c r="B107" s="27" t="s">
        <v>7</v>
      </c>
      <c r="C107" s="27">
        <v>11</v>
      </c>
      <c r="D107" s="27">
        <v>1111.5116789473682</v>
      </c>
      <c r="E107" s="27">
        <v>326.40238947368425</v>
      </c>
      <c r="F107" s="27">
        <v>0.60816315789473685</v>
      </c>
    </row>
    <row r="108" spans="1:6" x14ac:dyDescent="0.2">
      <c r="A108" s="27">
        <v>2014</v>
      </c>
      <c r="B108" s="27" t="s">
        <v>7</v>
      </c>
      <c r="C108" s="27">
        <v>12</v>
      </c>
      <c r="D108" s="27">
        <v>1085.2228545454548</v>
      </c>
      <c r="E108" s="27">
        <v>173.92085454545452</v>
      </c>
      <c r="F108" s="27">
        <v>0.4968727272727273</v>
      </c>
    </row>
    <row r="109" spans="1:6" x14ac:dyDescent="0.2">
      <c r="A109" s="27">
        <v>2015</v>
      </c>
      <c r="B109" s="27" t="s">
        <v>1</v>
      </c>
      <c r="C109" s="27">
        <v>1</v>
      </c>
      <c r="D109" s="27">
        <v>1177.5207199999998</v>
      </c>
      <c r="E109" s="27">
        <v>339.576505</v>
      </c>
      <c r="F109" s="27">
        <v>2.3495949999999999</v>
      </c>
    </row>
    <row r="110" spans="1:6" x14ac:dyDescent="0.2">
      <c r="A110" s="27">
        <v>2015</v>
      </c>
      <c r="B110" s="27" t="s">
        <v>1</v>
      </c>
      <c r="C110" s="27">
        <v>2</v>
      </c>
      <c r="D110" s="27">
        <v>1235.7674052631583</v>
      </c>
      <c r="E110" s="27">
        <v>302.69478947368424</v>
      </c>
      <c r="F110" s="27">
        <v>7.6354684210526322</v>
      </c>
    </row>
    <row r="111" spans="1:6" x14ac:dyDescent="0.2">
      <c r="A111" s="27">
        <v>2015</v>
      </c>
      <c r="B111" s="27" t="s">
        <v>1</v>
      </c>
      <c r="C111" s="27">
        <v>3</v>
      </c>
      <c r="D111" s="27">
        <v>1208.4180545454547</v>
      </c>
      <c r="E111" s="27">
        <v>420.50525909090902</v>
      </c>
      <c r="F111" s="27">
        <v>35.962631818181819</v>
      </c>
    </row>
    <row r="112" spans="1:6" x14ac:dyDescent="0.2">
      <c r="A112" s="27">
        <v>2015</v>
      </c>
      <c r="B112" s="27" t="s">
        <v>2</v>
      </c>
      <c r="C112" s="27">
        <v>4</v>
      </c>
      <c r="D112" s="27">
        <v>1229.3092190476189</v>
      </c>
      <c r="E112" s="27">
        <v>299.62122380952377</v>
      </c>
      <c r="F112" s="27">
        <v>9.7590476190476186E-2</v>
      </c>
    </row>
    <row r="113" spans="1:6" x14ac:dyDescent="0.2">
      <c r="A113" s="27">
        <v>2015</v>
      </c>
      <c r="B113" s="27" t="s">
        <v>2</v>
      </c>
      <c r="C113" s="27">
        <v>5</v>
      </c>
      <c r="D113" s="27">
        <v>1206.4405900000002</v>
      </c>
      <c r="E113" s="27">
        <v>421.94288999999998</v>
      </c>
      <c r="F113" s="27">
        <v>0</v>
      </c>
    </row>
    <row r="114" spans="1:6" x14ac:dyDescent="0.2">
      <c r="A114" s="27">
        <v>2015</v>
      </c>
      <c r="B114" s="27" t="s">
        <v>2</v>
      </c>
      <c r="C114" s="27">
        <v>6</v>
      </c>
      <c r="D114" s="27">
        <v>1423.1647590909092</v>
      </c>
      <c r="E114" s="27">
        <v>426.4504409090909</v>
      </c>
      <c r="F114" s="27">
        <v>0.53044545454545444</v>
      </c>
    </row>
    <row r="115" spans="1:6" x14ac:dyDescent="0.2">
      <c r="A115" s="27">
        <v>2015</v>
      </c>
      <c r="B115" s="27" t="s">
        <v>3</v>
      </c>
      <c r="C115" s="27">
        <v>7</v>
      </c>
      <c r="D115" s="27">
        <v>948.3768409090909</v>
      </c>
      <c r="E115" s="27">
        <v>347.69267727272728</v>
      </c>
      <c r="F115" s="27">
        <v>0</v>
      </c>
    </row>
    <row r="116" spans="1:6" x14ac:dyDescent="0.2">
      <c r="A116" s="27">
        <v>2015</v>
      </c>
      <c r="B116" s="27" t="s">
        <v>3</v>
      </c>
      <c r="C116" s="27">
        <v>8</v>
      </c>
      <c r="D116" s="27">
        <v>811.58507142857138</v>
      </c>
      <c r="E116" s="27">
        <v>185.00659999999999</v>
      </c>
      <c r="F116" s="27">
        <v>3.2814285714285719E-2</v>
      </c>
    </row>
    <row r="117" spans="1:6" x14ac:dyDescent="0.2">
      <c r="A117" s="27">
        <v>2015</v>
      </c>
      <c r="B117" s="27" t="s">
        <v>3</v>
      </c>
      <c r="C117" s="27">
        <v>9</v>
      </c>
      <c r="D117" s="27">
        <v>929.81329047619045</v>
      </c>
      <c r="E117" s="27">
        <v>321.6868380952381</v>
      </c>
      <c r="F117" s="27">
        <v>0</v>
      </c>
    </row>
    <row r="118" spans="1:6" x14ac:dyDescent="0.2">
      <c r="A118" s="27">
        <v>2015</v>
      </c>
      <c r="B118" s="27" t="s">
        <v>7</v>
      </c>
      <c r="C118" s="27">
        <v>10</v>
      </c>
      <c r="D118" s="27">
        <v>1102.9780454545453</v>
      </c>
      <c r="E118" s="27">
        <v>420.863809090909</v>
      </c>
      <c r="F118" s="27">
        <v>0</v>
      </c>
    </row>
    <row r="119" spans="1:6" x14ac:dyDescent="0.2">
      <c r="A119" s="27">
        <v>2015</v>
      </c>
      <c r="B119" s="27" t="s">
        <v>7</v>
      </c>
      <c r="C119" s="27">
        <v>11</v>
      </c>
      <c r="D119" s="27">
        <v>905.03343999999993</v>
      </c>
      <c r="E119" s="27">
        <v>364.56251499999996</v>
      </c>
      <c r="F119" s="27">
        <v>0.16989000000000001</v>
      </c>
    </row>
    <row r="120" spans="1:6" x14ac:dyDescent="0.2">
      <c r="A120" s="27">
        <v>2015</v>
      </c>
      <c r="B120" s="27" t="s">
        <v>7</v>
      </c>
      <c r="C120" s="27">
        <v>12</v>
      </c>
      <c r="D120" s="27">
        <v>707.51787727272722</v>
      </c>
      <c r="E120" s="27">
        <v>486.97117727272723</v>
      </c>
      <c r="F120" s="27">
        <v>0</v>
      </c>
    </row>
    <row r="121" spans="1:6" x14ac:dyDescent="0.2">
      <c r="A121" s="27">
        <v>2016</v>
      </c>
      <c r="B121" s="27" t="s">
        <v>1</v>
      </c>
      <c r="C121" s="27">
        <v>1</v>
      </c>
      <c r="D121" s="27">
        <v>933.64195263157887</v>
      </c>
      <c r="E121" s="27">
        <v>307.96741052631575</v>
      </c>
      <c r="F121" s="27">
        <v>0</v>
      </c>
    </row>
    <row r="122" spans="1:6" x14ac:dyDescent="0.2">
      <c r="A122" s="27">
        <v>2016</v>
      </c>
      <c r="B122" s="27" t="s">
        <v>1</v>
      </c>
      <c r="C122" s="27">
        <v>2</v>
      </c>
      <c r="D122" s="27">
        <v>1305.6125549999999</v>
      </c>
      <c r="E122" s="27">
        <v>342.61767499999996</v>
      </c>
      <c r="F122" s="27">
        <v>0</v>
      </c>
    </row>
    <row r="123" spans="1:6" x14ac:dyDescent="0.2">
      <c r="A123" s="27">
        <v>2016</v>
      </c>
      <c r="B123" s="27" t="s">
        <v>1</v>
      </c>
      <c r="C123" s="27">
        <v>3</v>
      </c>
      <c r="D123" s="27">
        <v>928.8424818181818</v>
      </c>
      <c r="E123" s="27">
        <v>325.60150909090908</v>
      </c>
      <c r="F123" s="27">
        <v>0</v>
      </c>
    </row>
    <row r="124" spans="1:6" x14ac:dyDescent="0.2">
      <c r="A124" s="27">
        <v>2016</v>
      </c>
      <c r="B124" s="27" t="s">
        <v>2</v>
      </c>
      <c r="C124" s="27">
        <v>4</v>
      </c>
      <c r="D124" s="27">
        <v>938.02469523809543</v>
      </c>
      <c r="E124" s="27">
        <v>364.56721428571433</v>
      </c>
      <c r="F124" s="27">
        <v>0</v>
      </c>
    </row>
    <row r="125" spans="1:6" x14ac:dyDescent="0.2">
      <c r="A125" s="27">
        <v>2016</v>
      </c>
      <c r="B125" s="27" t="s">
        <v>2</v>
      </c>
      <c r="C125" s="27">
        <v>5</v>
      </c>
      <c r="D125" s="27">
        <v>841.41820000000007</v>
      </c>
      <c r="E125" s="27">
        <v>548.58490476190468</v>
      </c>
      <c r="F125" s="27">
        <v>0.65084285714285717</v>
      </c>
    </row>
    <row r="126" spans="1:6" x14ac:dyDescent="0.2">
      <c r="A126" s="27">
        <v>2016</v>
      </c>
      <c r="B126" s="27" t="s">
        <v>2</v>
      </c>
      <c r="C126" s="27">
        <v>6</v>
      </c>
      <c r="D126" s="27">
        <v>905.0114863636361</v>
      </c>
      <c r="E126" s="27">
        <v>333.31889090909095</v>
      </c>
      <c r="F126" s="27">
        <v>0</v>
      </c>
    </row>
    <row r="127" spans="1:6" x14ac:dyDescent="0.2">
      <c r="A127" s="27">
        <v>2016</v>
      </c>
      <c r="B127" s="27" t="s">
        <v>3</v>
      </c>
      <c r="C127" s="27">
        <v>7</v>
      </c>
      <c r="D127" s="27">
        <v>1015.10041</v>
      </c>
      <c r="E127" s="27">
        <v>402.377025</v>
      </c>
      <c r="F127" s="27">
        <v>0</v>
      </c>
    </row>
    <row r="128" spans="1:6" x14ac:dyDescent="0.2">
      <c r="A128" s="27">
        <v>2016</v>
      </c>
      <c r="B128" s="27" t="s">
        <v>3</v>
      </c>
      <c r="C128" s="27">
        <v>8</v>
      </c>
      <c r="D128" s="27">
        <v>865.68012173913064</v>
      </c>
      <c r="E128" s="27">
        <v>364.00190000000003</v>
      </c>
      <c r="F128" s="27">
        <v>0</v>
      </c>
    </row>
    <row r="129" spans="1:6" x14ac:dyDescent="0.2">
      <c r="A129" s="27">
        <v>2016</v>
      </c>
      <c r="B129" s="27" t="s">
        <v>3</v>
      </c>
      <c r="C129" s="27">
        <v>9</v>
      </c>
      <c r="D129" s="27">
        <v>936.25018095238124</v>
      </c>
      <c r="E129" s="27">
        <v>325.90658095238098</v>
      </c>
      <c r="F129" s="27">
        <v>0</v>
      </c>
    </row>
    <row r="130" spans="1:6" x14ac:dyDescent="0.2">
      <c r="A130" s="27">
        <v>2016</v>
      </c>
      <c r="B130" s="27" t="s">
        <v>7</v>
      </c>
      <c r="C130" s="27">
        <v>10</v>
      </c>
      <c r="D130" s="27">
        <v>1045.565861904762</v>
      </c>
      <c r="E130" s="27">
        <v>278.87001904761905</v>
      </c>
      <c r="F130" s="27">
        <v>0</v>
      </c>
    </row>
    <row r="131" spans="1:6" x14ac:dyDescent="0.2">
      <c r="A131" s="27">
        <v>2016</v>
      </c>
      <c r="B131" s="27" t="s">
        <v>7</v>
      </c>
      <c r="C131" s="27">
        <v>11</v>
      </c>
      <c r="D131" s="27">
        <v>973.7381714285716</v>
      </c>
      <c r="E131" s="27">
        <v>313.1151523809524</v>
      </c>
      <c r="F131" s="27">
        <v>2.3591857142857142</v>
      </c>
    </row>
    <row r="132" spans="1:6" x14ac:dyDescent="0.2">
      <c r="A132" s="27">
        <v>2016</v>
      </c>
      <c r="B132" s="27" t="s">
        <v>7</v>
      </c>
      <c r="C132" s="27">
        <v>12</v>
      </c>
      <c r="D132" s="27">
        <v>1016.3329952380952</v>
      </c>
      <c r="E132" s="27">
        <v>376.42645238095236</v>
      </c>
      <c r="F132" s="27">
        <v>0</v>
      </c>
    </row>
    <row r="133" spans="1:6" x14ac:dyDescent="0.2">
      <c r="A133" s="27">
        <v>2017</v>
      </c>
      <c r="B133" s="27" t="s">
        <v>1</v>
      </c>
      <c r="C133" s="27">
        <v>1</v>
      </c>
      <c r="D133" s="27">
        <v>1649.5654050000001</v>
      </c>
      <c r="E133" s="27">
        <v>410.38546499999995</v>
      </c>
      <c r="F133" s="27">
        <v>2.8499999999999998E-2</v>
      </c>
    </row>
    <row r="134" spans="1:6" x14ac:dyDescent="0.2">
      <c r="A134" s="27">
        <v>2017</v>
      </c>
      <c r="B134" s="27" t="s">
        <v>1</v>
      </c>
      <c r="C134" s="27">
        <v>2</v>
      </c>
      <c r="D134" s="27">
        <v>1223.1398684210528</v>
      </c>
      <c r="E134" s="27">
        <v>285.8690947368421</v>
      </c>
      <c r="F134" s="27">
        <v>0</v>
      </c>
    </row>
    <row r="135" spans="1:6" x14ac:dyDescent="0.2">
      <c r="A135" s="27">
        <v>2017</v>
      </c>
      <c r="B135" s="27" t="s">
        <v>1</v>
      </c>
      <c r="C135" s="27">
        <v>3</v>
      </c>
      <c r="D135" s="27">
        <v>1197.5540999999998</v>
      </c>
      <c r="E135" s="27">
        <v>359.24256956521742</v>
      </c>
      <c r="F135" s="27">
        <v>2.5927565217391306</v>
      </c>
    </row>
    <row r="136" spans="1:6" x14ac:dyDescent="0.2">
      <c r="A136" s="27">
        <v>2017</v>
      </c>
      <c r="B136" s="27" t="s">
        <v>2</v>
      </c>
      <c r="C136" s="27">
        <v>4</v>
      </c>
      <c r="D136" s="27">
        <v>1569.5183736842107</v>
      </c>
      <c r="E136" s="27">
        <v>338.29568947368426</v>
      </c>
      <c r="F136" s="27">
        <v>0</v>
      </c>
    </row>
    <row r="137" spans="1:6" x14ac:dyDescent="0.2">
      <c r="A137" s="27">
        <v>2017</v>
      </c>
      <c r="B137" s="27" t="s">
        <v>2</v>
      </c>
      <c r="C137" s="27">
        <v>5</v>
      </c>
      <c r="D137" s="27">
        <v>1236.3008772727273</v>
      </c>
      <c r="E137" s="27">
        <v>274.56567727272727</v>
      </c>
      <c r="F137" s="27">
        <v>0</v>
      </c>
    </row>
    <row r="138" spans="1:6" x14ac:dyDescent="0.2">
      <c r="A138" s="27">
        <v>2017</v>
      </c>
      <c r="B138" s="27" t="s">
        <v>2</v>
      </c>
      <c r="C138" s="27">
        <v>6</v>
      </c>
      <c r="D138" s="27">
        <v>956.36890909090914</v>
      </c>
      <c r="E138" s="27">
        <v>355.29718181818174</v>
      </c>
      <c r="F138" s="27">
        <v>1.8729136363636365</v>
      </c>
    </row>
    <row r="139" spans="1:6" x14ac:dyDescent="0.2">
      <c r="A139" s="27">
        <v>2017</v>
      </c>
      <c r="B139" s="27" t="s">
        <v>3</v>
      </c>
      <c r="C139" s="27">
        <v>7</v>
      </c>
      <c r="D139" s="27">
        <v>801.97749500000009</v>
      </c>
      <c r="E139" s="27">
        <v>170.21423999999999</v>
      </c>
      <c r="F139" s="27">
        <v>0</v>
      </c>
    </row>
    <row r="140" spans="1:6" x14ac:dyDescent="0.2">
      <c r="A140" s="27">
        <v>2017</v>
      </c>
      <c r="B140" s="27" t="s">
        <v>3</v>
      </c>
      <c r="C140" s="27">
        <v>8</v>
      </c>
      <c r="D140" s="27">
        <v>1052.883217391304</v>
      </c>
      <c r="E140" s="27">
        <v>187.03086956521739</v>
      </c>
      <c r="F140" s="27">
        <v>3.5473956521739134</v>
      </c>
    </row>
    <row r="141" spans="1:6" x14ac:dyDescent="0.2">
      <c r="A141" s="27">
        <v>2017</v>
      </c>
      <c r="B141" s="27" t="s">
        <v>3</v>
      </c>
      <c r="C141" s="27">
        <v>9</v>
      </c>
      <c r="D141" s="27">
        <v>1024.42083</v>
      </c>
      <c r="E141" s="27">
        <v>198.86299000000002</v>
      </c>
      <c r="F141" s="27">
        <v>0</v>
      </c>
    </row>
    <row r="142" spans="1:6" x14ac:dyDescent="0.2">
      <c r="A142" s="27">
        <v>2017</v>
      </c>
      <c r="B142" s="27" t="s">
        <v>7</v>
      </c>
      <c r="C142" s="27">
        <v>10</v>
      </c>
      <c r="D142" s="27">
        <v>997.92997272727268</v>
      </c>
      <c r="E142" s="27">
        <v>206.33584090909088</v>
      </c>
      <c r="F142" s="27">
        <v>10.152881818181818</v>
      </c>
    </row>
    <row r="143" spans="1:6" x14ac:dyDescent="0.2">
      <c r="A143" s="27">
        <v>2017</v>
      </c>
      <c r="B143" s="27" t="s">
        <v>7</v>
      </c>
      <c r="C143" s="27">
        <v>11</v>
      </c>
      <c r="D143" s="27">
        <v>1179.6579190476191</v>
      </c>
      <c r="E143" s="27">
        <v>289.6313047619048</v>
      </c>
      <c r="F143" s="27">
        <v>3.2678095238095235</v>
      </c>
    </row>
    <row r="144" spans="1:6" x14ac:dyDescent="0.2">
      <c r="A144" s="27">
        <v>2017</v>
      </c>
      <c r="B144" s="27" t="s">
        <v>7</v>
      </c>
      <c r="C144" s="27">
        <v>12</v>
      </c>
      <c r="D144" s="27">
        <v>867.77618999999981</v>
      </c>
      <c r="E144" s="27">
        <v>201.50932500000005</v>
      </c>
      <c r="F144" s="27">
        <v>0</v>
      </c>
    </row>
    <row r="145" spans="1:6" x14ac:dyDescent="0.2">
      <c r="A145" s="27">
        <v>2018</v>
      </c>
      <c r="B145" s="27" t="s">
        <v>1</v>
      </c>
      <c r="C145" s="27">
        <v>1</v>
      </c>
      <c r="D145" s="27">
        <v>1228.0799476190477</v>
      </c>
      <c r="E145" s="27">
        <v>367.02544285714288</v>
      </c>
      <c r="F145" s="27">
        <v>0</v>
      </c>
    </row>
    <row r="146" spans="1:6" x14ac:dyDescent="0.2">
      <c r="A146" s="27">
        <v>2018</v>
      </c>
      <c r="B146" s="27" t="s">
        <v>1</v>
      </c>
      <c r="C146" s="27">
        <v>2</v>
      </c>
      <c r="D146" s="27">
        <v>1273.5435947368424</v>
      </c>
      <c r="E146" s="27">
        <v>254.03611052631584</v>
      </c>
      <c r="F146" s="27">
        <v>0</v>
      </c>
    </row>
    <row r="147" spans="1:6" x14ac:dyDescent="0.2">
      <c r="A147" s="27">
        <v>2018</v>
      </c>
      <c r="B147" s="27" t="s">
        <v>1</v>
      </c>
      <c r="C147" s="27">
        <v>3</v>
      </c>
      <c r="D147" s="27">
        <v>1582.7231761904761</v>
      </c>
      <c r="E147" s="27">
        <v>346.14269047619047</v>
      </c>
      <c r="F147" s="27">
        <v>0</v>
      </c>
    </row>
    <row r="148" spans="1:6" x14ac:dyDescent="0.2">
      <c r="A148" s="27">
        <v>2018</v>
      </c>
      <c r="B148" s="27" t="s">
        <v>2</v>
      </c>
      <c r="C148" s="27">
        <v>4</v>
      </c>
      <c r="D148" s="27">
        <v>936.43696666666676</v>
      </c>
      <c r="E148" s="27">
        <v>229.53192857142864</v>
      </c>
      <c r="F148" s="27">
        <v>23.701042857142859</v>
      </c>
    </row>
    <row r="149" spans="1:6" x14ac:dyDescent="0.2">
      <c r="A149" s="27">
        <v>2018</v>
      </c>
      <c r="B149" s="27" t="s">
        <v>2</v>
      </c>
      <c r="C149" s="27">
        <v>5</v>
      </c>
      <c r="D149" s="27">
        <v>1180.809590909091</v>
      </c>
      <c r="E149" s="27">
        <v>276.67435</v>
      </c>
      <c r="F149" s="27">
        <v>0</v>
      </c>
    </row>
    <row r="150" spans="1:6" x14ac:dyDescent="0.2">
      <c r="A150" s="27">
        <v>2018</v>
      </c>
      <c r="B150" s="27" t="s">
        <v>2</v>
      </c>
      <c r="C150" s="27">
        <v>6</v>
      </c>
      <c r="D150" s="27">
        <v>1137.285376190476</v>
      </c>
      <c r="E150" s="27">
        <v>278.48334761904772</v>
      </c>
      <c r="F150" s="27">
        <v>0.97331904761904775</v>
      </c>
    </row>
    <row r="151" spans="1:6" x14ac:dyDescent="0.2">
      <c r="A151" s="27">
        <v>2018</v>
      </c>
      <c r="B151" s="27" t="s">
        <v>3</v>
      </c>
      <c r="C151" s="27">
        <v>7</v>
      </c>
      <c r="D151" s="27">
        <v>867.4109666666667</v>
      </c>
      <c r="E151" s="27">
        <v>247.4752952380953</v>
      </c>
      <c r="F151" s="27">
        <v>0</v>
      </c>
    </row>
    <row r="152" spans="1:6" x14ac:dyDescent="0.2">
      <c r="A152" s="27">
        <v>2018</v>
      </c>
      <c r="B152" s="27" t="s">
        <v>3</v>
      </c>
      <c r="C152" s="27">
        <v>8</v>
      </c>
      <c r="D152" s="27">
        <v>879.99241304347822</v>
      </c>
      <c r="E152" s="27">
        <v>220.94243913043485</v>
      </c>
      <c r="F152" s="27">
        <v>0</v>
      </c>
    </row>
    <row r="153" spans="1:6" x14ac:dyDescent="0.2">
      <c r="A153" s="27">
        <v>2018</v>
      </c>
      <c r="B153" s="27" t="s">
        <v>3</v>
      </c>
      <c r="C153" s="27">
        <v>9</v>
      </c>
      <c r="D153" s="27">
        <v>1175.6884631578948</v>
      </c>
      <c r="E153" s="27">
        <v>248.32496315789473</v>
      </c>
      <c r="F153" s="27">
        <v>0</v>
      </c>
    </row>
    <row r="154" spans="1:6" x14ac:dyDescent="0.2">
      <c r="A154" s="27">
        <v>2018</v>
      </c>
      <c r="B154" s="27" t="s">
        <v>7</v>
      </c>
      <c r="C154" s="27">
        <v>10</v>
      </c>
      <c r="D154" s="27">
        <v>1207.9062130434779</v>
      </c>
      <c r="E154" s="27">
        <v>260.45266956521738</v>
      </c>
      <c r="F154" s="27">
        <v>7.9673652173913032</v>
      </c>
    </row>
    <row r="155" spans="1:6" x14ac:dyDescent="0.2">
      <c r="A155" s="27">
        <v>2018</v>
      </c>
      <c r="B155" s="27" t="s">
        <v>7</v>
      </c>
      <c r="C155" s="27">
        <v>11</v>
      </c>
      <c r="D155" s="27">
        <v>1078.5170619047622</v>
      </c>
      <c r="E155" s="27">
        <v>359.59278095238091</v>
      </c>
      <c r="F155" s="27">
        <v>4.2857142857142858E-2</v>
      </c>
    </row>
    <row r="156" spans="1:6" x14ac:dyDescent="0.2">
      <c r="A156" s="27">
        <v>2018</v>
      </c>
      <c r="B156" s="27" t="s">
        <v>7</v>
      </c>
      <c r="C156" s="27">
        <v>12</v>
      </c>
      <c r="D156" s="27">
        <v>1007.450252631579</v>
      </c>
      <c r="E156" s="27">
        <v>436.69452631578946</v>
      </c>
      <c r="F156" s="27">
        <v>0</v>
      </c>
    </row>
    <row r="157" spans="1:6" x14ac:dyDescent="0.2">
      <c r="A157" s="27">
        <v>2019</v>
      </c>
      <c r="B157" s="27" t="s">
        <v>1</v>
      </c>
      <c r="C157" s="27">
        <v>1</v>
      </c>
      <c r="D157" s="27">
        <v>1153.6639952380954</v>
      </c>
      <c r="E157" s="27">
        <v>446.34205238095245</v>
      </c>
      <c r="F157" s="27">
        <v>0</v>
      </c>
    </row>
    <row r="158" spans="1:6" x14ac:dyDescent="0.2">
      <c r="A158" s="27">
        <v>2019</v>
      </c>
      <c r="B158" s="27" t="s">
        <v>1</v>
      </c>
      <c r="C158" s="27">
        <v>2</v>
      </c>
      <c r="D158" s="27">
        <v>1161.4644000000001</v>
      </c>
      <c r="E158" s="27">
        <v>410.56581578947362</v>
      </c>
      <c r="F158" s="27">
        <v>0</v>
      </c>
    </row>
    <row r="159" spans="1:6" x14ac:dyDescent="0.2">
      <c r="A159" s="27">
        <v>2019</v>
      </c>
      <c r="B159" s="27" t="s">
        <v>1</v>
      </c>
      <c r="C159" s="27">
        <v>3</v>
      </c>
      <c r="D159" s="27">
        <v>1426.8682904761906</v>
      </c>
      <c r="E159" s="27">
        <v>477.27852857142864</v>
      </c>
      <c r="F159" s="27">
        <v>0</v>
      </c>
    </row>
    <row r="160" spans="1:6" x14ac:dyDescent="0.2">
      <c r="A160" s="27">
        <v>2019</v>
      </c>
      <c r="B160" s="27" t="s">
        <v>2</v>
      </c>
      <c r="C160" s="27">
        <v>4</v>
      </c>
      <c r="D160" s="27">
        <v>907.8369523809522</v>
      </c>
      <c r="E160" s="27">
        <v>514.80649523809529</v>
      </c>
      <c r="F160" s="27">
        <v>0</v>
      </c>
    </row>
    <row r="161" spans="1:6" x14ac:dyDescent="0.2">
      <c r="A161" s="27">
        <v>2019</v>
      </c>
      <c r="B161" s="27" t="s">
        <v>2</v>
      </c>
      <c r="C161" s="27">
        <v>5</v>
      </c>
      <c r="D161" s="27">
        <v>1240.254881818182</v>
      </c>
      <c r="E161" s="27">
        <v>503.57981818181821</v>
      </c>
      <c r="F161" s="27">
        <v>0</v>
      </c>
    </row>
    <row r="162" spans="1:6" x14ac:dyDescent="0.2">
      <c r="A162" s="27">
        <v>2019</v>
      </c>
      <c r="B162" s="27" t="s">
        <v>2</v>
      </c>
      <c r="C162" s="27">
        <v>6</v>
      </c>
      <c r="D162" s="27">
        <v>1286.5333000000001</v>
      </c>
      <c r="E162" s="27">
        <v>485.03491500000001</v>
      </c>
      <c r="F162" s="27">
        <v>0</v>
      </c>
    </row>
    <row r="163" spans="1:6" x14ac:dyDescent="0.2">
      <c r="A163" s="27">
        <v>2019</v>
      </c>
      <c r="B163" s="27" t="s">
        <v>3</v>
      </c>
      <c r="C163" s="27">
        <v>7</v>
      </c>
      <c r="D163" s="27">
        <v>956.65426818181811</v>
      </c>
      <c r="E163" s="27">
        <v>329.61270000000007</v>
      </c>
      <c r="F163" s="27">
        <v>3.2202727272727274</v>
      </c>
    </row>
    <row r="164" spans="1:6" x14ac:dyDescent="0.2">
      <c r="A164" s="27">
        <v>2019</v>
      </c>
      <c r="B164" s="27" t="s">
        <v>3</v>
      </c>
      <c r="C164" s="27">
        <v>8</v>
      </c>
      <c r="D164" s="27">
        <v>904.5378363636363</v>
      </c>
      <c r="E164" s="27">
        <v>315.09399090909091</v>
      </c>
      <c r="F164" s="27">
        <v>0</v>
      </c>
    </row>
    <row r="165" spans="1:6" x14ac:dyDescent="0.2">
      <c r="A165" s="27">
        <v>2019</v>
      </c>
      <c r="B165" s="27" t="s">
        <v>3</v>
      </c>
      <c r="C165" s="27">
        <v>9</v>
      </c>
      <c r="D165" s="27">
        <v>1041.6465800000001</v>
      </c>
      <c r="E165" s="27">
        <v>451.52698499999985</v>
      </c>
      <c r="F165" s="27">
        <v>0</v>
      </c>
    </row>
    <row r="166" spans="1:6" x14ac:dyDescent="0.2">
      <c r="A166" s="27">
        <v>2019</v>
      </c>
      <c r="B166" s="27" t="s">
        <v>7</v>
      </c>
      <c r="C166" s="27">
        <v>10</v>
      </c>
      <c r="D166" s="27">
        <v>956.74726521739115</v>
      </c>
      <c r="E166" s="27">
        <v>502.99147826086954</v>
      </c>
      <c r="F166" s="27">
        <v>0</v>
      </c>
    </row>
    <row r="167" spans="1:6" x14ac:dyDescent="0.2">
      <c r="A167" s="27">
        <v>2019</v>
      </c>
      <c r="B167" s="27" t="s">
        <v>7</v>
      </c>
      <c r="C167" s="27">
        <v>11</v>
      </c>
      <c r="D167" s="27">
        <v>1159.851445</v>
      </c>
      <c r="E167" s="27">
        <v>465.87869000000012</v>
      </c>
      <c r="F167" s="27">
        <v>0</v>
      </c>
    </row>
    <row r="168" spans="1:6" x14ac:dyDescent="0.2">
      <c r="A168" s="27">
        <v>2019</v>
      </c>
      <c r="B168" s="27" t="s">
        <v>7</v>
      </c>
      <c r="C168" s="27">
        <v>12</v>
      </c>
      <c r="D168" s="27">
        <v>922.67277142857142</v>
      </c>
      <c r="E168" s="27">
        <v>380.93222857142854</v>
      </c>
      <c r="F168" s="27">
        <v>0</v>
      </c>
    </row>
    <row r="169" spans="1:6" x14ac:dyDescent="0.2">
      <c r="A169" s="27">
        <v>2020</v>
      </c>
      <c r="B169" s="27" t="s">
        <v>1</v>
      </c>
      <c r="C169" s="27">
        <v>1</v>
      </c>
      <c r="D169" s="27">
        <v>1116.1755523809525</v>
      </c>
      <c r="E169" s="27">
        <v>785.32341428571419</v>
      </c>
      <c r="F169" s="27">
        <v>0</v>
      </c>
    </row>
    <row r="170" spans="1:6" x14ac:dyDescent="0.2">
      <c r="A170" s="27">
        <v>2020</v>
      </c>
      <c r="B170" s="27" t="s">
        <v>1</v>
      </c>
      <c r="C170" s="27">
        <v>2</v>
      </c>
      <c r="D170" s="27">
        <v>1177.7004263157892</v>
      </c>
      <c r="E170" s="27">
        <v>704.56204210526312</v>
      </c>
      <c r="F170" s="27">
        <v>0</v>
      </c>
    </row>
    <row r="171" spans="1:6" x14ac:dyDescent="0.2">
      <c r="A171" s="27">
        <v>2020</v>
      </c>
      <c r="B171" s="27" t="s">
        <v>1</v>
      </c>
      <c r="C171" s="27">
        <v>3</v>
      </c>
      <c r="D171" s="27">
        <v>2326.5505318181818</v>
      </c>
      <c r="E171" s="27">
        <v>1261.7574045454548</v>
      </c>
      <c r="F171" s="27">
        <v>0</v>
      </c>
    </row>
    <row r="172" spans="1:6" x14ac:dyDescent="0.2">
      <c r="A172" s="27">
        <v>2020</v>
      </c>
      <c r="B172" s="27" t="s">
        <v>2</v>
      </c>
      <c r="C172" s="27">
        <v>4</v>
      </c>
      <c r="D172" s="27">
        <v>1216.1594142857141</v>
      </c>
      <c r="E172" s="27">
        <v>768.71294285714282</v>
      </c>
      <c r="F172" s="27">
        <v>0</v>
      </c>
    </row>
    <row r="173" spans="1:6" x14ac:dyDescent="0.2">
      <c r="A173" s="27">
        <v>2020</v>
      </c>
      <c r="B173" s="27" t="s">
        <v>2</v>
      </c>
      <c r="C173" s="27">
        <v>5</v>
      </c>
      <c r="D173" s="27">
        <v>987.69156499999974</v>
      </c>
      <c r="E173" s="27">
        <v>764.67910499999994</v>
      </c>
      <c r="F173" s="27">
        <v>1.8583099999999999</v>
      </c>
    </row>
    <row r="174" spans="1:6" x14ac:dyDescent="0.2">
      <c r="A174" s="27">
        <v>2020</v>
      </c>
      <c r="B174" s="27" t="s">
        <v>2</v>
      </c>
      <c r="C174" s="27">
        <v>6</v>
      </c>
      <c r="D174" s="27">
        <v>1176.7628500000001</v>
      </c>
      <c r="E174" s="27">
        <v>864.02517272727266</v>
      </c>
      <c r="F174" s="27">
        <v>0</v>
      </c>
    </row>
    <row r="175" spans="1:6" x14ac:dyDescent="0.2">
      <c r="A175" s="27">
        <v>2020</v>
      </c>
      <c r="B175" s="27" t="s">
        <v>3</v>
      </c>
      <c r="C175" s="27">
        <v>7</v>
      </c>
      <c r="D175" s="27">
        <v>1047.3947136363638</v>
      </c>
      <c r="E175" s="27">
        <v>581.78582727272726</v>
      </c>
      <c r="F175" s="27">
        <v>0.45454545454545453</v>
      </c>
    </row>
    <row r="176" spans="1:6" x14ac:dyDescent="0.2">
      <c r="A176" s="27">
        <v>2020</v>
      </c>
      <c r="B176" s="27" t="s">
        <v>3</v>
      </c>
      <c r="C176" s="27">
        <v>8</v>
      </c>
      <c r="D176" s="27">
        <v>873.84396666666657</v>
      </c>
      <c r="E176" s="27">
        <v>789.36446666666689</v>
      </c>
      <c r="F176" s="27">
        <v>0</v>
      </c>
    </row>
    <row r="177" spans="1:7" x14ac:dyDescent="0.2">
      <c r="A177" s="27">
        <v>2020</v>
      </c>
      <c r="B177" s="27" t="s">
        <v>3</v>
      </c>
      <c r="C177" s="27">
        <v>9</v>
      </c>
      <c r="D177" s="27">
        <v>994.82604761904747</v>
      </c>
      <c r="E177" s="27">
        <v>571.53765238095241</v>
      </c>
      <c r="F177" s="27">
        <v>8.2630476190476188</v>
      </c>
      <c r="G177" s="31"/>
    </row>
    <row r="178" spans="1:7" x14ac:dyDescent="0.2">
      <c r="A178" s="27">
        <v>2020</v>
      </c>
      <c r="B178" s="27" t="s">
        <v>7</v>
      </c>
      <c r="C178" s="27">
        <v>10</v>
      </c>
      <c r="D178" s="27">
        <v>1093.4944863636363</v>
      </c>
      <c r="E178" s="27">
        <v>495.53357272727277</v>
      </c>
      <c r="F178" s="27">
        <v>0</v>
      </c>
      <c r="G178" s="31"/>
    </row>
    <row r="179" spans="1:7" x14ac:dyDescent="0.2">
      <c r="A179" s="27">
        <v>2020</v>
      </c>
      <c r="B179" s="27" t="s">
        <v>7</v>
      </c>
      <c r="C179" s="27">
        <v>11</v>
      </c>
      <c r="D179" s="27">
        <v>991.04942499999993</v>
      </c>
      <c r="E179" s="27">
        <v>591.08655999999996</v>
      </c>
      <c r="F179" s="27">
        <v>0</v>
      </c>
      <c r="G179" s="31"/>
    </row>
    <row r="180" spans="1:7" x14ac:dyDescent="0.2">
      <c r="A180" s="27">
        <v>2020</v>
      </c>
      <c r="B180" s="27" t="s">
        <v>7</v>
      </c>
      <c r="C180" s="27">
        <v>12</v>
      </c>
      <c r="D180" s="27">
        <v>810.61365909090921</v>
      </c>
      <c r="E180" s="27">
        <v>565.86332272727282</v>
      </c>
      <c r="F180" s="27">
        <v>0</v>
      </c>
      <c r="G180" s="31"/>
    </row>
    <row r="181" spans="1:7" x14ac:dyDescent="0.2">
      <c r="A181" s="27"/>
      <c r="B181" s="27"/>
      <c r="C181" s="27"/>
      <c r="D181" s="27"/>
      <c r="E181" s="27"/>
      <c r="F181" s="27"/>
      <c r="G181" s="31"/>
    </row>
    <row r="182" spans="1:7" x14ac:dyDescent="0.2">
      <c r="A182" s="27"/>
      <c r="B182" s="27"/>
      <c r="C182" s="27"/>
      <c r="D182" s="27"/>
      <c r="E182" s="27"/>
      <c r="F182" s="27"/>
      <c r="G182" s="31"/>
    </row>
    <row r="183" spans="1:7" x14ac:dyDescent="0.2">
      <c r="A183" s="27"/>
      <c r="B183" s="27"/>
      <c r="C183" s="27"/>
      <c r="D183" s="27"/>
      <c r="E183" s="27"/>
      <c r="F183" s="27"/>
      <c r="G183" s="27"/>
    </row>
    <row r="184" spans="1:7" x14ac:dyDescent="0.2">
      <c r="A184" s="27" t="s">
        <v>15</v>
      </c>
      <c r="B184" s="27" t="s">
        <v>66</v>
      </c>
      <c r="C184" s="27" t="s">
        <v>16</v>
      </c>
      <c r="D184" s="28" t="s">
        <v>69</v>
      </c>
      <c r="E184" s="27" t="s">
        <v>67</v>
      </c>
      <c r="F184" s="27" t="s">
        <v>13</v>
      </c>
      <c r="G184" s="27" t="s">
        <v>68</v>
      </c>
    </row>
    <row r="185" spans="1:7" x14ac:dyDescent="0.2">
      <c r="A185" s="27">
        <v>2011</v>
      </c>
      <c r="B185" s="27">
        <v>5</v>
      </c>
      <c r="C185" s="27" t="s">
        <v>2</v>
      </c>
      <c r="D185" s="28">
        <v>40679</v>
      </c>
      <c r="E185" s="27">
        <v>452.97040000000004</v>
      </c>
      <c r="F185" s="27">
        <v>634.37559999999996</v>
      </c>
      <c r="G185" s="27">
        <v>0</v>
      </c>
    </row>
    <row r="186" spans="1:7" x14ac:dyDescent="0.2">
      <c r="A186" s="27">
        <v>2011</v>
      </c>
      <c r="B186" s="27">
        <v>5</v>
      </c>
      <c r="C186" s="27" t="s">
        <v>2</v>
      </c>
      <c r="D186" s="28">
        <v>40680</v>
      </c>
      <c r="E186" s="27">
        <v>2096.5137999999997</v>
      </c>
      <c r="F186" s="27">
        <v>415.98589999999996</v>
      </c>
      <c r="G186" s="27">
        <v>0</v>
      </c>
    </row>
    <row r="187" spans="1:7" x14ac:dyDescent="0.2">
      <c r="A187" s="27">
        <v>2011</v>
      </c>
      <c r="B187" s="27">
        <v>5</v>
      </c>
      <c r="C187" s="27" t="s">
        <v>2</v>
      </c>
      <c r="D187" s="28">
        <v>40681</v>
      </c>
      <c r="E187" s="27">
        <v>4110.4076999999997</v>
      </c>
      <c r="F187" s="27">
        <v>495.61830000000003</v>
      </c>
      <c r="G187" s="27">
        <v>61.57</v>
      </c>
    </row>
    <row r="188" spans="1:7" x14ac:dyDescent="0.2">
      <c r="A188" s="27">
        <v>2011</v>
      </c>
      <c r="B188" s="27">
        <v>5</v>
      </c>
      <c r="C188" s="27" t="s">
        <v>2</v>
      </c>
      <c r="D188" s="28">
        <v>40682</v>
      </c>
      <c r="E188" s="27">
        <v>2398.8125</v>
      </c>
      <c r="F188" s="27">
        <v>1296.3853999999999</v>
      </c>
      <c r="G188" s="27">
        <v>0</v>
      </c>
    </row>
    <row r="189" spans="1:7" x14ac:dyDescent="0.2">
      <c r="A189" s="27">
        <v>2011</v>
      </c>
      <c r="B189" s="27">
        <v>5</v>
      </c>
      <c r="C189" s="27" t="s">
        <v>2</v>
      </c>
      <c r="D189" s="28">
        <v>40683</v>
      </c>
      <c r="E189" s="27">
        <v>1231.7112999999999</v>
      </c>
      <c r="F189" s="27">
        <v>469.15719999999999</v>
      </c>
      <c r="G189" s="27">
        <v>0</v>
      </c>
    </row>
    <row r="190" spans="1:7" x14ac:dyDescent="0.2">
      <c r="A190" s="27">
        <v>2011</v>
      </c>
      <c r="B190" s="27">
        <v>5</v>
      </c>
      <c r="C190" s="27" t="s">
        <v>2</v>
      </c>
      <c r="D190" s="28">
        <v>40686</v>
      </c>
      <c r="E190" s="27">
        <v>791.68720000000008</v>
      </c>
      <c r="F190" s="27">
        <v>284.79239999999999</v>
      </c>
      <c r="G190" s="27">
        <v>0</v>
      </c>
    </row>
    <row r="191" spans="1:7" x14ac:dyDescent="0.2">
      <c r="A191" s="27">
        <v>2011</v>
      </c>
      <c r="B191" s="27">
        <v>5</v>
      </c>
      <c r="C191" s="27" t="s">
        <v>2</v>
      </c>
      <c r="D191" s="28">
        <v>40687</v>
      </c>
      <c r="E191" s="27">
        <v>1271.3121000000001</v>
      </c>
      <c r="F191" s="27">
        <v>720.54529999999988</v>
      </c>
      <c r="G191" s="27">
        <v>0</v>
      </c>
    </row>
    <row r="192" spans="1:7" x14ac:dyDescent="0.2">
      <c r="A192" s="27">
        <v>2011</v>
      </c>
      <c r="B192" s="27">
        <v>5</v>
      </c>
      <c r="C192" s="27" t="s">
        <v>2</v>
      </c>
      <c r="D192" s="28">
        <v>40688</v>
      </c>
      <c r="E192" s="27">
        <v>1493.4705999999999</v>
      </c>
      <c r="F192" s="27">
        <v>704.24549999999999</v>
      </c>
      <c r="G192" s="27">
        <v>0</v>
      </c>
    </row>
    <row r="193" spans="1:7" x14ac:dyDescent="0.2">
      <c r="A193" s="27">
        <v>2011</v>
      </c>
      <c r="B193" s="27">
        <v>5</v>
      </c>
      <c r="C193" s="27" t="s">
        <v>2</v>
      </c>
      <c r="D193" s="28">
        <v>40689</v>
      </c>
      <c r="E193" s="27">
        <v>3038.8676</v>
      </c>
      <c r="F193" s="27">
        <v>332.59449999999998</v>
      </c>
      <c r="G193" s="27">
        <v>0.89539999999999997</v>
      </c>
    </row>
    <row r="194" spans="1:7" x14ac:dyDescent="0.2">
      <c r="A194" s="27">
        <v>2011</v>
      </c>
      <c r="B194" s="27">
        <v>5</v>
      </c>
      <c r="C194" s="27" t="s">
        <v>2</v>
      </c>
      <c r="D194" s="28">
        <v>40690</v>
      </c>
      <c r="E194" s="27">
        <v>343.77120000000002</v>
      </c>
      <c r="F194" s="27">
        <v>62.982800000000005</v>
      </c>
      <c r="G194" s="27">
        <v>0</v>
      </c>
    </row>
    <row r="195" spans="1:7" x14ac:dyDescent="0.2">
      <c r="A195" s="27">
        <v>2011</v>
      </c>
      <c r="B195" s="27">
        <v>5</v>
      </c>
      <c r="C195" s="27" t="s">
        <v>2</v>
      </c>
      <c r="D195" s="28">
        <v>40694</v>
      </c>
      <c r="E195" s="27">
        <v>741.56370000000004</v>
      </c>
      <c r="F195" s="27">
        <v>225.89479999999998</v>
      </c>
      <c r="G195" s="27">
        <v>0</v>
      </c>
    </row>
    <row r="196" spans="1:7" x14ac:dyDescent="0.2">
      <c r="A196" s="27">
        <v>2011</v>
      </c>
      <c r="B196" s="27">
        <v>6</v>
      </c>
      <c r="C196" s="27" t="s">
        <v>2</v>
      </c>
      <c r="D196" s="28">
        <v>40695</v>
      </c>
      <c r="E196" s="27">
        <v>1259.4838999999999</v>
      </c>
      <c r="F196" s="27">
        <v>219.14250000000001</v>
      </c>
      <c r="G196" s="27">
        <v>0</v>
      </c>
    </row>
    <row r="197" spans="1:7" x14ac:dyDescent="0.2">
      <c r="A197" s="27">
        <v>2011</v>
      </c>
      <c r="B197" s="27">
        <v>6</v>
      </c>
      <c r="C197" s="27" t="s">
        <v>2</v>
      </c>
      <c r="D197" s="28">
        <v>40696</v>
      </c>
      <c r="E197" s="27">
        <v>1721.0600999999999</v>
      </c>
      <c r="F197" s="27">
        <v>334.86090000000002</v>
      </c>
      <c r="G197" s="27">
        <v>0</v>
      </c>
    </row>
    <row r="198" spans="1:7" x14ac:dyDescent="0.2">
      <c r="A198" s="27">
        <v>2011</v>
      </c>
      <c r="B198" s="27">
        <v>6</v>
      </c>
      <c r="C198" s="27" t="s">
        <v>2</v>
      </c>
      <c r="D198" s="28">
        <v>40697</v>
      </c>
      <c r="E198" s="27">
        <v>2256.6517000000003</v>
      </c>
      <c r="F198" s="27">
        <v>708.76319999999998</v>
      </c>
      <c r="G198" s="27">
        <v>0</v>
      </c>
    </row>
    <row r="199" spans="1:7" x14ac:dyDescent="0.2">
      <c r="A199" s="27">
        <v>2011</v>
      </c>
      <c r="B199" s="27">
        <v>6</v>
      </c>
      <c r="C199" s="27" t="s">
        <v>2</v>
      </c>
      <c r="D199" s="28">
        <v>40700</v>
      </c>
      <c r="E199" s="27">
        <v>566.05089999999996</v>
      </c>
      <c r="F199" s="27">
        <v>477.89180000000005</v>
      </c>
      <c r="G199" s="27">
        <v>0</v>
      </c>
    </row>
    <row r="200" spans="1:7" x14ac:dyDescent="0.2">
      <c r="A200" s="27">
        <v>2011</v>
      </c>
      <c r="B200" s="27">
        <v>6</v>
      </c>
      <c r="C200" s="27" t="s">
        <v>2</v>
      </c>
      <c r="D200" s="28">
        <v>40701</v>
      </c>
      <c r="E200" s="27">
        <v>2908.0102999999999</v>
      </c>
      <c r="F200" s="27">
        <v>302.2602</v>
      </c>
      <c r="G200" s="27">
        <v>0</v>
      </c>
    </row>
    <row r="201" spans="1:7" x14ac:dyDescent="0.2">
      <c r="A201" s="27">
        <v>2011</v>
      </c>
      <c r="B201" s="27">
        <v>6</v>
      </c>
      <c r="C201" s="27" t="s">
        <v>2</v>
      </c>
      <c r="D201" s="28">
        <v>40702</v>
      </c>
      <c r="E201" s="27">
        <v>1452.7961</v>
      </c>
      <c r="F201" s="27">
        <v>298.48200000000003</v>
      </c>
      <c r="G201" s="27">
        <v>0</v>
      </c>
    </row>
    <row r="202" spans="1:7" x14ac:dyDescent="0.2">
      <c r="A202" s="27">
        <v>2011</v>
      </c>
      <c r="B202" s="27">
        <v>6</v>
      </c>
      <c r="C202" s="27" t="s">
        <v>2</v>
      </c>
      <c r="D202" s="28">
        <v>40703</v>
      </c>
      <c r="E202" s="27">
        <v>5546.7807999999995</v>
      </c>
      <c r="F202" s="27">
        <v>206.68659999999997</v>
      </c>
      <c r="G202" s="27">
        <v>0</v>
      </c>
    </row>
    <row r="203" spans="1:7" x14ac:dyDescent="0.2">
      <c r="A203" s="27">
        <v>2011</v>
      </c>
      <c r="B203" s="27">
        <v>6</v>
      </c>
      <c r="C203" s="27" t="s">
        <v>2</v>
      </c>
      <c r="D203" s="28">
        <v>40704</v>
      </c>
      <c r="E203" s="27">
        <v>1873.1572999999999</v>
      </c>
      <c r="F203" s="27">
        <v>258.95060000000001</v>
      </c>
      <c r="G203" s="27">
        <v>0</v>
      </c>
    </row>
    <row r="204" spans="1:7" x14ac:dyDescent="0.2">
      <c r="A204" s="27">
        <v>2011</v>
      </c>
      <c r="B204" s="27">
        <v>6</v>
      </c>
      <c r="C204" s="27" t="s">
        <v>2</v>
      </c>
      <c r="D204" s="28">
        <v>40707</v>
      </c>
      <c r="E204" s="27">
        <v>1009.9502</v>
      </c>
      <c r="F204" s="27">
        <v>129.405</v>
      </c>
      <c r="G204" s="27">
        <v>0</v>
      </c>
    </row>
    <row r="205" spans="1:7" x14ac:dyDescent="0.2">
      <c r="A205" s="27">
        <v>2011</v>
      </c>
      <c r="B205" s="27">
        <v>6</v>
      </c>
      <c r="C205" s="27" t="s">
        <v>2</v>
      </c>
      <c r="D205" s="28">
        <v>40708</v>
      </c>
      <c r="E205" s="27">
        <v>756.47090000000003</v>
      </c>
      <c r="F205" s="27">
        <v>223.1721</v>
      </c>
      <c r="G205" s="27">
        <v>0</v>
      </c>
    </row>
    <row r="206" spans="1:7" x14ac:dyDescent="0.2">
      <c r="A206" s="27">
        <v>2011</v>
      </c>
      <c r="B206" s="27">
        <v>6</v>
      </c>
      <c r="C206" s="27" t="s">
        <v>2</v>
      </c>
      <c r="D206" s="28">
        <v>40709</v>
      </c>
      <c r="E206" s="27">
        <v>2975.3651</v>
      </c>
      <c r="F206" s="27">
        <v>779.67619999999999</v>
      </c>
      <c r="G206" s="27">
        <v>0</v>
      </c>
    </row>
    <row r="207" spans="1:7" x14ac:dyDescent="0.2">
      <c r="A207" s="27">
        <v>2011</v>
      </c>
      <c r="B207" s="27">
        <v>6</v>
      </c>
      <c r="C207" s="27" t="s">
        <v>2</v>
      </c>
      <c r="D207" s="28">
        <v>40710</v>
      </c>
      <c r="E207" s="27">
        <v>948.51520000000005</v>
      </c>
      <c r="F207" s="27">
        <v>192.0633</v>
      </c>
      <c r="G207" s="27">
        <v>0</v>
      </c>
    </row>
    <row r="208" spans="1:7" x14ac:dyDescent="0.2">
      <c r="A208" s="27">
        <v>2011</v>
      </c>
      <c r="B208" s="27">
        <v>6</v>
      </c>
      <c r="C208" s="27" t="s">
        <v>2</v>
      </c>
      <c r="D208" s="28">
        <v>40711</v>
      </c>
      <c r="E208" s="27">
        <v>955.30799999999999</v>
      </c>
      <c r="F208" s="27">
        <v>133.37870000000001</v>
      </c>
      <c r="G208" s="27">
        <v>0</v>
      </c>
    </row>
    <row r="209" spans="1:7" x14ac:dyDescent="0.2">
      <c r="A209" s="27">
        <v>2011</v>
      </c>
      <c r="B209" s="27">
        <v>6</v>
      </c>
      <c r="C209" s="27" t="s">
        <v>2</v>
      </c>
      <c r="D209" s="28">
        <v>40714</v>
      </c>
      <c r="E209" s="27">
        <v>1013.5952000000001</v>
      </c>
      <c r="F209" s="27">
        <v>201.3544</v>
      </c>
      <c r="G209" s="27">
        <v>0</v>
      </c>
    </row>
    <row r="210" spans="1:7" x14ac:dyDescent="0.2">
      <c r="A210" s="27">
        <v>2011</v>
      </c>
      <c r="B210" s="27">
        <v>6</v>
      </c>
      <c r="C210" s="27" t="s">
        <v>2</v>
      </c>
      <c r="D210" s="28">
        <v>40715</v>
      </c>
      <c r="E210" s="27">
        <v>3010.4175</v>
      </c>
      <c r="F210" s="27">
        <v>154.40029999999999</v>
      </c>
      <c r="G210" s="27">
        <v>0</v>
      </c>
    </row>
    <row r="211" spans="1:7" x14ac:dyDescent="0.2">
      <c r="A211" s="27">
        <v>2011</v>
      </c>
      <c r="B211" s="27">
        <v>6</v>
      </c>
      <c r="C211" s="27" t="s">
        <v>2</v>
      </c>
      <c r="D211" s="28">
        <v>40716</v>
      </c>
      <c r="E211" s="27">
        <v>1670.0608999999999</v>
      </c>
      <c r="F211" s="27">
        <v>299.04000000000002</v>
      </c>
      <c r="G211" s="27">
        <v>0</v>
      </c>
    </row>
    <row r="212" spans="1:7" x14ac:dyDescent="0.2">
      <c r="A212" s="27">
        <v>2011</v>
      </c>
      <c r="B212" s="27">
        <v>6</v>
      </c>
      <c r="C212" s="27" t="s">
        <v>2</v>
      </c>
      <c r="D212" s="28">
        <v>40717</v>
      </c>
      <c r="E212" s="27">
        <v>2002.5301000000002</v>
      </c>
      <c r="F212" s="27">
        <v>290.67790000000002</v>
      </c>
      <c r="G212" s="27">
        <v>0</v>
      </c>
    </row>
    <row r="213" spans="1:7" x14ac:dyDescent="0.2">
      <c r="A213" s="27">
        <v>2011</v>
      </c>
      <c r="B213" s="27">
        <v>6</v>
      </c>
      <c r="C213" s="27" t="s">
        <v>2</v>
      </c>
      <c r="D213" s="28">
        <v>40718</v>
      </c>
      <c r="E213" s="27">
        <v>506.37819999999994</v>
      </c>
      <c r="F213" s="27">
        <v>1785.8790999999999</v>
      </c>
      <c r="G213" s="27">
        <v>0</v>
      </c>
    </row>
    <row r="214" spans="1:7" x14ac:dyDescent="0.2">
      <c r="A214" s="27">
        <v>2011</v>
      </c>
      <c r="B214" s="27">
        <v>6</v>
      </c>
      <c r="C214" s="27" t="s">
        <v>2</v>
      </c>
      <c r="D214" s="28">
        <v>40721</v>
      </c>
      <c r="E214" s="27">
        <v>688.66660000000002</v>
      </c>
      <c r="F214" s="27">
        <v>95.082299999999989</v>
      </c>
      <c r="G214" s="27">
        <v>0</v>
      </c>
    </row>
    <row r="215" spans="1:7" x14ac:dyDescent="0.2">
      <c r="A215" s="27">
        <v>2011</v>
      </c>
      <c r="B215" s="27">
        <v>6</v>
      </c>
      <c r="C215" s="27" t="s">
        <v>2</v>
      </c>
      <c r="D215" s="28">
        <v>40722</v>
      </c>
      <c r="E215" s="27">
        <v>1126.3226000000002</v>
      </c>
      <c r="F215" s="27">
        <v>409.91579999999999</v>
      </c>
      <c r="G215" s="27">
        <v>0</v>
      </c>
    </row>
    <row r="216" spans="1:7" x14ac:dyDescent="0.2">
      <c r="A216" s="27">
        <v>2011</v>
      </c>
      <c r="B216" s="27">
        <v>6</v>
      </c>
      <c r="C216" s="27" t="s">
        <v>2</v>
      </c>
      <c r="D216" s="28">
        <v>40723</v>
      </c>
      <c r="E216" s="27">
        <v>1967.2933</v>
      </c>
      <c r="F216" s="27">
        <v>339.35590000000002</v>
      </c>
      <c r="G216" s="27">
        <v>0</v>
      </c>
    </row>
    <row r="217" spans="1:7" x14ac:dyDescent="0.2">
      <c r="A217" s="27">
        <v>2011</v>
      </c>
      <c r="B217" s="27">
        <v>6</v>
      </c>
      <c r="C217" s="27" t="s">
        <v>2</v>
      </c>
      <c r="D217" s="28">
        <v>40724</v>
      </c>
      <c r="E217" s="27">
        <v>821.74480000000005</v>
      </c>
      <c r="F217" s="27">
        <v>285.95420000000001</v>
      </c>
      <c r="G217" s="27">
        <v>0</v>
      </c>
    </row>
    <row r="218" spans="1:7" x14ac:dyDescent="0.2">
      <c r="A218" s="27">
        <v>2011</v>
      </c>
      <c r="B218" s="27">
        <v>7</v>
      </c>
      <c r="C218" s="27" t="s">
        <v>3</v>
      </c>
      <c r="D218" s="28">
        <v>40725</v>
      </c>
      <c r="E218" s="27">
        <v>209.4658</v>
      </c>
      <c r="F218" s="27">
        <v>26.683599999999998</v>
      </c>
      <c r="G218" s="27">
        <v>0</v>
      </c>
    </row>
    <row r="219" spans="1:7" x14ac:dyDescent="0.2">
      <c r="A219" s="27">
        <v>2011</v>
      </c>
      <c r="B219" s="27">
        <v>7</v>
      </c>
      <c r="C219" s="27" t="s">
        <v>3</v>
      </c>
      <c r="D219" s="28">
        <v>40729</v>
      </c>
      <c r="E219" s="27">
        <v>379.68769999999995</v>
      </c>
      <c r="F219" s="27">
        <v>46.116800000000005</v>
      </c>
      <c r="G219" s="27">
        <v>0</v>
      </c>
    </row>
    <row r="220" spans="1:7" x14ac:dyDescent="0.2">
      <c r="A220" s="27">
        <v>2011</v>
      </c>
      <c r="B220" s="27">
        <v>7</v>
      </c>
      <c r="C220" s="27" t="s">
        <v>3</v>
      </c>
      <c r="D220" s="28">
        <v>40730</v>
      </c>
      <c r="E220" s="27">
        <v>497.37299999999999</v>
      </c>
      <c r="F220" s="27">
        <v>110.0308</v>
      </c>
      <c r="G220" s="27">
        <v>0</v>
      </c>
    </row>
    <row r="221" spans="1:7" x14ac:dyDescent="0.2">
      <c r="A221" s="27">
        <v>2011</v>
      </c>
      <c r="B221" s="27">
        <v>7</v>
      </c>
      <c r="C221" s="27" t="s">
        <v>3</v>
      </c>
      <c r="D221" s="28">
        <v>40731</v>
      </c>
      <c r="E221" s="27">
        <v>415.59040000000005</v>
      </c>
      <c r="F221" s="27">
        <v>191.89260000000002</v>
      </c>
      <c r="G221" s="27">
        <v>0</v>
      </c>
    </row>
    <row r="222" spans="1:7" x14ac:dyDescent="0.2">
      <c r="A222" s="27">
        <v>2011</v>
      </c>
      <c r="B222" s="27">
        <v>7</v>
      </c>
      <c r="C222" s="27" t="s">
        <v>3</v>
      </c>
      <c r="D222" s="28">
        <v>40732</v>
      </c>
      <c r="E222" s="27">
        <v>277.94130000000001</v>
      </c>
      <c r="F222" s="27">
        <v>172.1267</v>
      </c>
      <c r="G222" s="27">
        <v>0</v>
      </c>
    </row>
    <row r="223" spans="1:7" x14ac:dyDescent="0.2">
      <c r="A223" s="27">
        <v>2011</v>
      </c>
      <c r="B223" s="27">
        <v>7</v>
      </c>
      <c r="C223" s="27" t="s">
        <v>3</v>
      </c>
      <c r="D223" s="28">
        <v>40735</v>
      </c>
      <c r="E223" s="27">
        <v>919.19859999999994</v>
      </c>
      <c r="F223" s="27">
        <v>101.9323</v>
      </c>
      <c r="G223" s="27">
        <v>0</v>
      </c>
    </row>
    <row r="224" spans="1:7" x14ac:dyDescent="0.2">
      <c r="A224" s="27">
        <v>2011</v>
      </c>
      <c r="B224" s="27">
        <v>7</v>
      </c>
      <c r="C224" s="27" t="s">
        <v>3</v>
      </c>
      <c r="D224" s="28">
        <v>40736</v>
      </c>
      <c r="E224" s="27">
        <v>1272.6252000000002</v>
      </c>
      <c r="F224" s="27">
        <v>230.39079999999998</v>
      </c>
      <c r="G224" s="27">
        <v>0</v>
      </c>
    </row>
    <row r="225" spans="1:7" x14ac:dyDescent="0.2">
      <c r="A225" s="27">
        <v>2011</v>
      </c>
      <c r="B225" s="27">
        <v>7</v>
      </c>
      <c r="C225" s="27" t="s">
        <v>3</v>
      </c>
      <c r="D225" s="28">
        <v>40737</v>
      </c>
      <c r="E225" s="27">
        <v>913.7367999999999</v>
      </c>
      <c r="F225" s="27">
        <v>335.62709999999998</v>
      </c>
      <c r="G225" s="27">
        <v>0</v>
      </c>
    </row>
    <row r="226" spans="1:7" x14ac:dyDescent="0.2">
      <c r="A226" s="27">
        <v>2011</v>
      </c>
      <c r="B226" s="27">
        <v>7</v>
      </c>
      <c r="C226" s="27" t="s">
        <v>3</v>
      </c>
      <c r="D226" s="28">
        <v>40738</v>
      </c>
      <c r="E226" s="27">
        <v>4251.6967000000004</v>
      </c>
      <c r="F226" s="27">
        <v>20.387499999999999</v>
      </c>
      <c r="G226" s="27">
        <v>3.3546999999999998</v>
      </c>
    </row>
    <row r="227" spans="1:7" x14ac:dyDescent="0.2">
      <c r="A227" s="27">
        <v>2011</v>
      </c>
      <c r="B227" s="27">
        <v>7</v>
      </c>
      <c r="C227" s="27" t="s">
        <v>3</v>
      </c>
      <c r="D227" s="28">
        <v>40739</v>
      </c>
      <c r="E227" s="27">
        <v>639.27380000000005</v>
      </c>
      <c r="F227" s="27">
        <v>403.65130000000005</v>
      </c>
      <c r="G227" s="27">
        <v>0</v>
      </c>
    </row>
    <row r="228" spans="1:7" x14ac:dyDescent="0.2">
      <c r="A228" s="27">
        <v>2011</v>
      </c>
      <c r="B228" s="27">
        <v>7</v>
      </c>
      <c r="C228" s="27" t="s">
        <v>3</v>
      </c>
      <c r="D228" s="28">
        <v>40742</v>
      </c>
      <c r="E228" s="27">
        <v>644.8546</v>
      </c>
      <c r="F228" s="27">
        <v>77.329100000000011</v>
      </c>
      <c r="G228" s="27">
        <v>0</v>
      </c>
    </row>
    <row r="229" spans="1:7" x14ac:dyDescent="0.2">
      <c r="A229" s="27">
        <v>2011</v>
      </c>
      <c r="B229" s="27">
        <v>7</v>
      </c>
      <c r="C229" s="27" t="s">
        <v>3</v>
      </c>
      <c r="D229" s="28">
        <v>40743</v>
      </c>
      <c r="E229" s="27">
        <v>2373.2787000000003</v>
      </c>
      <c r="F229" s="27">
        <v>134.309</v>
      </c>
      <c r="G229" s="27">
        <v>0</v>
      </c>
    </row>
    <row r="230" spans="1:7" x14ac:dyDescent="0.2">
      <c r="A230" s="27">
        <v>2011</v>
      </c>
      <c r="B230" s="27">
        <v>7</v>
      </c>
      <c r="C230" s="27" t="s">
        <v>3</v>
      </c>
      <c r="D230" s="28">
        <v>40744</v>
      </c>
      <c r="E230" s="27">
        <v>1811.4261999999999</v>
      </c>
      <c r="F230" s="27">
        <v>192.376</v>
      </c>
      <c r="G230" s="27">
        <v>0</v>
      </c>
    </row>
    <row r="231" spans="1:7" x14ac:dyDescent="0.2">
      <c r="A231" s="27">
        <v>2011</v>
      </c>
      <c r="B231" s="27">
        <v>7</v>
      </c>
      <c r="C231" s="27" t="s">
        <v>3</v>
      </c>
      <c r="D231" s="28">
        <v>40745</v>
      </c>
      <c r="E231" s="27">
        <v>1560.3695</v>
      </c>
      <c r="F231" s="27">
        <v>137.0771</v>
      </c>
      <c r="G231" s="27">
        <v>0</v>
      </c>
    </row>
    <row r="232" spans="1:7" x14ac:dyDescent="0.2">
      <c r="A232" s="27">
        <v>2011</v>
      </c>
      <c r="B232" s="27">
        <v>7</v>
      </c>
      <c r="C232" s="27" t="s">
        <v>3</v>
      </c>
      <c r="D232" s="28">
        <v>40746</v>
      </c>
      <c r="E232" s="27">
        <v>573.80799999999999</v>
      </c>
      <c r="F232" s="27">
        <v>2377.9738000000002</v>
      </c>
      <c r="G232" s="27">
        <v>0</v>
      </c>
    </row>
    <row r="233" spans="1:7" x14ac:dyDescent="0.2">
      <c r="A233" s="27">
        <v>2011</v>
      </c>
      <c r="B233" s="27">
        <v>7</v>
      </c>
      <c r="C233" s="27" t="s">
        <v>3</v>
      </c>
      <c r="D233" s="28">
        <v>40749</v>
      </c>
      <c r="E233" s="27">
        <v>714.56150000000002</v>
      </c>
      <c r="F233" s="27">
        <v>0</v>
      </c>
      <c r="G233" s="27">
        <v>0</v>
      </c>
    </row>
    <row r="234" spans="1:7" x14ac:dyDescent="0.2">
      <c r="A234" s="27">
        <v>2011</v>
      </c>
      <c r="B234" s="27">
        <v>7</v>
      </c>
      <c r="C234" s="27" t="s">
        <v>3</v>
      </c>
      <c r="D234" s="28">
        <v>40750</v>
      </c>
      <c r="E234" s="27">
        <v>1413.5554999999999</v>
      </c>
      <c r="F234" s="27">
        <v>195.04939999999999</v>
      </c>
      <c r="G234" s="27">
        <v>0</v>
      </c>
    </row>
    <row r="235" spans="1:7" x14ac:dyDescent="0.2">
      <c r="A235" s="27">
        <v>2011</v>
      </c>
      <c r="B235" s="27">
        <v>7</v>
      </c>
      <c r="C235" s="27" t="s">
        <v>3</v>
      </c>
      <c r="D235" s="28">
        <v>40751</v>
      </c>
      <c r="E235" s="27">
        <v>971.77390000000003</v>
      </c>
      <c r="F235" s="27">
        <v>180.89579999999998</v>
      </c>
      <c r="G235" s="27">
        <v>0</v>
      </c>
    </row>
    <row r="236" spans="1:7" x14ac:dyDescent="0.2">
      <c r="A236" s="27">
        <v>2011</v>
      </c>
      <c r="B236" s="27">
        <v>7</v>
      </c>
      <c r="C236" s="27" t="s">
        <v>3</v>
      </c>
      <c r="D236" s="28">
        <v>40752</v>
      </c>
      <c r="E236" s="27">
        <v>823.1382000000001</v>
      </c>
      <c r="F236" s="27">
        <v>234.19920000000002</v>
      </c>
      <c r="G236" s="27">
        <v>0</v>
      </c>
    </row>
    <row r="237" spans="1:7" x14ac:dyDescent="0.2">
      <c r="A237" s="27">
        <v>2011</v>
      </c>
      <c r="B237" s="27">
        <v>7</v>
      </c>
      <c r="C237" s="27" t="s">
        <v>3</v>
      </c>
      <c r="D237" s="28">
        <v>40753</v>
      </c>
      <c r="E237" s="27">
        <v>698.45409999999993</v>
      </c>
      <c r="F237" s="27">
        <v>82.592500000000001</v>
      </c>
      <c r="G237" s="27">
        <v>0</v>
      </c>
    </row>
    <row r="238" spans="1:7" x14ac:dyDescent="0.2">
      <c r="A238" s="27">
        <v>2011</v>
      </c>
      <c r="B238" s="27">
        <v>8</v>
      </c>
      <c r="C238" s="27" t="s">
        <v>3</v>
      </c>
      <c r="D238" s="28">
        <v>40756</v>
      </c>
      <c r="E238" s="27">
        <v>684.02789999999993</v>
      </c>
      <c r="F238" s="27">
        <v>115.3653</v>
      </c>
      <c r="G238" s="27">
        <v>0</v>
      </c>
    </row>
    <row r="239" spans="1:7" x14ac:dyDescent="0.2">
      <c r="A239" s="27">
        <v>2011</v>
      </c>
      <c r="B239" s="27">
        <v>8</v>
      </c>
      <c r="C239" s="27" t="s">
        <v>3</v>
      </c>
      <c r="D239" s="28">
        <v>40757</v>
      </c>
      <c r="E239" s="27">
        <v>2052.5502999999999</v>
      </c>
      <c r="F239" s="27">
        <v>71.402699999999996</v>
      </c>
      <c r="G239" s="27">
        <v>0</v>
      </c>
    </row>
    <row r="240" spans="1:7" x14ac:dyDescent="0.2">
      <c r="A240" s="27">
        <v>2011</v>
      </c>
      <c r="B240" s="27">
        <v>8</v>
      </c>
      <c r="C240" s="27" t="s">
        <v>3</v>
      </c>
      <c r="D240" s="28">
        <v>40758</v>
      </c>
      <c r="E240" s="27">
        <v>1330.1704999999999</v>
      </c>
      <c r="F240" s="27">
        <v>322.43559999999997</v>
      </c>
      <c r="G240" s="27">
        <v>0</v>
      </c>
    </row>
    <row r="241" spans="1:7" x14ac:dyDescent="0.2">
      <c r="A241" s="27">
        <v>2011</v>
      </c>
      <c r="B241" s="27">
        <v>8</v>
      </c>
      <c r="C241" s="27" t="s">
        <v>3</v>
      </c>
      <c r="D241" s="28">
        <v>40759</v>
      </c>
      <c r="E241" s="27">
        <v>2366.5038</v>
      </c>
      <c r="F241" s="27">
        <v>303.50319999999999</v>
      </c>
      <c r="G241" s="27">
        <v>0</v>
      </c>
    </row>
    <row r="242" spans="1:7" x14ac:dyDescent="0.2">
      <c r="A242" s="27">
        <v>2011</v>
      </c>
      <c r="B242" s="27">
        <v>8</v>
      </c>
      <c r="C242" s="27" t="s">
        <v>3</v>
      </c>
      <c r="D242" s="28">
        <v>40760</v>
      </c>
      <c r="E242" s="27">
        <v>1046.7080000000001</v>
      </c>
      <c r="F242" s="27">
        <v>184.0102</v>
      </c>
      <c r="G242" s="27">
        <v>0</v>
      </c>
    </row>
    <row r="243" spans="1:7" x14ac:dyDescent="0.2">
      <c r="A243" s="27">
        <v>2011</v>
      </c>
      <c r="B243" s="27">
        <v>8</v>
      </c>
      <c r="C243" s="27" t="s">
        <v>3</v>
      </c>
      <c r="D243" s="28">
        <v>40763</v>
      </c>
      <c r="E243" s="27">
        <v>538.70630000000006</v>
      </c>
      <c r="F243" s="27">
        <v>50.727599999999995</v>
      </c>
      <c r="G243" s="27">
        <v>0</v>
      </c>
    </row>
    <row r="244" spans="1:7" x14ac:dyDescent="0.2">
      <c r="A244" s="27">
        <v>2011</v>
      </c>
      <c r="B244" s="27">
        <v>8</v>
      </c>
      <c r="C244" s="27" t="s">
        <v>3</v>
      </c>
      <c r="D244" s="28">
        <v>40764</v>
      </c>
      <c r="E244" s="27">
        <v>1384.9984999999999</v>
      </c>
      <c r="F244" s="27">
        <v>157.60219999999998</v>
      </c>
      <c r="G244" s="27">
        <v>0</v>
      </c>
    </row>
    <row r="245" spans="1:7" x14ac:dyDescent="0.2">
      <c r="A245" s="27">
        <v>2011</v>
      </c>
      <c r="B245" s="27">
        <v>8</v>
      </c>
      <c r="C245" s="27" t="s">
        <v>3</v>
      </c>
      <c r="D245" s="28">
        <v>40765</v>
      </c>
      <c r="E245" s="27">
        <v>1607.9349</v>
      </c>
      <c r="F245" s="27">
        <v>323.93049999999999</v>
      </c>
      <c r="G245" s="27">
        <v>0</v>
      </c>
    </row>
    <row r="246" spans="1:7" x14ac:dyDescent="0.2">
      <c r="A246" s="27">
        <v>2011</v>
      </c>
      <c r="B246" s="27">
        <v>8</v>
      </c>
      <c r="C246" s="27" t="s">
        <v>3</v>
      </c>
      <c r="D246" s="28">
        <v>40766</v>
      </c>
      <c r="E246" s="27">
        <v>1144.5683000000001</v>
      </c>
      <c r="F246" s="27">
        <v>172.11529999999999</v>
      </c>
      <c r="G246" s="27">
        <v>0</v>
      </c>
    </row>
    <row r="247" spans="1:7" x14ac:dyDescent="0.2">
      <c r="A247" s="27">
        <v>2011</v>
      </c>
      <c r="B247" s="27">
        <v>8</v>
      </c>
      <c r="C247" s="27" t="s">
        <v>3</v>
      </c>
      <c r="D247" s="28">
        <v>40767</v>
      </c>
      <c r="E247" s="27">
        <v>1992.1016000000002</v>
      </c>
      <c r="F247" s="27">
        <v>919.32259999999997</v>
      </c>
      <c r="G247" s="27">
        <v>0</v>
      </c>
    </row>
    <row r="248" spans="1:7" x14ac:dyDescent="0.2">
      <c r="A248" s="27">
        <v>2011</v>
      </c>
      <c r="B248" s="27">
        <v>8</v>
      </c>
      <c r="C248" s="27" t="s">
        <v>3</v>
      </c>
      <c r="D248" s="28">
        <v>40770</v>
      </c>
      <c r="E248" s="27">
        <v>903.22719999999993</v>
      </c>
      <c r="F248" s="27">
        <v>90.349699999999999</v>
      </c>
      <c r="G248" s="27">
        <v>0</v>
      </c>
    </row>
    <row r="249" spans="1:7" x14ac:dyDescent="0.2">
      <c r="A249" s="27">
        <v>2011</v>
      </c>
      <c r="B249" s="27">
        <v>8</v>
      </c>
      <c r="C249" s="27" t="s">
        <v>3</v>
      </c>
      <c r="D249" s="28">
        <v>40771</v>
      </c>
      <c r="E249" s="27">
        <v>875.40499999999997</v>
      </c>
      <c r="F249" s="27">
        <v>1283.8948</v>
      </c>
      <c r="G249" s="27">
        <v>0</v>
      </c>
    </row>
    <row r="250" spans="1:7" x14ac:dyDescent="0.2">
      <c r="A250" s="27">
        <v>2011</v>
      </c>
      <c r="B250" s="27">
        <v>8</v>
      </c>
      <c r="C250" s="27" t="s">
        <v>3</v>
      </c>
      <c r="D250" s="28">
        <v>40772</v>
      </c>
      <c r="E250" s="27">
        <v>1496.0726999999999</v>
      </c>
      <c r="F250" s="27">
        <v>362.19650000000001</v>
      </c>
      <c r="G250" s="27">
        <v>0</v>
      </c>
    </row>
    <row r="251" spans="1:7" x14ac:dyDescent="0.2">
      <c r="A251" s="27">
        <v>2011</v>
      </c>
      <c r="B251" s="27">
        <v>8</v>
      </c>
      <c r="C251" s="27" t="s">
        <v>3</v>
      </c>
      <c r="D251" s="28">
        <v>40773</v>
      </c>
      <c r="E251" s="27">
        <v>627.33849999999995</v>
      </c>
      <c r="F251" s="27">
        <v>138.95939999999999</v>
      </c>
      <c r="G251" s="27">
        <v>3.5339999999999998</v>
      </c>
    </row>
    <row r="252" spans="1:7" x14ac:dyDescent="0.2">
      <c r="A252" s="27">
        <v>2011</v>
      </c>
      <c r="B252" s="27">
        <v>8</v>
      </c>
      <c r="C252" s="27" t="s">
        <v>3</v>
      </c>
      <c r="D252" s="28">
        <v>40774</v>
      </c>
      <c r="E252" s="27">
        <v>5250.2156999999997</v>
      </c>
      <c r="F252" s="27">
        <v>107.0681</v>
      </c>
      <c r="G252" s="27">
        <v>0</v>
      </c>
    </row>
    <row r="253" spans="1:7" x14ac:dyDescent="0.2">
      <c r="A253" s="27">
        <v>2011</v>
      </c>
      <c r="B253" s="27">
        <v>8</v>
      </c>
      <c r="C253" s="27" t="s">
        <v>3</v>
      </c>
      <c r="D253" s="28">
        <v>40777</v>
      </c>
      <c r="E253" s="27">
        <v>637.54539999999997</v>
      </c>
      <c r="F253" s="27">
        <v>15.995799999999999</v>
      </c>
      <c r="G253" s="27">
        <v>0</v>
      </c>
    </row>
    <row r="254" spans="1:7" x14ac:dyDescent="0.2">
      <c r="A254" s="27">
        <v>2011</v>
      </c>
      <c r="B254" s="27">
        <v>8</v>
      </c>
      <c r="C254" s="27" t="s">
        <v>3</v>
      </c>
      <c r="D254" s="28">
        <v>40778</v>
      </c>
      <c r="E254" s="27">
        <v>976.62310000000002</v>
      </c>
      <c r="F254" s="27">
        <v>103.1486</v>
      </c>
      <c r="G254" s="27">
        <v>0</v>
      </c>
    </row>
    <row r="255" spans="1:7" x14ac:dyDescent="0.2">
      <c r="A255" s="27">
        <v>2011</v>
      </c>
      <c r="B255" s="27">
        <v>8</v>
      </c>
      <c r="C255" s="27" t="s">
        <v>3</v>
      </c>
      <c r="D255" s="28">
        <v>40779</v>
      </c>
      <c r="E255" s="27">
        <v>1687.2721000000001</v>
      </c>
      <c r="F255" s="27">
        <v>171.5772</v>
      </c>
      <c r="G255" s="27">
        <v>0</v>
      </c>
    </row>
    <row r="256" spans="1:7" x14ac:dyDescent="0.2">
      <c r="A256" s="27">
        <v>2011</v>
      </c>
      <c r="B256" s="27">
        <v>8</v>
      </c>
      <c r="C256" s="27" t="s">
        <v>3</v>
      </c>
      <c r="D256" s="28">
        <v>40780</v>
      </c>
      <c r="E256" s="27">
        <v>628.26139999999998</v>
      </c>
      <c r="F256" s="27">
        <v>264.54419999999999</v>
      </c>
      <c r="G256" s="27">
        <v>0</v>
      </c>
    </row>
    <row r="257" spans="1:7" x14ac:dyDescent="0.2">
      <c r="A257" s="27">
        <v>2011</v>
      </c>
      <c r="B257" s="27">
        <v>8</v>
      </c>
      <c r="C257" s="27" t="s">
        <v>3</v>
      </c>
      <c r="D257" s="28">
        <v>40781</v>
      </c>
      <c r="E257" s="27">
        <v>451.48020000000002</v>
      </c>
      <c r="F257" s="27">
        <v>121.84190000000001</v>
      </c>
      <c r="G257" s="27">
        <v>0</v>
      </c>
    </row>
    <row r="258" spans="1:7" x14ac:dyDescent="0.2">
      <c r="A258" s="27">
        <v>2011</v>
      </c>
      <c r="B258" s="27">
        <v>8</v>
      </c>
      <c r="C258" s="27" t="s">
        <v>3</v>
      </c>
      <c r="D258" s="28">
        <v>40784</v>
      </c>
      <c r="E258" s="27">
        <v>654.08550000000002</v>
      </c>
      <c r="F258" s="27">
        <v>0</v>
      </c>
      <c r="G258" s="27">
        <v>0</v>
      </c>
    </row>
    <row r="259" spans="1:7" x14ac:dyDescent="0.2">
      <c r="A259" s="27">
        <v>2011</v>
      </c>
      <c r="B259" s="27">
        <v>8</v>
      </c>
      <c r="C259" s="27" t="s">
        <v>3</v>
      </c>
      <c r="D259" s="28">
        <v>40785</v>
      </c>
      <c r="E259" s="27">
        <v>862.85050000000001</v>
      </c>
      <c r="F259" s="27">
        <v>27.901</v>
      </c>
      <c r="G259" s="27">
        <v>0</v>
      </c>
    </row>
    <row r="260" spans="1:7" x14ac:dyDescent="0.2">
      <c r="A260" s="27">
        <v>2011</v>
      </c>
      <c r="B260" s="27">
        <v>8</v>
      </c>
      <c r="C260" s="27" t="s">
        <v>3</v>
      </c>
      <c r="D260" s="28">
        <v>40786</v>
      </c>
      <c r="E260" s="27">
        <v>1140.7329999999999</v>
      </c>
      <c r="F260" s="27">
        <v>34.252699999999997</v>
      </c>
      <c r="G260" s="27">
        <v>0</v>
      </c>
    </row>
    <row r="261" spans="1:7" x14ac:dyDescent="0.2">
      <c r="A261" s="27">
        <v>2011</v>
      </c>
      <c r="B261" s="27">
        <v>9</v>
      </c>
      <c r="C261" s="27" t="s">
        <v>3</v>
      </c>
      <c r="D261" s="28">
        <v>40787</v>
      </c>
      <c r="E261" s="27">
        <v>550.4292999999999</v>
      </c>
      <c r="F261" s="27">
        <v>190.87129999999999</v>
      </c>
      <c r="G261" s="27">
        <v>0</v>
      </c>
    </row>
    <row r="262" spans="1:7" x14ac:dyDescent="0.2">
      <c r="A262" s="27">
        <v>2011</v>
      </c>
      <c r="B262" s="27">
        <v>9</v>
      </c>
      <c r="C262" s="27" t="s">
        <v>3</v>
      </c>
      <c r="D262" s="28">
        <v>40788</v>
      </c>
      <c r="E262" s="27">
        <v>334.3272</v>
      </c>
      <c r="F262" s="27">
        <v>0</v>
      </c>
      <c r="G262" s="27">
        <v>0</v>
      </c>
    </row>
    <row r="263" spans="1:7" x14ac:dyDescent="0.2">
      <c r="A263" s="27">
        <v>2011</v>
      </c>
      <c r="B263" s="27">
        <v>9</v>
      </c>
      <c r="C263" s="27" t="s">
        <v>3</v>
      </c>
      <c r="D263" s="28">
        <v>40792</v>
      </c>
      <c r="E263" s="27">
        <v>540.68219999999997</v>
      </c>
      <c r="F263" s="27">
        <v>0</v>
      </c>
      <c r="G263" s="27">
        <v>0</v>
      </c>
    </row>
    <row r="264" spans="1:7" x14ac:dyDescent="0.2">
      <c r="A264" s="27">
        <v>2011</v>
      </c>
      <c r="B264" s="27">
        <v>9</v>
      </c>
      <c r="C264" s="27" t="s">
        <v>3</v>
      </c>
      <c r="D264" s="28">
        <v>40793</v>
      </c>
      <c r="E264" s="27">
        <v>1706.7564</v>
      </c>
      <c r="F264" s="27">
        <v>37</v>
      </c>
      <c r="G264" s="27">
        <v>0</v>
      </c>
    </row>
    <row r="265" spans="1:7" x14ac:dyDescent="0.2">
      <c r="A265" s="27">
        <v>2011</v>
      </c>
      <c r="B265" s="27">
        <v>9</v>
      </c>
      <c r="C265" s="27" t="s">
        <v>3</v>
      </c>
      <c r="D265" s="28">
        <v>40794</v>
      </c>
      <c r="E265" s="27">
        <v>4262.2523999999994</v>
      </c>
      <c r="F265" s="27">
        <v>199.05459999999999</v>
      </c>
      <c r="G265" s="27">
        <v>0</v>
      </c>
    </row>
    <row r="266" spans="1:7" x14ac:dyDescent="0.2">
      <c r="A266" s="27">
        <v>2011</v>
      </c>
      <c r="B266" s="27">
        <v>9</v>
      </c>
      <c r="C266" s="27" t="s">
        <v>3</v>
      </c>
      <c r="D266" s="28">
        <v>40795</v>
      </c>
      <c r="E266" s="27">
        <v>1810.2331000000001</v>
      </c>
      <c r="F266" s="27">
        <v>43</v>
      </c>
      <c r="G266" s="27">
        <v>0</v>
      </c>
    </row>
    <row r="267" spans="1:7" x14ac:dyDescent="0.2">
      <c r="A267" s="27">
        <v>2011</v>
      </c>
      <c r="B267" s="27">
        <v>9</v>
      </c>
      <c r="C267" s="27" t="s">
        <v>3</v>
      </c>
      <c r="D267" s="28">
        <v>40798</v>
      </c>
      <c r="E267" s="27">
        <v>1057.0773999999999</v>
      </c>
      <c r="F267" s="27">
        <v>117.24239999999999</v>
      </c>
      <c r="G267" s="27">
        <v>0</v>
      </c>
    </row>
    <row r="268" spans="1:7" x14ac:dyDescent="0.2">
      <c r="A268" s="27">
        <v>2011</v>
      </c>
      <c r="B268" s="27">
        <v>9</v>
      </c>
      <c r="C268" s="27" t="s">
        <v>3</v>
      </c>
      <c r="D268" s="28">
        <v>40799</v>
      </c>
      <c r="E268" s="27">
        <v>2568.5263999999997</v>
      </c>
      <c r="F268" s="27">
        <v>95.606899999999996</v>
      </c>
      <c r="G268" s="27">
        <v>0</v>
      </c>
    </row>
    <row r="269" spans="1:7" x14ac:dyDescent="0.2">
      <c r="A269" s="27">
        <v>2011</v>
      </c>
      <c r="B269" s="27">
        <v>9</v>
      </c>
      <c r="C269" s="27" t="s">
        <v>3</v>
      </c>
      <c r="D269" s="28">
        <v>40800</v>
      </c>
      <c r="E269" s="27">
        <v>3430.6156999999998</v>
      </c>
      <c r="F269" s="27">
        <v>588.3415</v>
      </c>
      <c r="G269" s="27">
        <v>0</v>
      </c>
    </row>
    <row r="270" spans="1:7" x14ac:dyDescent="0.2">
      <c r="A270" s="27">
        <v>2011</v>
      </c>
      <c r="B270" s="27">
        <v>9</v>
      </c>
      <c r="C270" s="27" t="s">
        <v>3</v>
      </c>
      <c r="D270" s="28">
        <v>40801</v>
      </c>
      <c r="E270" s="27">
        <v>1263.6485999999998</v>
      </c>
      <c r="F270" s="27">
        <v>207.17860000000002</v>
      </c>
      <c r="G270" s="27">
        <v>0</v>
      </c>
    </row>
    <row r="271" spans="1:7" x14ac:dyDescent="0.2">
      <c r="A271" s="27">
        <v>2011</v>
      </c>
      <c r="B271" s="27">
        <v>9</v>
      </c>
      <c r="C271" s="27" t="s">
        <v>3</v>
      </c>
      <c r="D271" s="28">
        <v>40802</v>
      </c>
      <c r="E271" s="27">
        <v>1417.3211000000001</v>
      </c>
      <c r="F271" s="27">
        <v>191.08760000000001</v>
      </c>
      <c r="G271" s="27">
        <v>0</v>
      </c>
    </row>
    <row r="272" spans="1:7" x14ac:dyDescent="0.2">
      <c r="A272" s="27">
        <v>2011</v>
      </c>
      <c r="B272" s="27">
        <v>9</v>
      </c>
      <c r="C272" s="27" t="s">
        <v>3</v>
      </c>
      <c r="D272" s="28">
        <v>40805</v>
      </c>
      <c r="E272" s="27">
        <v>535.55380000000002</v>
      </c>
      <c r="F272" s="27">
        <v>47.311599999999999</v>
      </c>
      <c r="G272" s="27">
        <v>0</v>
      </c>
    </row>
    <row r="273" spans="1:7" x14ac:dyDescent="0.2">
      <c r="A273" s="27">
        <v>2011</v>
      </c>
      <c r="B273" s="27">
        <v>9</v>
      </c>
      <c r="C273" s="27" t="s">
        <v>3</v>
      </c>
      <c r="D273" s="28">
        <v>40806</v>
      </c>
      <c r="E273" s="27">
        <v>834.52930000000003</v>
      </c>
      <c r="F273" s="27">
        <v>100.00019999999999</v>
      </c>
      <c r="G273" s="27">
        <v>0.40079999999999999</v>
      </c>
    </row>
    <row r="274" spans="1:7" x14ac:dyDescent="0.2">
      <c r="A274" s="27">
        <v>2011</v>
      </c>
      <c r="B274" s="27">
        <v>9</v>
      </c>
      <c r="C274" s="27" t="s">
        <v>3</v>
      </c>
      <c r="D274" s="28">
        <v>40807</v>
      </c>
      <c r="E274" s="27">
        <v>3765.0106000000001</v>
      </c>
      <c r="F274" s="27">
        <v>76.39739999999999</v>
      </c>
      <c r="G274" s="27">
        <v>0</v>
      </c>
    </row>
    <row r="275" spans="1:7" x14ac:dyDescent="0.2">
      <c r="A275" s="27">
        <v>2011</v>
      </c>
      <c r="B275" s="27">
        <v>9</v>
      </c>
      <c r="C275" s="27" t="s">
        <v>3</v>
      </c>
      <c r="D275" s="28">
        <v>40808</v>
      </c>
      <c r="E275" s="27">
        <v>1690.4568999999999</v>
      </c>
      <c r="F275" s="27">
        <v>141.4854</v>
      </c>
      <c r="G275" s="27">
        <v>0</v>
      </c>
    </row>
    <row r="276" spans="1:7" x14ac:dyDescent="0.2">
      <c r="A276" s="27">
        <v>2011</v>
      </c>
      <c r="B276" s="27">
        <v>9</v>
      </c>
      <c r="C276" s="27" t="s">
        <v>3</v>
      </c>
      <c r="D276" s="28">
        <v>40809</v>
      </c>
      <c r="E276" s="27">
        <v>2525.4881</v>
      </c>
      <c r="F276" s="27">
        <v>134.1985</v>
      </c>
      <c r="G276" s="27">
        <v>0</v>
      </c>
    </row>
    <row r="277" spans="1:7" x14ac:dyDescent="0.2">
      <c r="A277" s="27">
        <v>2011</v>
      </c>
      <c r="B277" s="27">
        <v>9</v>
      </c>
      <c r="C277" s="27" t="s">
        <v>3</v>
      </c>
      <c r="D277" s="28">
        <v>40812</v>
      </c>
      <c r="E277" s="27">
        <v>755.97829999999988</v>
      </c>
      <c r="F277" s="27">
        <v>792.94730000000004</v>
      </c>
      <c r="G277" s="27">
        <v>0</v>
      </c>
    </row>
    <row r="278" spans="1:7" x14ac:dyDescent="0.2">
      <c r="A278" s="27">
        <v>2011</v>
      </c>
      <c r="B278" s="27">
        <v>9</v>
      </c>
      <c r="C278" s="27" t="s">
        <v>3</v>
      </c>
      <c r="D278" s="28">
        <v>40813</v>
      </c>
      <c r="E278" s="27">
        <v>1281.6614</v>
      </c>
      <c r="F278" s="27">
        <v>217.2381</v>
      </c>
      <c r="G278" s="27">
        <v>0</v>
      </c>
    </row>
    <row r="279" spans="1:7" x14ac:dyDescent="0.2">
      <c r="A279" s="27">
        <v>2011</v>
      </c>
      <c r="B279" s="27">
        <v>9</v>
      </c>
      <c r="C279" s="27" t="s">
        <v>3</v>
      </c>
      <c r="D279" s="28">
        <v>40814</v>
      </c>
      <c r="E279" s="27">
        <v>2665.0557999999996</v>
      </c>
      <c r="F279" s="27">
        <v>239.5598</v>
      </c>
      <c r="G279" s="27">
        <v>0</v>
      </c>
    </row>
    <row r="280" spans="1:7" x14ac:dyDescent="0.2">
      <c r="A280" s="27">
        <v>2011</v>
      </c>
      <c r="B280" s="27">
        <v>9</v>
      </c>
      <c r="C280" s="27" t="s">
        <v>3</v>
      </c>
      <c r="D280" s="28">
        <v>40815</v>
      </c>
      <c r="E280" s="27">
        <v>1063.7625</v>
      </c>
      <c r="F280" s="27">
        <v>46.504199999999997</v>
      </c>
      <c r="G280" s="27">
        <v>0</v>
      </c>
    </row>
    <row r="281" spans="1:7" x14ac:dyDescent="0.2">
      <c r="A281" s="27">
        <v>2011</v>
      </c>
      <c r="B281" s="27">
        <v>9</v>
      </c>
      <c r="C281" s="27" t="s">
        <v>3</v>
      </c>
      <c r="D281" s="28">
        <v>40816</v>
      </c>
      <c r="E281" s="27">
        <v>491.73409999999996</v>
      </c>
      <c r="F281" s="27">
        <v>22.5</v>
      </c>
      <c r="G281" s="27">
        <v>0</v>
      </c>
    </row>
    <row r="282" spans="1:7" x14ac:dyDescent="0.2">
      <c r="A282" s="27">
        <v>2011</v>
      </c>
      <c r="B282" s="27">
        <v>10</v>
      </c>
      <c r="C282" s="27" t="s">
        <v>7</v>
      </c>
      <c r="D282" s="28">
        <v>40819</v>
      </c>
      <c r="E282" s="27">
        <v>545.95749999999998</v>
      </c>
      <c r="F282" s="27">
        <v>0</v>
      </c>
      <c r="G282" s="27">
        <v>0</v>
      </c>
    </row>
    <row r="283" spans="1:7" x14ac:dyDescent="0.2">
      <c r="A283" s="27">
        <v>2011</v>
      </c>
      <c r="B283" s="27">
        <v>10</v>
      </c>
      <c r="C283" s="27" t="s">
        <v>7</v>
      </c>
      <c r="D283" s="28">
        <v>40820</v>
      </c>
      <c r="E283" s="27">
        <v>554.28569999999991</v>
      </c>
      <c r="F283" s="27">
        <v>80.165399999999991</v>
      </c>
      <c r="G283" s="27">
        <v>0</v>
      </c>
    </row>
    <row r="284" spans="1:7" x14ac:dyDescent="0.2">
      <c r="A284" s="27">
        <v>2011</v>
      </c>
      <c r="B284" s="27">
        <v>10</v>
      </c>
      <c r="C284" s="27" t="s">
        <v>7</v>
      </c>
      <c r="D284" s="28">
        <v>40821</v>
      </c>
      <c r="E284" s="27">
        <v>961.8904</v>
      </c>
      <c r="F284" s="27">
        <v>97.247500000000002</v>
      </c>
      <c r="G284" s="27">
        <v>0</v>
      </c>
    </row>
    <row r="285" spans="1:7" x14ac:dyDescent="0.2">
      <c r="A285" s="27">
        <v>2011</v>
      </c>
      <c r="B285" s="27">
        <v>10</v>
      </c>
      <c r="C285" s="27" t="s">
        <v>7</v>
      </c>
      <c r="D285" s="28">
        <v>40822</v>
      </c>
      <c r="E285" s="27">
        <v>805.06829999999991</v>
      </c>
      <c r="F285" s="27">
        <v>0</v>
      </c>
      <c r="G285" s="27">
        <v>0</v>
      </c>
    </row>
    <row r="286" spans="1:7" x14ac:dyDescent="0.2">
      <c r="A286" s="27">
        <v>2011</v>
      </c>
      <c r="B286" s="27">
        <v>10</v>
      </c>
      <c r="C286" s="27" t="s">
        <v>7</v>
      </c>
      <c r="D286" s="28">
        <v>40823</v>
      </c>
      <c r="E286" s="27">
        <v>2379.7343999999998</v>
      </c>
      <c r="F286" s="27">
        <v>158.56729999999999</v>
      </c>
      <c r="G286" s="27">
        <v>0</v>
      </c>
    </row>
    <row r="287" spans="1:7" x14ac:dyDescent="0.2">
      <c r="A287" s="27">
        <v>2011</v>
      </c>
      <c r="B287" s="27">
        <v>10</v>
      </c>
      <c r="C287" s="27" t="s">
        <v>7</v>
      </c>
      <c r="D287" s="28">
        <v>40826</v>
      </c>
      <c r="E287" s="27">
        <v>0</v>
      </c>
      <c r="F287" s="27">
        <v>0</v>
      </c>
      <c r="G287" s="27">
        <v>0</v>
      </c>
    </row>
    <row r="288" spans="1:7" x14ac:dyDescent="0.2">
      <c r="A288" s="27">
        <v>2011</v>
      </c>
      <c r="B288" s="27">
        <v>10</v>
      </c>
      <c r="C288" s="27" t="s">
        <v>7</v>
      </c>
      <c r="D288" s="28">
        <v>40827</v>
      </c>
      <c r="E288" s="27">
        <v>519.98239999999998</v>
      </c>
      <c r="F288" s="27">
        <v>687.14559999999994</v>
      </c>
      <c r="G288" s="27">
        <v>0</v>
      </c>
    </row>
    <row r="289" spans="1:7" x14ac:dyDescent="0.2">
      <c r="A289" s="27">
        <v>2011</v>
      </c>
      <c r="B289" s="27">
        <v>10</v>
      </c>
      <c r="C289" s="27" t="s">
        <v>7</v>
      </c>
      <c r="D289" s="28">
        <v>40828</v>
      </c>
      <c r="E289" s="27">
        <v>836.86450000000002</v>
      </c>
      <c r="F289" s="27">
        <v>133.13739999999999</v>
      </c>
      <c r="G289" s="27">
        <v>0</v>
      </c>
    </row>
    <row r="290" spans="1:7" x14ac:dyDescent="0.2">
      <c r="A290" s="27">
        <v>2011</v>
      </c>
      <c r="B290" s="27">
        <v>10</v>
      </c>
      <c r="C290" s="27" t="s">
        <v>7</v>
      </c>
      <c r="D290" s="28">
        <v>40829</v>
      </c>
      <c r="E290" s="27">
        <v>1130.586</v>
      </c>
      <c r="F290" s="27">
        <v>88.418800000000005</v>
      </c>
      <c r="G290" s="27">
        <v>0</v>
      </c>
    </row>
    <row r="291" spans="1:7" x14ac:dyDescent="0.2">
      <c r="A291" s="27">
        <v>2011</v>
      </c>
      <c r="B291" s="27">
        <v>10</v>
      </c>
      <c r="C291" s="27" t="s">
        <v>7</v>
      </c>
      <c r="D291" s="28">
        <v>40830</v>
      </c>
      <c r="E291" s="27">
        <v>1010.3715</v>
      </c>
      <c r="F291" s="27">
        <v>305.8048</v>
      </c>
      <c r="G291" s="27">
        <v>0</v>
      </c>
    </row>
    <row r="292" spans="1:7" x14ac:dyDescent="0.2">
      <c r="A292" s="27">
        <v>2011</v>
      </c>
      <c r="B292" s="27">
        <v>10</v>
      </c>
      <c r="C292" s="27" t="s">
        <v>7</v>
      </c>
      <c r="D292" s="28">
        <v>40833</v>
      </c>
      <c r="E292" s="27">
        <v>799.15750000000003</v>
      </c>
      <c r="F292" s="27">
        <v>0</v>
      </c>
      <c r="G292" s="27">
        <v>0</v>
      </c>
    </row>
    <row r="293" spans="1:7" x14ac:dyDescent="0.2">
      <c r="A293" s="27">
        <v>2011</v>
      </c>
      <c r="B293" s="27">
        <v>10</v>
      </c>
      <c r="C293" s="27" t="s">
        <v>7</v>
      </c>
      <c r="D293" s="28">
        <v>40834</v>
      </c>
      <c r="E293" s="27">
        <v>731.30060000000003</v>
      </c>
      <c r="F293" s="27">
        <v>48.399900000000002</v>
      </c>
      <c r="G293" s="27">
        <v>0</v>
      </c>
    </row>
    <row r="294" spans="1:7" x14ac:dyDescent="0.2">
      <c r="A294" s="27">
        <v>2011</v>
      </c>
      <c r="B294" s="27">
        <v>10</v>
      </c>
      <c r="C294" s="27" t="s">
        <v>7</v>
      </c>
      <c r="D294" s="28">
        <v>40835</v>
      </c>
      <c r="E294" s="27">
        <v>950.23880000000008</v>
      </c>
      <c r="F294" s="27">
        <v>59.443199999999997</v>
      </c>
      <c r="G294" s="27">
        <v>0</v>
      </c>
    </row>
    <row r="295" spans="1:7" x14ac:dyDescent="0.2">
      <c r="A295" s="27">
        <v>2011</v>
      </c>
      <c r="B295" s="27">
        <v>10</v>
      </c>
      <c r="C295" s="27" t="s">
        <v>7</v>
      </c>
      <c r="D295" s="28">
        <v>40836</v>
      </c>
      <c r="E295" s="27">
        <v>3575.6732000000002</v>
      </c>
      <c r="F295" s="27">
        <v>311.84649999999999</v>
      </c>
      <c r="G295" s="27">
        <v>0</v>
      </c>
    </row>
    <row r="296" spans="1:7" x14ac:dyDescent="0.2">
      <c r="A296" s="27">
        <v>2011</v>
      </c>
      <c r="B296" s="27">
        <v>10</v>
      </c>
      <c r="C296" s="27" t="s">
        <v>7</v>
      </c>
      <c r="D296" s="28">
        <v>40837</v>
      </c>
      <c r="E296" s="27">
        <v>1846.6112999999998</v>
      </c>
      <c r="F296" s="27">
        <v>125.31569999999999</v>
      </c>
      <c r="G296" s="27">
        <v>0</v>
      </c>
    </row>
    <row r="297" spans="1:7" x14ac:dyDescent="0.2">
      <c r="A297" s="27">
        <v>2011</v>
      </c>
      <c r="B297" s="27">
        <v>10</v>
      </c>
      <c r="C297" s="27" t="s">
        <v>7</v>
      </c>
      <c r="D297" s="28">
        <v>40840</v>
      </c>
      <c r="E297" s="27">
        <v>726.89929999999993</v>
      </c>
      <c r="F297" s="27">
        <v>20.5</v>
      </c>
      <c r="G297" s="27">
        <v>0.1381</v>
      </c>
    </row>
    <row r="298" spans="1:7" x14ac:dyDescent="0.2">
      <c r="A298" s="27">
        <v>2011</v>
      </c>
      <c r="B298" s="27">
        <v>10</v>
      </c>
      <c r="C298" s="27" t="s">
        <v>7</v>
      </c>
      <c r="D298" s="28">
        <v>40841</v>
      </c>
      <c r="E298" s="27">
        <v>1141.5263</v>
      </c>
      <c r="F298" s="27">
        <v>558.96400000000006</v>
      </c>
      <c r="G298" s="27">
        <v>0</v>
      </c>
    </row>
    <row r="299" spans="1:7" x14ac:dyDescent="0.2">
      <c r="A299" s="27">
        <v>2011</v>
      </c>
      <c r="B299" s="27">
        <v>10</v>
      </c>
      <c r="C299" s="27" t="s">
        <v>7</v>
      </c>
      <c r="D299" s="28">
        <v>40842</v>
      </c>
      <c r="E299" s="27">
        <v>732.07680000000005</v>
      </c>
      <c r="F299" s="27">
        <v>533.03769999999997</v>
      </c>
      <c r="G299" s="27">
        <v>0</v>
      </c>
    </row>
    <row r="300" spans="1:7" x14ac:dyDescent="0.2">
      <c r="A300" s="27">
        <v>2011</v>
      </c>
      <c r="B300" s="27">
        <v>10</v>
      </c>
      <c r="C300" s="27" t="s">
        <v>7</v>
      </c>
      <c r="D300" s="28">
        <v>40843</v>
      </c>
      <c r="E300" s="27">
        <v>1497.0725</v>
      </c>
      <c r="F300" s="27">
        <v>488.63330000000002</v>
      </c>
      <c r="G300" s="27">
        <v>0</v>
      </c>
    </row>
    <row r="301" spans="1:7" x14ac:dyDescent="0.2">
      <c r="A301" s="27">
        <v>2011</v>
      </c>
      <c r="B301" s="27">
        <v>10</v>
      </c>
      <c r="C301" s="27" t="s">
        <v>7</v>
      </c>
      <c r="D301" s="28">
        <v>40844</v>
      </c>
      <c r="E301" s="27">
        <v>731.72259999999994</v>
      </c>
      <c r="F301" s="27">
        <v>462.51559999999995</v>
      </c>
      <c r="G301" s="27">
        <v>0</v>
      </c>
    </row>
    <row r="302" spans="1:7" x14ac:dyDescent="0.2">
      <c r="A302" s="27">
        <v>2011</v>
      </c>
      <c r="B302" s="27">
        <v>10</v>
      </c>
      <c r="C302" s="27" t="s">
        <v>7</v>
      </c>
      <c r="D302" s="28">
        <v>40847</v>
      </c>
      <c r="E302" s="27">
        <v>524.73400000000004</v>
      </c>
      <c r="F302" s="27">
        <v>191.51209999999998</v>
      </c>
      <c r="G302" s="27">
        <v>0</v>
      </c>
    </row>
    <row r="303" spans="1:7" x14ac:dyDescent="0.2">
      <c r="A303" s="27">
        <v>2011</v>
      </c>
      <c r="B303" s="27">
        <v>11</v>
      </c>
      <c r="C303" s="27" t="s">
        <v>7</v>
      </c>
      <c r="D303" s="28">
        <v>40848</v>
      </c>
      <c r="E303" s="27">
        <v>295.7278</v>
      </c>
      <c r="F303" s="27">
        <v>262.04899999999998</v>
      </c>
      <c r="G303" s="27">
        <v>0</v>
      </c>
    </row>
    <row r="304" spans="1:7" x14ac:dyDescent="0.2">
      <c r="A304" s="27">
        <v>2011</v>
      </c>
      <c r="B304" s="27">
        <v>11</v>
      </c>
      <c r="C304" s="27" t="s">
        <v>7</v>
      </c>
      <c r="D304" s="28">
        <v>40849</v>
      </c>
      <c r="E304" s="27">
        <v>512.07309999999995</v>
      </c>
      <c r="F304" s="27">
        <v>135.14089999999999</v>
      </c>
      <c r="G304" s="27">
        <v>0</v>
      </c>
    </row>
    <row r="305" spans="1:7" x14ac:dyDescent="0.2">
      <c r="A305" s="27">
        <v>2011</v>
      </c>
      <c r="B305" s="27">
        <v>11</v>
      </c>
      <c r="C305" s="27" t="s">
        <v>7</v>
      </c>
      <c r="D305" s="28">
        <v>40850</v>
      </c>
      <c r="E305" s="27">
        <v>772.70240000000001</v>
      </c>
      <c r="F305" s="27">
        <v>157.23059999999998</v>
      </c>
      <c r="G305" s="27">
        <v>0</v>
      </c>
    </row>
    <row r="306" spans="1:7" x14ac:dyDescent="0.2">
      <c r="A306" s="27">
        <v>2011</v>
      </c>
      <c r="B306" s="27">
        <v>11</v>
      </c>
      <c r="C306" s="27" t="s">
        <v>7</v>
      </c>
      <c r="D306" s="28">
        <v>40851</v>
      </c>
      <c r="E306" s="27">
        <v>692.41140000000007</v>
      </c>
      <c r="F306" s="27">
        <v>158.85209999999998</v>
      </c>
      <c r="G306" s="27">
        <v>0</v>
      </c>
    </row>
    <row r="307" spans="1:7" x14ac:dyDescent="0.2">
      <c r="A307" s="27">
        <v>2011</v>
      </c>
      <c r="B307" s="27">
        <v>11</v>
      </c>
      <c r="C307" s="27" t="s">
        <v>7</v>
      </c>
      <c r="D307" s="28">
        <v>40854</v>
      </c>
      <c r="E307" s="27">
        <v>989.35339999999985</v>
      </c>
      <c r="F307" s="27">
        <v>82.006399999999999</v>
      </c>
      <c r="G307" s="27">
        <v>0</v>
      </c>
    </row>
    <row r="308" spans="1:7" x14ac:dyDescent="0.2">
      <c r="A308" s="27">
        <v>2011</v>
      </c>
      <c r="B308" s="27">
        <v>11</v>
      </c>
      <c r="C308" s="27" t="s">
        <v>7</v>
      </c>
      <c r="D308" s="28">
        <v>40855</v>
      </c>
      <c r="E308" s="27">
        <v>649.85390000000007</v>
      </c>
      <c r="F308" s="27">
        <v>115.9408</v>
      </c>
      <c r="G308" s="27">
        <v>39.588300000000004</v>
      </c>
    </row>
    <row r="309" spans="1:7" x14ac:dyDescent="0.2">
      <c r="A309" s="27">
        <v>2011</v>
      </c>
      <c r="B309" s="27">
        <v>11</v>
      </c>
      <c r="C309" s="27" t="s">
        <v>7</v>
      </c>
      <c r="D309" s="28">
        <v>40856</v>
      </c>
      <c r="E309" s="27">
        <v>769.76430000000005</v>
      </c>
      <c r="F309" s="27">
        <v>145.12100000000001</v>
      </c>
      <c r="G309" s="27">
        <v>0</v>
      </c>
    </row>
    <row r="310" spans="1:7" x14ac:dyDescent="0.2">
      <c r="A310" s="27">
        <v>2011</v>
      </c>
      <c r="B310" s="27">
        <v>11</v>
      </c>
      <c r="C310" s="27" t="s">
        <v>7</v>
      </c>
      <c r="D310" s="28">
        <v>40857</v>
      </c>
      <c r="E310" s="27">
        <v>1498.6141</v>
      </c>
      <c r="F310" s="27">
        <v>142.94289999999998</v>
      </c>
      <c r="G310" s="27">
        <v>0</v>
      </c>
    </row>
    <row r="311" spans="1:7" x14ac:dyDescent="0.2">
      <c r="A311" s="27">
        <v>2011</v>
      </c>
      <c r="B311" s="27">
        <v>11</v>
      </c>
      <c r="C311" s="27" t="s">
        <v>7</v>
      </c>
      <c r="D311" s="28">
        <v>40858</v>
      </c>
      <c r="E311" s="27">
        <v>0</v>
      </c>
      <c r="F311" s="27">
        <v>0</v>
      </c>
      <c r="G311" s="27">
        <v>0</v>
      </c>
    </row>
    <row r="312" spans="1:7" x14ac:dyDescent="0.2">
      <c r="A312" s="27">
        <v>2011</v>
      </c>
      <c r="B312" s="27">
        <v>11</v>
      </c>
      <c r="C312" s="27" t="s">
        <v>7</v>
      </c>
      <c r="D312" s="28">
        <v>40861</v>
      </c>
      <c r="E312" s="27">
        <v>1567.1641999999999</v>
      </c>
      <c r="F312" s="27">
        <v>547.80729999999994</v>
      </c>
      <c r="G312" s="27">
        <v>0</v>
      </c>
    </row>
    <row r="313" spans="1:7" x14ac:dyDescent="0.2">
      <c r="A313" s="27">
        <v>2011</v>
      </c>
      <c r="B313" s="27">
        <v>11</v>
      </c>
      <c r="C313" s="27" t="s">
        <v>7</v>
      </c>
      <c r="D313" s="28">
        <v>40862</v>
      </c>
      <c r="E313" s="27">
        <v>856.08879999999999</v>
      </c>
      <c r="F313" s="27">
        <v>212.20340000000002</v>
      </c>
      <c r="G313" s="27">
        <v>0</v>
      </c>
    </row>
    <row r="314" spans="1:7" x14ac:dyDescent="0.2">
      <c r="A314" s="27">
        <v>2011</v>
      </c>
      <c r="B314" s="27">
        <v>11</v>
      </c>
      <c r="C314" s="27" t="s">
        <v>7</v>
      </c>
      <c r="D314" s="28">
        <v>40863</v>
      </c>
      <c r="E314" s="27">
        <v>2426.1565000000001</v>
      </c>
      <c r="F314" s="27">
        <v>72.328800000000001</v>
      </c>
      <c r="G314" s="27">
        <v>0</v>
      </c>
    </row>
    <row r="315" spans="1:7" x14ac:dyDescent="0.2">
      <c r="A315" s="27">
        <v>2011</v>
      </c>
      <c r="B315" s="27">
        <v>11</v>
      </c>
      <c r="C315" s="27" t="s">
        <v>7</v>
      </c>
      <c r="D315" s="28">
        <v>40864</v>
      </c>
      <c r="E315" s="27">
        <v>599.79340000000002</v>
      </c>
      <c r="F315" s="27">
        <v>176.16720000000001</v>
      </c>
      <c r="G315" s="27">
        <v>0</v>
      </c>
    </row>
    <row r="316" spans="1:7" x14ac:dyDescent="0.2">
      <c r="A316" s="27">
        <v>2011</v>
      </c>
      <c r="B316" s="27">
        <v>11</v>
      </c>
      <c r="C316" s="27" t="s">
        <v>7</v>
      </c>
      <c r="D316" s="28">
        <v>40865</v>
      </c>
      <c r="E316" s="27">
        <v>2437.4227000000001</v>
      </c>
      <c r="F316" s="27">
        <v>0</v>
      </c>
      <c r="G316" s="27">
        <v>0</v>
      </c>
    </row>
    <row r="317" spans="1:7" x14ac:dyDescent="0.2">
      <c r="A317" s="27">
        <v>2011</v>
      </c>
      <c r="B317" s="27">
        <v>11</v>
      </c>
      <c r="C317" s="27" t="s">
        <v>7</v>
      </c>
      <c r="D317" s="28">
        <v>40868</v>
      </c>
      <c r="E317" s="27">
        <v>1193.9668000000001</v>
      </c>
      <c r="F317" s="27">
        <v>59.362000000000002</v>
      </c>
      <c r="G317" s="27">
        <v>2.1490999999999998</v>
      </c>
    </row>
    <row r="318" spans="1:7" x14ac:dyDescent="0.2">
      <c r="A318" s="27">
        <v>2011</v>
      </c>
      <c r="B318" s="27">
        <v>11</v>
      </c>
      <c r="C318" s="27" t="s">
        <v>7</v>
      </c>
      <c r="D318" s="28">
        <v>40869</v>
      </c>
      <c r="E318" s="27">
        <v>834.35630000000003</v>
      </c>
      <c r="F318" s="27">
        <v>253.15460000000002</v>
      </c>
      <c r="G318" s="27">
        <v>0</v>
      </c>
    </row>
    <row r="319" spans="1:7" x14ac:dyDescent="0.2">
      <c r="A319" s="27">
        <v>2011</v>
      </c>
      <c r="B319" s="27">
        <v>11</v>
      </c>
      <c r="C319" s="27" t="s">
        <v>7</v>
      </c>
      <c r="D319" s="28">
        <v>40870</v>
      </c>
      <c r="E319" s="27">
        <v>505.28679999999997</v>
      </c>
      <c r="F319" s="27">
        <v>133.1087</v>
      </c>
      <c r="G319" s="27">
        <v>0</v>
      </c>
    </row>
    <row r="320" spans="1:7" x14ac:dyDescent="0.2">
      <c r="A320" s="27">
        <v>2011</v>
      </c>
      <c r="B320" s="27">
        <v>11</v>
      </c>
      <c r="C320" s="27" t="s">
        <v>7</v>
      </c>
      <c r="D320" s="28">
        <v>40872</v>
      </c>
      <c r="E320" s="27">
        <v>24.020900000000001</v>
      </c>
      <c r="F320" s="27">
        <v>0</v>
      </c>
      <c r="G320" s="27">
        <v>0</v>
      </c>
    </row>
    <row r="321" spans="1:7" x14ac:dyDescent="0.2">
      <c r="A321" s="27">
        <v>2011</v>
      </c>
      <c r="B321" s="27">
        <v>11</v>
      </c>
      <c r="C321" s="27" t="s">
        <v>7</v>
      </c>
      <c r="D321" s="28">
        <v>40875</v>
      </c>
      <c r="E321" s="27">
        <v>502.57900000000001</v>
      </c>
      <c r="F321" s="27">
        <v>52.696100000000001</v>
      </c>
      <c r="G321" s="27">
        <v>0</v>
      </c>
    </row>
    <row r="322" spans="1:7" x14ac:dyDescent="0.2">
      <c r="A322" s="27">
        <v>2011</v>
      </c>
      <c r="B322" s="27">
        <v>11</v>
      </c>
      <c r="C322" s="27" t="s">
        <v>7</v>
      </c>
      <c r="D322" s="28">
        <v>40876</v>
      </c>
      <c r="E322" s="27">
        <v>2216.0302999999999</v>
      </c>
      <c r="F322" s="27">
        <v>1405.1038999999998</v>
      </c>
      <c r="G322" s="27">
        <v>0</v>
      </c>
    </row>
    <row r="323" spans="1:7" x14ac:dyDescent="0.2">
      <c r="A323" s="27">
        <v>2011</v>
      </c>
      <c r="B323" s="27">
        <v>11</v>
      </c>
      <c r="C323" s="27" t="s">
        <v>7</v>
      </c>
      <c r="D323" s="28">
        <v>40877</v>
      </c>
      <c r="E323" s="27">
        <v>966.02250000000004</v>
      </c>
      <c r="F323" s="27">
        <v>289.73590000000002</v>
      </c>
      <c r="G323" s="27">
        <v>0</v>
      </c>
    </row>
    <row r="324" spans="1:7" x14ac:dyDescent="0.2">
      <c r="A324" s="27">
        <v>2011</v>
      </c>
      <c r="B324" s="27">
        <v>12</v>
      </c>
      <c r="C324" s="27" t="s">
        <v>7</v>
      </c>
      <c r="D324" s="28">
        <v>40878</v>
      </c>
      <c r="E324" s="27">
        <v>848.61840000000007</v>
      </c>
      <c r="F324" s="27">
        <v>0</v>
      </c>
      <c r="G324" s="27">
        <v>0</v>
      </c>
    </row>
    <row r="325" spans="1:7" x14ac:dyDescent="0.2">
      <c r="A325" s="27">
        <v>2011</v>
      </c>
      <c r="B325" s="27">
        <v>12</v>
      </c>
      <c r="C325" s="27" t="s">
        <v>7</v>
      </c>
      <c r="D325" s="28">
        <v>40879</v>
      </c>
      <c r="E325" s="27">
        <v>744.53430000000003</v>
      </c>
      <c r="F325" s="27">
        <v>0</v>
      </c>
      <c r="G325" s="27">
        <v>0</v>
      </c>
    </row>
    <row r="326" spans="1:7" x14ac:dyDescent="0.2">
      <c r="A326" s="27">
        <v>2011</v>
      </c>
      <c r="B326" s="27">
        <v>12</v>
      </c>
      <c r="C326" s="27" t="s">
        <v>7</v>
      </c>
      <c r="D326" s="28">
        <v>40882</v>
      </c>
      <c r="E326" s="27">
        <v>661.19749999999999</v>
      </c>
      <c r="F326" s="27">
        <v>0</v>
      </c>
      <c r="G326" s="27">
        <v>0</v>
      </c>
    </row>
    <row r="327" spans="1:7" x14ac:dyDescent="0.2">
      <c r="A327" s="27">
        <v>2011</v>
      </c>
      <c r="B327" s="27">
        <v>12</v>
      </c>
      <c r="C327" s="27" t="s">
        <v>7</v>
      </c>
      <c r="D327" s="28">
        <v>40883</v>
      </c>
      <c r="E327" s="27">
        <v>1116.0255</v>
      </c>
      <c r="F327" s="27">
        <v>0</v>
      </c>
      <c r="G327" s="27">
        <v>0</v>
      </c>
    </row>
    <row r="328" spans="1:7" x14ac:dyDescent="0.2">
      <c r="A328" s="27">
        <v>2011</v>
      </c>
      <c r="B328" s="27">
        <v>12</v>
      </c>
      <c r="C328" s="27" t="s">
        <v>7</v>
      </c>
      <c r="D328" s="28">
        <v>40884</v>
      </c>
      <c r="E328" s="27">
        <v>1200.4331999999999</v>
      </c>
      <c r="F328" s="27">
        <v>0</v>
      </c>
      <c r="G328" s="27">
        <v>0</v>
      </c>
    </row>
    <row r="329" spans="1:7" x14ac:dyDescent="0.2">
      <c r="A329" s="27">
        <v>2011</v>
      </c>
      <c r="B329" s="27">
        <v>12</v>
      </c>
      <c r="C329" s="27" t="s">
        <v>7</v>
      </c>
      <c r="D329" s="28">
        <v>40885</v>
      </c>
      <c r="E329" s="27">
        <v>927.48289999999997</v>
      </c>
      <c r="F329" s="27">
        <v>0</v>
      </c>
      <c r="G329" s="27">
        <v>0</v>
      </c>
    </row>
    <row r="330" spans="1:7" x14ac:dyDescent="0.2">
      <c r="A330" s="27">
        <v>2011</v>
      </c>
      <c r="B330" s="27">
        <v>12</v>
      </c>
      <c r="C330" s="27" t="s">
        <v>7</v>
      </c>
      <c r="D330" s="28">
        <v>40886</v>
      </c>
      <c r="E330" s="27">
        <v>733.57190000000003</v>
      </c>
      <c r="F330" s="27">
        <v>0</v>
      </c>
      <c r="G330" s="27">
        <v>0</v>
      </c>
    </row>
    <row r="331" spans="1:7" x14ac:dyDescent="0.2">
      <c r="A331" s="27">
        <v>2011</v>
      </c>
      <c r="B331" s="27">
        <v>12</v>
      </c>
      <c r="C331" s="27" t="s">
        <v>7</v>
      </c>
      <c r="D331" s="28">
        <v>40889</v>
      </c>
      <c r="E331" s="27">
        <v>822.57090000000005</v>
      </c>
      <c r="F331" s="27">
        <v>135.9554</v>
      </c>
      <c r="G331" s="27">
        <v>0</v>
      </c>
    </row>
    <row r="332" spans="1:7" x14ac:dyDescent="0.2">
      <c r="A332" s="27">
        <v>2011</v>
      </c>
      <c r="B332" s="27">
        <v>12</v>
      </c>
      <c r="C332" s="27" t="s">
        <v>7</v>
      </c>
      <c r="D332" s="28">
        <v>40890</v>
      </c>
      <c r="E332" s="27">
        <v>996.92989999999998</v>
      </c>
      <c r="F332" s="27">
        <v>485.91679999999997</v>
      </c>
      <c r="G332" s="27">
        <v>0</v>
      </c>
    </row>
    <row r="333" spans="1:7" x14ac:dyDescent="0.2">
      <c r="A333" s="27">
        <v>2011</v>
      </c>
      <c r="B333" s="27">
        <v>12</v>
      </c>
      <c r="C333" s="27" t="s">
        <v>7</v>
      </c>
      <c r="D333" s="28">
        <v>40891</v>
      </c>
      <c r="E333" s="27">
        <v>955.82950000000005</v>
      </c>
      <c r="F333" s="27">
        <v>36.487099999999998</v>
      </c>
      <c r="G333" s="27">
        <v>0</v>
      </c>
    </row>
    <row r="334" spans="1:7" x14ac:dyDescent="0.2">
      <c r="A334" s="27">
        <v>2011</v>
      </c>
      <c r="B334" s="27">
        <v>12</v>
      </c>
      <c r="C334" s="27" t="s">
        <v>7</v>
      </c>
      <c r="D334" s="28">
        <v>40892</v>
      </c>
      <c r="E334" s="27">
        <v>724.4876999999999</v>
      </c>
      <c r="F334" s="27">
        <v>119.6016</v>
      </c>
      <c r="G334" s="27">
        <v>0</v>
      </c>
    </row>
    <row r="335" spans="1:7" x14ac:dyDescent="0.2">
      <c r="A335" s="27">
        <v>2011</v>
      </c>
      <c r="B335" s="27">
        <v>12</v>
      </c>
      <c r="C335" s="27" t="s">
        <v>7</v>
      </c>
      <c r="D335" s="28">
        <v>40893</v>
      </c>
      <c r="E335" s="27">
        <v>1340.5434000000002</v>
      </c>
      <c r="F335" s="27">
        <v>56.625300000000003</v>
      </c>
      <c r="G335" s="27">
        <v>0</v>
      </c>
    </row>
    <row r="336" spans="1:7" x14ac:dyDescent="0.2">
      <c r="A336" s="27">
        <v>2011</v>
      </c>
      <c r="B336" s="27">
        <v>12</v>
      </c>
      <c r="C336" s="27" t="s">
        <v>7</v>
      </c>
      <c r="D336" s="28">
        <v>40896</v>
      </c>
      <c r="E336" s="27">
        <v>477.48930000000001</v>
      </c>
      <c r="F336" s="27">
        <v>122.21220000000001</v>
      </c>
      <c r="G336" s="27">
        <v>0</v>
      </c>
    </row>
    <row r="337" spans="1:7" x14ac:dyDescent="0.2">
      <c r="A337" s="27">
        <v>2011</v>
      </c>
      <c r="B337" s="27">
        <v>12</v>
      </c>
      <c r="C337" s="27" t="s">
        <v>7</v>
      </c>
      <c r="D337" s="28">
        <v>40897</v>
      </c>
      <c r="E337" s="27">
        <v>622.59059999999999</v>
      </c>
      <c r="F337" s="27">
        <v>14.4186</v>
      </c>
      <c r="G337" s="27">
        <v>0</v>
      </c>
    </row>
    <row r="338" spans="1:7" x14ac:dyDescent="0.2">
      <c r="A338" s="27">
        <v>2011</v>
      </c>
      <c r="B338" s="27">
        <v>12</v>
      </c>
      <c r="C338" s="27" t="s">
        <v>7</v>
      </c>
      <c r="D338" s="28">
        <v>40898</v>
      </c>
      <c r="E338" s="27">
        <v>618.40280000000007</v>
      </c>
      <c r="F338" s="27">
        <v>316.50049999999999</v>
      </c>
      <c r="G338" s="27">
        <v>0</v>
      </c>
    </row>
    <row r="339" spans="1:7" x14ac:dyDescent="0.2">
      <c r="A339" s="27">
        <v>2011</v>
      </c>
      <c r="B339" s="27">
        <v>12</v>
      </c>
      <c r="C339" s="27" t="s">
        <v>7</v>
      </c>
      <c r="D339" s="28">
        <v>40899</v>
      </c>
      <c r="E339" s="27">
        <v>340.43790000000001</v>
      </c>
      <c r="F339" s="27">
        <v>6.6044</v>
      </c>
      <c r="G339" s="27">
        <v>0</v>
      </c>
    </row>
    <row r="340" spans="1:7" x14ac:dyDescent="0.2">
      <c r="A340" s="27">
        <v>2011</v>
      </c>
      <c r="B340" s="27">
        <v>12</v>
      </c>
      <c r="C340" s="27" t="s">
        <v>7</v>
      </c>
      <c r="D340" s="28">
        <v>40900</v>
      </c>
      <c r="E340" s="27">
        <v>246.5378</v>
      </c>
      <c r="F340" s="27">
        <v>0</v>
      </c>
      <c r="G340" s="27">
        <v>0</v>
      </c>
    </row>
    <row r="341" spans="1:7" x14ac:dyDescent="0.2">
      <c r="A341" s="27">
        <v>2011</v>
      </c>
      <c r="B341" s="27">
        <v>12</v>
      </c>
      <c r="C341" s="27" t="s">
        <v>7</v>
      </c>
      <c r="D341" s="28">
        <v>40904</v>
      </c>
      <c r="E341" s="27">
        <v>320.82979999999998</v>
      </c>
      <c r="F341" s="27">
        <v>27.524799999999999</v>
      </c>
      <c r="G341" s="27">
        <v>0</v>
      </c>
    </row>
    <row r="342" spans="1:7" x14ac:dyDescent="0.2">
      <c r="A342" s="27">
        <v>2011</v>
      </c>
      <c r="B342" s="27">
        <v>12</v>
      </c>
      <c r="C342" s="27" t="s">
        <v>7</v>
      </c>
      <c r="D342" s="28">
        <v>40905</v>
      </c>
      <c r="E342" s="27">
        <v>406.15030000000002</v>
      </c>
      <c r="F342" s="27">
        <v>38</v>
      </c>
      <c r="G342" s="27">
        <v>0</v>
      </c>
    </row>
    <row r="343" spans="1:7" x14ac:dyDescent="0.2">
      <c r="A343" s="27">
        <v>2011</v>
      </c>
      <c r="B343" s="27">
        <v>12</v>
      </c>
      <c r="C343" s="27" t="s">
        <v>7</v>
      </c>
      <c r="D343" s="28">
        <v>40906</v>
      </c>
      <c r="E343" s="27">
        <v>279.65179999999998</v>
      </c>
      <c r="F343" s="27">
        <v>0</v>
      </c>
      <c r="G343" s="27">
        <v>0</v>
      </c>
    </row>
    <row r="344" spans="1:7" x14ac:dyDescent="0.2">
      <c r="A344" s="27">
        <v>2011</v>
      </c>
      <c r="B344" s="27">
        <v>12</v>
      </c>
      <c r="C344" s="27" t="s">
        <v>7</v>
      </c>
      <c r="D344" s="28">
        <v>40907</v>
      </c>
      <c r="E344" s="27">
        <v>104.7777</v>
      </c>
      <c r="F344" s="27">
        <v>0</v>
      </c>
      <c r="G344" s="27">
        <v>0</v>
      </c>
    </row>
    <row r="345" spans="1:7" x14ac:dyDescent="0.2">
      <c r="A345" s="27">
        <v>2012</v>
      </c>
      <c r="B345" s="27">
        <v>1</v>
      </c>
      <c r="C345" s="27" t="s">
        <v>1</v>
      </c>
      <c r="D345" s="28">
        <v>40911</v>
      </c>
      <c r="E345" s="27">
        <v>445.15249999999997</v>
      </c>
      <c r="F345" s="27">
        <v>495.20820000000003</v>
      </c>
      <c r="G345" s="27">
        <v>0</v>
      </c>
    </row>
    <row r="346" spans="1:7" x14ac:dyDescent="0.2">
      <c r="A346" s="27">
        <v>2012</v>
      </c>
      <c r="B346" s="27">
        <v>1</v>
      </c>
      <c r="C346" s="27" t="s">
        <v>1</v>
      </c>
      <c r="D346" s="28">
        <v>40912</v>
      </c>
      <c r="E346" s="27">
        <v>968.93190000000004</v>
      </c>
      <c r="F346" s="27">
        <v>196.4913</v>
      </c>
      <c r="G346" s="27">
        <v>0</v>
      </c>
    </row>
    <row r="347" spans="1:7" x14ac:dyDescent="0.2">
      <c r="A347" s="27">
        <v>2012</v>
      </c>
      <c r="B347" s="27">
        <v>1</v>
      </c>
      <c r="C347" s="27" t="s">
        <v>1</v>
      </c>
      <c r="D347" s="28">
        <v>40913</v>
      </c>
      <c r="E347" s="27">
        <v>960.39940000000001</v>
      </c>
      <c r="F347" s="27">
        <v>81.439600000000013</v>
      </c>
      <c r="G347" s="27">
        <v>0</v>
      </c>
    </row>
    <row r="348" spans="1:7" x14ac:dyDescent="0.2">
      <c r="A348" s="27">
        <v>2012</v>
      </c>
      <c r="B348" s="27">
        <v>1</v>
      </c>
      <c r="C348" s="27" t="s">
        <v>1</v>
      </c>
      <c r="D348" s="28">
        <v>40914</v>
      </c>
      <c r="E348" s="27">
        <v>2293.5751999999998</v>
      </c>
      <c r="F348" s="27">
        <v>0</v>
      </c>
      <c r="G348" s="27">
        <v>0</v>
      </c>
    </row>
    <row r="349" spans="1:7" x14ac:dyDescent="0.2">
      <c r="A349" s="27">
        <v>2012</v>
      </c>
      <c r="B349" s="27">
        <v>1</v>
      </c>
      <c r="C349" s="27" t="s">
        <v>1</v>
      </c>
      <c r="D349" s="28">
        <v>40917</v>
      </c>
      <c r="E349" s="27">
        <v>270.26659999999998</v>
      </c>
      <c r="F349" s="27">
        <v>186.125</v>
      </c>
      <c r="G349" s="27">
        <v>0</v>
      </c>
    </row>
    <row r="350" spans="1:7" x14ac:dyDescent="0.2">
      <c r="A350" s="27">
        <v>2012</v>
      </c>
      <c r="B350" s="27">
        <v>1</v>
      </c>
      <c r="C350" s="27" t="s">
        <v>1</v>
      </c>
      <c r="D350" s="28">
        <v>40918</v>
      </c>
      <c r="E350" s="27">
        <v>558.99219999999991</v>
      </c>
      <c r="F350" s="27">
        <v>127.245</v>
      </c>
      <c r="G350" s="27">
        <v>0</v>
      </c>
    </row>
    <row r="351" spans="1:7" x14ac:dyDescent="0.2">
      <c r="A351" s="27">
        <v>2012</v>
      </c>
      <c r="B351" s="27">
        <v>1</v>
      </c>
      <c r="C351" s="27" t="s">
        <v>1</v>
      </c>
      <c r="D351" s="28">
        <v>40919</v>
      </c>
      <c r="E351" s="27">
        <v>1437.5931</v>
      </c>
      <c r="F351" s="27">
        <v>44.307499999999997</v>
      </c>
      <c r="G351" s="27">
        <v>0</v>
      </c>
    </row>
    <row r="352" spans="1:7" x14ac:dyDescent="0.2">
      <c r="A352" s="27">
        <v>2012</v>
      </c>
      <c r="B352" s="27">
        <v>1</v>
      </c>
      <c r="C352" s="27" t="s">
        <v>1</v>
      </c>
      <c r="D352" s="28">
        <v>40920</v>
      </c>
      <c r="E352" s="27">
        <v>1275.8548999999998</v>
      </c>
      <c r="F352" s="27">
        <v>350.61709999999999</v>
      </c>
      <c r="G352" s="27">
        <v>0</v>
      </c>
    </row>
    <row r="353" spans="1:7" x14ac:dyDescent="0.2">
      <c r="A353" s="27">
        <v>2012</v>
      </c>
      <c r="B353" s="27">
        <v>1</v>
      </c>
      <c r="C353" s="27" t="s">
        <v>1</v>
      </c>
      <c r="D353" s="28">
        <v>40921</v>
      </c>
      <c r="E353" s="27">
        <v>861.20169999999996</v>
      </c>
      <c r="F353" s="27">
        <v>298.56809999999996</v>
      </c>
      <c r="G353" s="27">
        <v>0</v>
      </c>
    </row>
    <row r="354" spans="1:7" x14ac:dyDescent="0.2">
      <c r="A354" s="27">
        <v>2012</v>
      </c>
      <c r="B354" s="27">
        <v>1</v>
      </c>
      <c r="C354" s="27" t="s">
        <v>1</v>
      </c>
      <c r="D354" s="28">
        <v>40925</v>
      </c>
      <c r="E354" s="27">
        <v>825.17270000000008</v>
      </c>
      <c r="F354" s="27">
        <v>124.72450000000001</v>
      </c>
      <c r="G354" s="27">
        <v>0</v>
      </c>
    </row>
    <row r="355" spans="1:7" x14ac:dyDescent="0.2">
      <c r="A355" s="27">
        <v>2012</v>
      </c>
      <c r="B355" s="27">
        <v>1</v>
      </c>
      <c r="C355" s="27" t="s">
        <v>1</v>
      </c>
      <c r="D355" s="28">
        <v>40926</v>
      </c>
      <c r="E355" s="27">
        <v>1695.2456000000002</v>
      </c>
      <c r="F355" s="27">
        <v>195.93889999999999</v>
      </c>
      <c r="G355" s="27">
        <v>0</v>
      </c>
    </row>
    <row r="356" spans="1:7" x14ac:dyDescent="0.2">
      <c r="A356" s="27">
        <v>2012</v>
      </c>
      <c r="B356" s="27">
        <v>1</v>
      </c>
      <c r="C356" s="27" t="s">
        <v>1</v>
      </c>
      <c r="D356" s="28">
        <v>40927</v>
      </c>
      <c r="E356" s="27">
        <v>1583.9915000000001</v>
      </c>
      <c r="F356" s="27">
        <v>185.4015</v>
      </c>
      <c r="G356" s="27">
        <v>0</v>
      </c>
    </row>
    <row r="357" spans="1:7" x14ac:dyDescent="0.2">
      <c r="A357" s="27">
        <v>2012</v>
      </c>
      <c r="B357" s="27">
        <v>1</v>
      </c>
      <c r="C357" s="27" t="s">
        <v>1</v>
      </c>
      <c r="D357" s="28">
        <v>40928</v>
      </c>
      <c r="E357" s="27">
        <v>837.57779999999991</v>
      </c>
      <c r="F357" s="27">
        <v>202.34450000000001</v>
      </c>
      <c r="G357" s="27">
        <v>0</v>
      </c>
    </row>
    <row r="358" spans="1:7" x14ac:dyDescent="0.2">
      <c r="A358" s="27">
        <v>2012</v>
      </c>
      <c r="B358" s="27">
        <v>1</v>
      </c>
      <c r="C358" s="27" t="s">
        <v>1</v>
      </c>
      <c r="D358" s="28">
        <v>40931</v>
      </c>
      <c r="E358" s="27">
        <v>217.93870000000001</v>
      </c>
      <c r="F358" s="27">
        <v>0</v>
      </c>
      <c r="G358" s="27">
        <v>0</v>
      </c>
    </row>
    <row r="359" spans="1:7" x14ac:dyDescent="0.2">
      <c r="A359" s="27">
        <v>2012</v>
      </c>
      <c r="B359" s="27">
        <v>1</v>
      </c>
      <c r="C359" s="27" t="s">
        <v>1</v>
      </c>
      <c r="D359" s="28">
        <v>40932</v>
      </c>
      <c r="E359" s="27">
        <v>627.27819999999997</v>
      </c>
      <c r="F359" s="27">
        <v>0</v>
      </c>
      <c r="G359" s="27">
        <v>0</v>
      </c>
    </row>
    <row r="360" spans="1:7" x14ac:dyDescent="0.2">
      <c r="A360" s="27">
        <v>2012</v>
      </c>
      <c r="B360" s="27">
        <v>1</v>
      </c>
      <c r="C360" s="27" t="s">
        <v>1</v>
      </c>
      <c r="D360" s="28">
        <v>40933</v>
      </c>
      <c r="E360" s="27">
        <v>1763.8736999999999</v>
      </c>
      <c r="F360" s="27">
        <v>108.23219999999999</v>
      </c>
      <c r="G360" s="27">
        <v>0</v>
      </c>
    </row>
    <row r="361" spans="1:7" x14ac:dyDescent="0.2">
      <c r="A361" s="27">
        <v>2012</v>
      </c>
      <c r="B361" s="27">
        <v>1</v>
      </c>
      <c r="C361" s="27" t="s">
        <v>1</v>
      </c>
      <c r="D361" s="28">
        <v>40934</v>
      </c>
      <c r="E361" s="27">
        <v>1223.6712</v>
      </c>
      <c r="F361" s="27">
        <v>344.48730000000006</v>
      </c>
      <c r="G361" s="27">
        <v>0</v>
      </c>
    </row>
    <row r="362" spans="1:7" x14ac:dyDescent="0.2">
      <c r="A362" s="27">
        <v>2012</v>
      </c>
      <c r="B362" s="27">
        <v>1</v>
      </c>
      <c r="C362" s="27" t="s">
        <v>1</v>
      </c>
      <c r="D362" s="28">
        <v>40935</v>
      </c>
      <c r="E362" s="27">
        <v>790.19949999999994</v>
      </c>
      <c r="F362" s="27">
        <v>112.34869999999999</v>
      </c>
      <c r="G362" s="27">
        <v>0</v>
      </c>
    </row>
    <row r="363" spans="1:7" x14ac:dyDescent="0.2">
      <c r="A363" s="27">
        <v>2012</v>
      </c>
      <c r="B363" s="27">
        <v>1</v>
      </c>
      <c r="C363" s="27" t="s">
        <v>1</v>
      </c>
      <c r="D363" s="28">
        <v>40938</v>
      </c>
      <c r="E363" s="27">
        <v>812.89009999999996</v>
      </c>
      <c r="F363" s="27">
        <v>75.184200000000004</v>
      </c>
      <c r="G363" s="27">
        <v>0</v>
      </c>
    </row>
    <row r="364" spans="1:7" x14ac:dyDescent="0.2">
      <c r="A364" s="27">
        <v>2012</v>
      </c>
      <c r="B364" s="27">
        <v>1</v>
      </c>
      <c r="C364" s="27" t="s">
        <v>1</v>
      </c>
      <c r="D364" s="28">
        <v>40939</v>
      </c>
      <c r="E364" s="27">
        <v>2767.0268999999998</v>
      </c>
      <c r="F364" s="27">
        <v>202.84690000000001</v>
      </c>
      <c r="G364" s="27">
        <v>0</v>
      </c>
    </row>
    <row r="365" spans="1:7" x14ac:dyDescent="0.2">
      <c r="A365" s="27">
        <v>2012</v>
      </c>
      <c r="B365" s="27">
        <v>2</v>
      </c>
      <c r="C365" s="27" t="s">
        <v>1</v>
      </c>
      <c r="D365" s="28">
        <v>40940</v>
      </c>
      <c r="E365" s="27">
        <v>2607.1452999999997</v>
      </c>
      <c r="F365" s="27">
        <v>225.06270000000001</v>
      </c>
      <c r="G365" s="27">
        <v>0</v>
      </c>
    </row>
    <row r="366" spans="1:7" x14ac:dyDescent="0.2">
      <c r="A366" s="27">
        <v>2012</v>
      </c>
      <c r="B366" s="27">
        <v>2</v>
      </c>
      <c r="C366" s="27" t="s">
        <v>1</v>
      </c>
      <c r="D366" s="28">
        <v>40941</v>
      </c>
      <c r="E366" s="27">
        <v>942.17780000000005</v>
      </c>
      <c r="F366" s="27">
        <v>226.04470000000001</v>
      </c>
      <c r="G366" s="27">
        <v>0</v>
      </c>
    </row>
    <row r="367" spans="1:7" x14ac:dyDescent="0.2">
      <c r="A367" s="27">
        <v>2012</v>
      </c>
      <c r="B367" s="27">
        <v>2</v>
      </c>
      <c r="C367" s="27" t="s">
        <v>1</v>
      </c>
      <c r="D367" s="28">
        <v>40942</v>
      </c>
      <c r="E367" s="27">
        <v>936.98360000000002</v>
      </c>
      <c r="F367" s="27">
        <v>311.78620000000001</v>
      </c>
      <c r="G367" s="27">
        <v>0</v>
      </c>
    </row>
    <row r="368" spans="1:7" x14ac:dyDescent="0.2">
      <c r="A368" s="27">
        <v>2012</v>
      </c>
      <c r="B368" s="27">
        <v>2</v>
      </c>
      <c r="C368" s="27" t="s">
        <v>1</v>
      </c>
      <c r="D368" s="28">
        <v>40945</v>
      </c>
      <c r="E368" s="27">
        <v>735.60270000000003</v>
      </c>
      <c r="F368" s="27">
        <v>92.578399999999988</v>
      </c>
      <c r="G368" s="27">
        <v>0</v>
      </c>
    </row>
    <row r="369" spans="1:7" x14ac:dyDescent="0.2">
      <c r="A369" s="27">
        <v>2012</v>
      </c>
      <c r="B369" s="27">
        <v>2</v>
      </c>
      <c r="C369" s="27" t="s">
        <v>1</v>
      </c>
      <c r="D369" s="28">
        <v>40946</v>
      </c>
      <c r="E369" s="27">
        <v>919.06119999999999</v>
      </c>
      <c r="F369" s="27">
        <v>132.67339999999999</v>
      </c>
      <c r="G369" s="27">
        <v>0</v>
      </c>
    </row>
    <row r="370" spans="1:7" x14ac:dyDescent="0.2">
      <c r="A370" s="27">
        <v>2012</v>
      </c>
      <c r="B370" s="27">
        <v>2</v>
      </c>
      <c r="C370" s="27" t="s">
        <v>1</v>
      </c>
      <c r="D370" s="28">
        <v>40947</v>
      </c>
      <c r="E370" s="27">
        <v>1141.1692</v>
      </c>
      <c r="F370" s="27">
        <v>760.9316</v>
      </c>
      <c r="G370" s="27">
        <v>0</v>
      </c>
    </row>
    <row r="371" spans="1:7" x14ac:dyDescent="0.2">
      <c r="A371" s="27">
        <v>2012</v>
      </c>
      <c r="B371" s="27">
        <v>2</v>
      </c>
      <c r="C371" s="27" t="s">
        <v>1</v>
      </c>
      <c r="D371" s="28">
        <v>40948</v>
      </c>
      <c r="E371" s="27">
        <v>1792.6614999999999</v>
      </c>
      <c r="F371" s="27">
        <v>747.5406999999999</v>
      </c>
      <c r="G371" s="27">
        <v>0</v>
      </c>
    </row>
    <row r="372" spans="1:7" x14ac:dyDescent="0.2">
      <c r="A372" s="27">
        <v>2012</v>
      </c>
      <c r="B372" s="27">
        <v>2</v>
      </c>
      <c r="C372" s="27" t="s">
        <v>1</v>
      </c>
      <c r="D372" s="28">
        <v>40949</v>
      </c>
      <c r="E372" s="27">
        <v>1193.8869999999999</v>
      </c>
      <c r="F372" s="27">
        <v>82.346600000000009</v>
      </c>
      <c r="G372" s="27">
        <v>0</v>
      </c>
    </row>
    <row r="373" spans="1:7" x14ac:dyDescent="0.2">
      <c r="A373" s="27">
        <v>2012</v>
      </c>
      <c r="B373" s="27">
        <v>2</v>
      </c>
      <c r="C373" s="27" t="s">
        <v>1</v>
      </c>
      <c r="D373" s="28">
        <v>40952</v>
      </c>
      <c r="E373" s="27">
        <v>561.87119999999993</v>
      </c>
      <c r="F373" s="27">
        <v>30.063200000000002</v>
      </c>
      <c r="G373" s="27">
        <v>0</v>
      </c>
    </row>
    <row r="374" spans="1:7" x14ac:dyDescent="0.2">
      <c r="A374" s="27">
        <v>2012</v>
      </c>
      <c r="B374" s="27">
        <v>2</v>
      </c>
      <c r="C374" s="27" t="s">
        <v>1</v>
      </c>
      <c r="D374" s="28">
        <v>40953</v>
      </c>
      <c r="E374" s="27">
        <v>1148.0615</v>
      </c>
      <c r="F374" s="27">
        <v>344.98849999999999</v>
      </c>
      <c r="G374" s="27">
        <v>0</v>
      </c>
    </row>
    <row r="375" spans="1:7" x14ac:dyDescent="0.2">
      <c r="A375" s="27">
        <v>2012</v>
      </c>
      <c r="B375" s="27">
        <v>2</v>
      </c>
      <c r="C375" s="27" t="s">
        <v>1</v>
      </c>
      <c r="D375" s="28">
        <v>40954</v>
      </c>
      <c r="E375" s="27">
        <v>1083.9414999999999</v>
      </c>
      <c r="F375" s="27">
        <v>237.7432</v>
      </c>
      <c r="G375" s="27">
        <v>0</v>
      </c>
    </row>
    <row r="376" spans="1:7" x14ac:dyDescent="0.2">
      <c r="A376" s="27">
        <v>2012</v>
      </c>
      <c r="B376" s="27">
        <v>2</v>
      </c>
      <c r="C376" s="27" t="s">
        <v>1</v>
      </c>
      <c r="D376" s="28">
        <v>40955</v>
      </c>
      <c r="E376" s="27">
        <v>980.64129999999989</v>
      </c>
      <c r="F376" s="27">
        <v>508.32840000000004</v>
      </c>
      <c r="G376" s="27">
        <v>0</v>
      </c>
    </row>
    <row r="377" spans="1:7" x14ac:dyDescent="0.2">
      <c r="A377" s="27">
        <v>2012</v>
      </c>
      <c r="B377" s="27">
        <v>2</v>
      </c>
      <c r="C377" s="27" t="s">
        <v>1</v>
      </c>
      <c r="D377" s="28">
        <v>40956</v>
      </c>
      <c r="E377" s="27">
        <v>431.72399999999999</v>
      </c>
      <c r="F377" s="27">
        <v>160.5658</v>
      </c>
      <c r="G377" s="27">
        <v>0</v>
      </c>
    </row>
    <row r="378" spans="1:7" x14ac:dyDescent="0.2">
      <c r="A378" s="27">
        <v>2012</v>
      </c>
      <c r="B378" s="27">
        <v>2</v>
      </c>
      <c r="C378" s="27" t="s">
        <v>1</v>
      </c>
      <c r="D378" s="28">
        <v>40960</v>
      </c>
      <c r="E378" s="27">
        <v>689.70799999999997</v>
      </c>
      <c r="F378" s="27">
        <v>91.943899999999999</v>
      </c>
      <c r="G378" s="27">
        <v>0</v>
      </c>
    </row>
    <row r="379" spans="1:7" x14ac:dyDescent="0.2">
      <c r="A379" s="27">
        <v>2012</v>
      </c>
      <c r="B379" s="27">
        <v>2</v>
      </c>
      <c r="C379" s="27" t="s">
        <v>1</v>
      </c>
      <c r="D379" s="28">
        <v>40961</v>
      </c>
      <c r="E379" s="27">
        <v>664.60069999999996</v>
      </c>
      <c r="F379" s="27">
        <v>75.647199999999998</v>
      </c>
      <c r="G379" s="27">
        <v>0</v>
      </c>
    </row>
    <row r="380" spans="1:7" x14ac:dyDescent="0.2">
      <c r="A380" s="27">
        <v>2012</v>
      </c>
      <c r="B380" s="27">
        <v>2</v>
      </c>
      <c r="C380" s="27" t="s">
        <v>1</v>
      </c>
      <c r="D380" s="28">
        <v>40962</v>
      </c>
      <c r="E380" s="27">
        <v>1147.1136000000001</v>
      </c>
      <c r="F380" s="27">
        <v>226.49299999999999</v>
      </c>
      <c r="G380" s="27">
        <v>0</v>
      </c>
    </row>
    <row r="381" spans="1:7" x14ac:dyDescent="0.2">
      <c r="A381" s="27">
        <v>2012</v>
      </c>
      <c r="B381" s="27">
        <v>2</v>
      </c>
      <c r="C381" s="27" t="s">
        <v>1</v>
      </c>
      <c r="D381" s="28">
        <v>40963</v>
      </c>
      <c r="E381" s="27">
        <v>741.01559999999995</v>
      </c>
      <c r="F381" s="27">
        <v>302.50420000000003</v>
      </c>
      <c r="G381" s="27">
        <v>0</v>
      </c>
    </row>
    <row r="382" spans="1:7" x14ac:dyDescent="0.2">
      <c r="A382" s="27">
        <v>2012</v>
      </c>
      <c r="B382" s="27">
        <v>2</v>
      </c>
      <c r="C382" s="27" t="s">
        <v>1</v>
      </c>
      <c r="D382" s="28">
        <v>40966</v>
      </c>
      <c r="E382" s="27">
        <v>526.71069999999997</v>
      </c>
      <c r="F382" s="27">
        <v>160.3698</v>
      </c>
      <c r="G382" s="27">
        <v>0</v>
      </c>
    </row>
    <row r="383" spans="1:7" x14ac:dyDescent="0.2">
      <c r="A383" s="27">
        <v>2012</v>
      </c>
      <c r="B383" s="27">
        <v>2</v>
      </c>
      <c r="C383" s="27" t="s">
        <v>1</v>
      </c>
      <c r="D383" s="28">
        <v>40967</v>
      </c>
      <c r="E383" s="27">
        <v>1030.5506</v>
      </c>
      <c r="F383" s="27">
        <v>658.74980000000005</v>
      </c>
      <c r="G383" s="27">
        <v>0</v>
      </c>
    </row>
    <row r="384" spans="1:7" x14ac:dyDescent="0.2">
      <c r="A384" s="27">
        <v>2012</v>
      </c>
      <c r="B384" s="27">
        <v>2</v>
      </c>
      <c r="C384" s="27" t="s">
        <v>1</v>
      </c>
      <c r="D384" s="28">
        <v>40968</v>
      </c>
      <c r="E384" s="27">
        <v>993.57749999999999</v>
      </c>
      <c r="F384" s="27">
        <v>245.82719999999998</v>
      </c>
      <c r="G384" s="27">
        <v>0</v>
      </c>
    </row>
    <row r="385" spans="1:7" x14ac:dyDescent="0.2">
      <c r="A385" s="27">
        <v>2012</v>
      </c>
      <c r="B385" s="27">
        <v>3</v>
      </c>
      <c r="C385" s="27" t="s">
        <v>1</v>
      </c>
      <c r="D385" s="28">
        <v>40969</v>
      </c>
      <c r="E385" s="27">
        <v>967.3066</v>
      </c>
      <c r="F385" s="27">
        <v>330.68669999999997</v>
      </c>
      <c r="G385" s="27">
        <v>0</v>
      </c>
    </row>
    <row r="386" spans="1:7" x14ac:dyDescent="0.2">
      <c r="A386" s="27">
        <v>2012</v>
      </c>
      <c r="B386" s="27">
        <v>3</v>
      </c>
      <c r="C386" s="27" t="s">
        <v>1</v>
      </c>
      <c r="D386" s="28">
        <v>40970</v>
      </c>
      <c r="E386" s="27">
        <v>867.38459999999998</v>
      </c>
      <c r="F386" s="27">
        <v>86.923400000000001</v>
      </c>
      <c r="G386" s="27">
        <v>0</v>
      </c>
    </row>
    <row r="387" spans="1:7" x14ac:dyDescent="0.2">
      <c r="A387" s="27">
        <v>2012</v>
      </c>
      <c r="B387" s="27">
        <v>3</v>
      </c>
      <c r="C387" s="27" t="s">
        <v>1</v>
      </c>
      <c r="D387" s="28">
        <v>40973</v>
      </c>
      <c r="E387" s="27">
        <v>960.44200000000001</v>
      </c>
      <c r="F387" s="27">
        <v>143.82650000000001</v>
      </c>
      <c r="G387" s="27">
        <v>0</v>
      </c>
    </row>
    <row r="388" spans="1:7" x14ac:dyDescent="0.2">
      <c r="A388" s="27">
        <v>2012</v>
      </c>
      <c r="B388" s="27">
        <v>3</v>
      </c>
      <c r="C388" s="27" t="s">
        <v>1</v>
      </c>
      <c r="D388" s="28">
        <v>40974</v>
      </c>
      <c r="E388" s="27">
        <v>1825.5708999999999</v>
      </c>
      <c r="F388" s="27">
        <v>253.74689999999998</v>
      </c>
      <c r="G388" s="27">
        <v>0</v>
      </c>
    </row>
    <row r="389" spans="1:7" x14ac:dyDescent="0.2">
      <c r="A389" s="27">
        <v>2012</v>
      </c>
      <c r="B389" s="27">
        <v>3</v>
      </c>
      <c r="C389" s="27" t="s">
        <v>1</v>
      </c>
      <c r="D389" s="28">
        <v>40975</v>
      </c>
      <c r="E389" s="27">
        <v>1207.2986000000001</v>
      </c>
      <c r="F389" s="27">
        <v>935.96789999999999</v>
      </c>
      <c r="G389" s="27">
        <v>0</v>
      </c>
    </row>
    <row r="390" spans="1:7" x14ac:dyDescent="0.2">
      <c r="A390" s="27">
        <v>2012</v>
      </c>
      <c r="B390" s="27">
        <v>3</v>
      </c>
      <c r="C390" s="27" t="s">
        <v>1</v>
      </c>
      <c r="D390" s="28">
        <v>40976</v>
      </c>
      <c r="E390" s="27">
        <v>7249.0381000000007</v>
      </c>
      <c r="F390" s="27">
        <v>346.49819999999994</v>
      </c>
      <c r="G390" s="27">
        <v>0</v>
      </c>
    </row>
    <row r="391" spans="1:7" x14ac:dyDescent="0.2">
      <c r="A391" s="27">
        <v>2012</v>
      </c>
      <c r="B391" s="27">
        <v>3</v>
      </c>
      <c r="C391" s="27" t="s">
        <v>1</v>
      </c>
      <c r="D391" s="28">
        <v>40977</v>
      </c>
      <c r="E391" s="27">
        <v>1693.3141000000001</v>
      </c>
      <c r="F391" s="27">
        <v>164.44739999999999</v>
      </c>
      <c r="G391" s="27">
        <v>0</v>
      </c>
    </row>
    <row r="392" spans="1:7" x14ac:dyDescent="0.2">
      <c r="A392" s="27">
        <v>2012</v>
      </c>
      <c r="B392" s="27">
        <v>3</v>
      </c>
      <c r="C392" s="27" t="s">
        <v>1</v>
      </c>
      <c r="D392" s="28">
        <v>40980</v>
      </c>
      <c r="E392" s="27">
        <v>566.96469999999999</v>
      </c>
      <c r="F392" s="27">
        <v>496.29840000000002</v>
      </c>
      <c r="G392" s="27">
        <v>0</v>
      </c>
    </row>
    <row r="393" spans="1:7" x14ac:dyDescent="0.2">
      <c r="A393" s="27">
        <v>2012</v>
      </c>
      <c r="B393" s="27">
        <v>3</v>
      </c>
      <c r="C393" s="27" t="s">
        <v>1</v>
      </c>
      <c r="D393" s="28">
        <v>40981</v>
      </c>
      <c r="E393" s="27">
        <v>1479.37</v>
      </c>
      <c r="F393" s="27">
        <v>611.82399999999996</v>
      </c>
      <c r="G393" s="27">
        <v>0</v>
      </c>
    </row>
    <row r="394" spans="1:7" x14ac:dyDescent="0.2">
      <c r="A394" s="27">
        <v>2012</v>
      </c>
      <c r="B394" s="27">
        <v>3</v>
      </c>
      <c r="C394" s="27" t="s">
        <v>1</v>
      </c>
      <c r="D394" s="28">
        <v>40982</v>
      </c>
      <c r="E394" s="27">
        <v>4055.9658999999997</v>
      </c>
      <c r="F394" s="27">
        <v>292.09899999999999</v>
      </c>
      <c r="G394" s="27">
        <v>0</v>
      </c>
    </row>
    <row r="395" spans="1:7" x14ac:dyDescent="0.2">
      <c r="A395" s="27">
        <v>2012</v>
      </c>
      <c r="B395" s="27">
        <v>3</v>
      </c>
      <c r="C395" s="27" t="s">
        <v>1</v>
      </c>
      <c r="D395" s="28">
        <v>40983</v>
      </c>
      <c r="E395" s="27">
        <v>2763.5862000000002</v>
      </c>
      <c r="F395" s="27">
        <v>336.90880000000004</v>
      </c>
      <c r="G395" s="27">
        <v>0</v>
      </c>
    </row>
    <row r="396" spans="1:7" x14ac:dyDescent="0.2">
      <c r="A396" s="27">
        <v>2012</v>
      </c>
      <c r="B396" s="27">
        <v>3</v>
      </c>
      <c r="C396" s="27" t="s">
        <v>1</v>
      </c>
      <c r="D396" s="28">
        <v>40984</v>
      </c>
      <c r="E396" s="27">
        <v>1139.9386999999999</v>
      </c>
      <c r="F396" s="27">
        <v>322.83080000000001</v>
      </c>
      <c r="G396" s="27">
        <v>0</v>
      </c>
    </row>
    <row r="397" spans="1:7" x14ac:dyDescent="0.2">
      <c r="A397" s="27">
        <v>2012</v>
      </c>
      <c r="B397" s="27">
        <v>3</v>
      </c>
      <c r="C397" s="27" t="s">
        <v>1</v>
      </c>
      <c r="D397" s="28">
        <v>40987</v>
      </c>
      <c r="E397" s="27">
        <v>929.21389999999997</v>
      </c>
      <c r="F397" s="27">
        <v>241.79080000000002</v>
      </c>
      <c r="G397" s="27">
        <v>0</v>
      </c>
    </row>
    <row r="398" spans="1:7" x14ac:dyDescent="0.2">
      <c r="A398" s="27">
        <v>2012</v>
      </c>
      <c r="B398" s="27">
        <v>3</v>
      </c>
      <c r="C398" s="27" t="s">
        <v>1</v>
      </c>
      <c r="D398" s="28">
        <v>40988</v>
      </c>
      <c r="E398" s="27">
        <v>1411.8848</v>
      </c>
      <c r="F398" s="27">
        <v>578.49509999999998</v>
      </c>
      <c r="G398" s="27">
        <v>0</v>
      </c>
    </row>
    <row r="399" spans="1:7" x14ac:dyDescent="0.2">
      <c r="A399" s="27">
        <v>2012</v>
      </c>
      <c r="B399" s="27">
        <v>3</v>
      </c>
      <c r="C399" s="27" t="s">
        <v>1</v>
      </c>
      <c r="D399" s="28">
        <v>40989</v>
      </c>
      <c r="E399" s="27">
        <v>1435.0064000000002</v>
      </c>
      <c r="F399" s="27">
        <v>223.48129999999998</v>
      </c>
      <c r="G399" s="27">
        <v>0</v>
      </c>
    </row>
    <row r="400" spans="1:7" x14ac:dyDescent="0.2">
      <c r="A400" s="27">
        <v>2012</v>
      </c>
      <c r="B400" s="27">
        <v>3</v>
      </c>
      <c r="C400" s="27" t="s">
        <v>1</v>
      </c>
      <c r="D400" s="28">
        <v>40990</v>
      </c>
      <c r="E400" s="27">
        <v>1235.5097999999998</v>
      </c>
      <c r="F400" s="27">
        <v>605.56700000000001</v>
      </c>
      <c r="G400" s="27">
        <v>0</v>
      </c>
    </row>
    <row r="401" spans="1:7" x14ac:dyDescent="0.2">
      <c r="A401" s="27">
        <v>2012</v>
      </c>
      <c r="B401" s="27">
        <v>3</v>
      </c>
      <c r="C401" s="27" t="s">
        <v>1</v>
      </c>
      <c r="D401" s="28">
        <v>40991</v>
      </c>
      <c r="E401" s="27">
        <v>852.92770000000007</v>
      </c>
      <c r="F401" s="27">
        <v>334.57900000000001</v>
      </c>
      <c r="G401" s="27">
        <v>0</v>
      </c>
    </row>
    <row r="402" spans="1:7" x14ac:dyDescent="0.2">
      <c r="A402" s="27">
        <v>2012</v>
      </c>
      <c r="B402" s="27">
        <v>3</v>
      </c>
      <c r="C402" s="27" t="s">
        <v>1</v>
      </c>
      <c r="D402" s="28">
        <v>40994</v>
      </c>
      <c r="E402" s="27">
        <v>1048.0731000000001</v>
      </c>
      <c r="F402" s="27">
        <v>145.75839999999999</v>
      </c>
      <c r="G402" s="27">
        <v>0</v>
      </c>
    </row>
    <row r="403" spans="1:7" x14ac:dyDescent="0.2">
      <c r="A403" s="27">
        <v>2012</v>
      </c>
      <c r="B403" s="27">
        <v>3</v>
      </c>
      <c r="C403" s="27" t="s">
        <v>1</v>
      </c>
      <c r="D403" s="28">
        <v>40995</v>
      </c>
      <c r="E403" s="27">
        <v>1087.7753</v>
      </c>
      <c r="F403" s="27">
        <v>298.5127</v>
      </c>
      <c r="G403" s="27">
        <v>0</v>
      </c>
    </row>
    <row r="404" spans="1:7" x14ac:dyDescent="0.2">
      <c r="A404" s="27">
        <v>2012</v>
      </c>
      <c r="B404" s="27">
        <v>3</v>
      </c>
      <c r="C404" s="27" t="s">
        <v>1</v>
      </c>
      <c r="D404" s="28">
        <v>40996</v>
      </c>
      <c r="E404" s="27">
        <v>866.16069999999991</v>
      </c>
      <c r="F404" s="27">
        <v>363.55220000000003</v>
      </c>
      <c r="G404" s="27">
        <v>0</v>
      </c>
    </row>
    <row r="405" spans="1:7" x14ac:dyDescent="0.2">
      <c r="A405" s="27">
        <v>2012</v>
      </c>
      <c r="B405" s="27">
        <v>3</v>
      </c>
      <c r="C405" s="27" t="s">
        <v>1</v>
      </c>
      <c r="D405" s="28">
        <v>40997</v>
      </c>
      <c r="E405" s="27">
        <v>628.81319999999994</v>
      </c>
      <c r="F405" s="27">
        <v>664.82940000000008</v>
      </c>
      <c r="G405" s="27">
        <v>0</v>
      </c>
    </row>
    <row r="406" spans="1:7" x14ac:dyDescent="0.2">
      <c r="A406" s="27">
        <v>2012</v>
      </c>
      <c r="B406" s="27">
        <v>3</v>
      </c>
      <c r="C406" s="27" t="s">
        <v>1</v>
      </c>
      <c r="D406" s="28">
        <v>40998</v>
      </c>
      <c r="E406" s="27">
        <v>723.1223</v>
      </c>
      <c r="F406" s="27">
        <v>194.56310000000002</v>
      </c>
      <c r="G406" s="27">
        <v>0</v>
      </c>
    </row>
    <row r="407" spans="1:7" x14ac:dyDescent="0.2">
      <c r="A407" s="27">
        <v>2012</v>
      </c>
      <c r="B407" s="27">
        <v>4</v>
      </c>
      <c r="C407" s="27" t="s">
        <v>2</v>
      </c>
      <c r="D407" s="28">
        <v>41001</v>
      </c>
      <c r="E407" s="27">
        <v>922.8528</v>
      </c>
      <c r="F407" s="27">
        <v>105.13870000000001</v>
      </c>
      <c r="G407" s="27">
        <v>0</v>
      </c>
    </row>
    <row r="408" spans="1:7" x14ac:dyDescent="0.2">
      <c r="A408" s="27">
        <v>2012</v>
      </c>
      <c r="B408" s="27">
        <v>4</v>
      </c>
      <c r="C408" s="27" t="s">
        <v>2</v>
      </c>
      <c r="D408" s="28">
        <v>41002</v>
      </c>
      <c r="E408" s="27">
        <v>911.70990000000006</v>
      </c>
      <c r="F408" s="27">
        <v>160.48870000000002</v>
      </c>
      <c r="G408" s="27">
        <v>0</v>
      </c>
    </row>
    <row r="409" spans="1:7" x14ac:dyDescent="0.2">
      <c r="A409" s="27">
        <v>2012</v>
      </c>
      <c r="B409" s="27">
        <v>4</v>
      </c>
      <c r="C409" s="27" t="s">
        <v>2</v>
      </c>
      <c r="D409" s="28">
        <v>41003</v>
      </c>
      <c r="E409" s="27">
        <v>1121.6294</v>
      </c>
      <c r="F409" s="27">
        <v>217.88940000000002</v>
      </c>
      <c r="G409" s="27">
        <v>0</v>
      </c>
    </row>
    <row r="410" spans="1:7" x14ac:dyDescent="0.2">
      <c r="A410" s="27">
        <v>2012</v>
      </c>
      <c r="B410" s="27">
        <v>4</v>
      </c>
      <c r="C410" s="27" t="s">
        <v>2</v>
      </c>
      <c r="D410" s="28">
        <v>41004</v>
      </c>
      <c r="E410" s="27">
        <v>1822.8907999999999</v>
      </c>
      <c r="F410" s="27">
        <v>512.52109999999993</v>
      </c>
      <c r="G410" s="27">
        <v>0</v>
      </c>
    </row>
    <row r="411" spans="1:7" x14ac:dyDescent="0.2">
      <c r="A411" s="27">
        <v>2012</v>
      </c>
      <c r="B411" s="27">
        <v>4</v>
      </c>
      <c r="C411" s="27" t="s">
        <v>2</v>
      </c>
      <c r="D411" s="28">
        <v>41008</v>
      </c>
      <c r="E411" s="27">
        <v>560.745</v>
      </c>
      <c r="F411" s="27">
        <v>174.46549999999999</v>
      </c>
      <c r="G411" s="27">
        <v>0</v>
      </c>
    </row>
    <row r="412" spans="1:7" x14ac:dyDescent="0.2">
      <c r="A412" s="27">
        <v>2012</v>
      </c>
      <c r="B412" s="27">
        <v>4</v>
      </c>
      <c r="C412" s="27" t="s">
        <v>2</v>
      </c>
      <c r="D412" s="28">
        <v>41009</v>
      </c>
      <c r="E412" s="27">
        <v>1257.5297</v>
      </c>
      <c r="F412" s="27">
        <v>124.37339999999999</v>
      </c>
      <c r="G412" s="27">
        <v>0</v>
      </c>
    </row>
    <row r="413" spans="1:7" x14ac:dyDescent="0.2">
      <c r="A413" s="27">
        <v>2012</v>
      </c>
      <c r="B413" s="27">
        <v>4</v>
      </c>
      <c r="C413" s="27" t="s">
        <v>2</v>
      </c>
      <c r="D413" s="28">
        <v>41010</v>
      </c>
      <c r="E413" s="27">
        <v>1439.7476999999999</v>
      </c>
      <c r="F413" s="27">
        <v>120.5843</v>
      </c>
      <c r="G413" s="27">
        <v>0</v>
      </c>
    </row>
    <row r="414" spans="1:7" x14ac:dyDescent="0.2">
      <c r="A414" s="27">
        <v>2012</v>
      </c>
      <c r="B414" s="27">
        <v>4</v>
      </c>
      <c r="C414" s="27" t="s">
        <v>2</v>
      </c>
      <c r="D414" s="28">
        <v>41011</v>
      </c>
      <c r="E414" s="27">
        <v>1147.2309</v>
      </c>
      <c r="F414" s="27">
        <v>218.55350000000001</v>
      </c>
      <c r="G414" s="27">
        <v>0</v>
      </c>
    </row>
    <row r="415" spans="1:7" x14ac:dyDescent="0.2">
      <c r="A415" s="27">
        <v>2012</v>
      </c>
      <c r="B415" s="27">
        <v>4</v>
      </c>
      <c r="C415" s="27" t="s">
        <v>2</v>
      </c>
      <c r="D415" s="28">
        <v>41012</v>
      </c>
      <c r="E415" s="27">
        <v>768.71810000000005</v>
      </c>
      <c r="F415" s="27">
        <v>222.89579999999998</v>
      </c>
      <c r="G415" s="27">
        <v>0</v>
      </c>
    </row>
    <row r="416" spans="1:7" x14ac:dyDescent="0.2">
      <c r="A416" s="27">
        <v>2012</v>
      </c>
      <c r="B416" s="27">
        <v>4</v>
      </c>
      <c r="C416" s="27" t="s">
        <v>2</v>
      </c>
      <c r="D416" s="28">
        <v>41015</v>
      </c>
      <c r="E416" s="27">
        <v>852.63589999999999</v>
      </c>
      <c r="F416" s="27">
        <v>163.64839999999998</v>
      </c>
      <c r="G416" s="27">
        <v>0</v>
      </c>
    </row>
    <row r="417" spans="1:7" x14ac:dyDescent="0.2">
      <c r="A417" s="27">
        <v>2012</v>
      </c>
      <c r="B417" s="27">
        <v>4</v>
      </c>
      <c r="C417" s="27" t="s">
        <v>2</v>
      </c>
      <c r="D417" s="28">
        <v>41016</v>
      </c>
      <c r="E417" s="27">
        <v>1706.8033</v>
      </c>
      <c r="F417" s="27">
        <v>102.9795</v>
      </c>
      <c r="G417" s="27">
        <v>0</v>
      </c>
    </row>
    <row r="418" spans="1:7" x14ac:dyDescent="0.2">
      <c r="A418" s="27">
        <v>2012</v>
      </c>
      <c r="B418" s="27">
        <v>4</v>
      </c>
      <c r="C418" s="27" t="s">
        <v>2</v>
      </c>
      <c r="D418" s="28">
        <v>41017</v>
      </c>
      <c r="E418" s="27">
        <v>1162.0848999999998</v>
      </c>
      <c r="F418" s="27">
        <v>391.24629999999996</v>
      </c>
      <c r="G418" s="27">
        <v>0</v>
      </c>
    </row>
    <row r="419" spans="1:7" x14ac:dyDescent="0.2">
      <c r="A419" s="27">
        <v>2012</v>
      </c>
      <c r="B419" s="27">
        <v>4</v>
      </c>
      <c r="C419" s="27" t="s">
        <v>2</v>
      </c>
      <c r="D419" s="28">
        <v>41018</v>
      </c>
      <c r="E419" s="27">
        <v>1828.2188000000001</v>
      </c>
      <c r="F419" s="27">
        <v>366.42290000000003</v>
      </c>
      <c r="G419" s="27">
        <v>0</v>
      </c>
    </row>
    <row r="420" spans="1:7" x14ac:dyDescent="0.2">
      <c r="A420" s="27">
        <v>2012</v>
      </c>
      <c r="B420" s="27">
        <v>4</v>
      </c>
      <c r="C420" s="27" t="s">
        <v>2</v>
      </c>
      <c r="D420" s="28">
        <v>41019</v>
      </c>
      <c r="E420" s="27">
        <v>663.50750000000005</v>
      </c>
      <c r="F420" s="27">
        <v>83.201999999999998</v>
      </c>
      <c r="G420" s="27">
        <v>0</v>
      </c>
    </row>
    <row r="421" spans="1:7" x14ac:dyDescent="0.2">
      <c r="A421" s="27">
        <v>2012</v>
      </c>
      <c r="B421" s="27">
        <v>4</v>
      </c>
      <c r="C421" s="27" t="s">
        <v>2</v>
      </c>
      <c r="D421" s="28">
        <v>41022</v>
      </c>
      <c r="E421" s="27">
        <v>645.93259999999998</v>
      </c>
      <c r="F421" s="27">
        <v>32.725900000000003</v>
      </c>
      <c r="G421" s="27">
        <v>0</v>
      </c>
    </row>
    <row r="422" spans="1:7" x14ac:dyDescent="0.2">
      <c r="A422" s="27">
        <v>2012</v>
      </c>
      <c r="B422" s="27">
        <v>4</v>
      </c>
      <c r="C422" s="27" t="s">
        <v>2</v>
      </c>
      <c r="D422" s="28">
        <v>41023</v>
      </c>
      <c r="E422" s="27">
        <v>900.64449999999999</v>
      </c>
      <c r="F422" s="27">
        <v>82.054000000000002</v>
      </c>
      <c r="G422" s="27">
        <v>0</v>
      </c>
    </row>
    <row r="423" spans="1:7" x14ac:dyDescent="0.2">
      <c r="A423" s="27">
        <v>2012</v>
      </c>
      <c r="B423" s="27">
        <v>4</v>
      </c>
      <c r="C423" s="27" t="s">
        <v>2</v>
      </c>
      <c r="D423" s="28">
        <v>41024</v>
      </c>
      <c r="E423" s="27">
        <v>1103.2609000000002</v>
      </c>
      <c r="F423" s="27">
        <v>873.4615</v>
      </c>
      <c r="G423" s="27">
        <v>0</v>
      </c>
    </row>
    <row r="424" spans="1:7" x14ac:dyDescent="0.2">
      <c r="A424" s="27">
        <v>2012</v>
      </c>
      <c r="B424" s="27">
        <v>4</v>
      </c>
      <c r="C424" s="27" t="s">
        <v>2</v>
      </c>
      <c r="D424" s="28">
        <v>41025</v>
      </c>
      <c r="E424" s="27">
        <v>1054.8478</v>
      </c>
      <c r="F424" s="27">
        <v>243.42819999999998</v>
      </c>
      <c r="G424" s="27">
        <v>0</v>
      </c>
    </row>
    <row r="425" spans="1:7" x14ac:dyDescent="0.2">
      <c r="A425" s="27">
        <v>2012</v>
      </c>
      <c r="B425" s="27">
        <v>4</v>
      </c>
      <c r="C425" s="27" t="s">
        <v>2</v>
      </c>
      <c r="D425" s="28">
        <v>41026</v>
      </c>
      <c r="E425" s="27">
        <v>703.47930000000008</v>
      </c>
      <c r="F425" s="27">
        <v>178.43710000000002</v>
      </c>
      <c r="G425" s="27">
        <v>0</v>
      </c>
    </row>
    <row r="426" spans="1:7" x14ac:dyDescent="0.2">
      <c r="A426" s="27">
        <v>2012</v>
      </c>
      <c r="B426" s="27">
        <v>4</v>
      </c>
      <c r="C426" s="27" t="s">
        <v>2</v>
      </c>
      <c r="D426" s="28">
        <v>41029</v>
      </c>
      <c r="E426" s="27">
        <v>829.43349999999998</v>
      </c>
      <c r="F426" s="27">
        <v>101.34699999999999</v>
      </c>
      <c r="G426" s="27">
        <v>0</v>
      </c>
    </row>
    <row r="427" spans="1:7" x14ac:dyDescent="0.2">
      <c r="A427" s="27">
        <v>2012</v>
      </c>
      <c r="B427" s="27">
        <v>5</v>
      </c>
      <c r="C427" s="27" t="s">
        <v>2</v>
      </c>
      <c r="D427" s="28">
        <v>41030</v>
      </c>
      <c r="E427" s="27">
        <v>2037.5374999999999</v>
      </c>
      <c r="F427" s="27">
        <v>132.1337</v>
      </c>
      <c r="G427" s="27">
        <v>0</v>
      </c>
    </row>
    <row r="428" spans="1:7" x14ac:dyDescent="0.2">
      <c r="A428" s="27">
        <v>2012</v>
      </c>
      <c r="B428" s="27">
        <v>5</v>
      </c>
      <c r="C428" s="27" t="s">
        <v>2</v>
      </c>
      <c r="D428" s="28">
        <v>41031</v>
      </c>
      <c r="E428" s="27">
        <v>1284.0374999999999</v>
      </c>
      <c r="F428" s="27">
        <v>182.25729999999999</v>
      </c>
      <c r="G428" s="27">
        <v>0</v>
      </c>
    </row>
    <row r="429" spans="1:7" x14ac:dyDescent="0.2">
      <c r="A429" s="27">
        <v>2012</v>
      </c>
      <c r="B429" s="27">
        <v>5</v>
      </c>
      <c r="C429" s="27" t="s">
        <v>2</v>
      </c>
      <c r="D429" s="28">
        <v>41032</v>
      </c>
      <c r="E429" s="27">
        <v>1099.5763999999999</v>
      </c>
      <c r="F429" s="27">
        <v>254.18570000000003</v>
      </c>
      <c r="G429" s="27">
        <v>0</v>
      </c>
    </row>
    <row r="430" spans="1:7" x14ac:dyDescent="0.2">
      <c r="A430" s="27">
        <v>2012</v>
      </c>
      <c r="B430" s="27">
        <v>5</v>
      </c>
      <c r="C430" s="27" t="s">
        <v>2</v>
      </c>
      <c r="D430" s="28">
        <v>41033</v>
      </c>
      <c r="E430" s="27">
        <v>1296.325</v>
      </c>
      <c r="F430" s="27">
        <v>76.732299999999995</v>
      </c>
      <c r="G430" s="27">
        <v>0</v>
      </c>
    </row>
    <row r="431" spans="1:7" x14ac:dyDescent="0.2">
      <c r="A431" s="27">
        <v>2012</v>
      </c>
      <c r="B431" s="27">
        <v>5</v>
      </c>
      <c r="C431" s="27" t="s">
        <v>2</v>
      </c>
      <c r="D431" s="28">
        <v>41036</v>
      </c>
      <c r="E431" s="27">
        <v>573.42529999999988</v>
      </c>
      <c r="F431" s="27">
        <v>62.4054</v>
      </c>
      <c r="G431" s="27">
        <v>0</v>
      </c>
    </row>
    <row r="432" spans="1:7" x14ac:dyDescent="0.2">
      <c r="A432" s="27">
        <v>2012</v>
      </c>
      <c r="B432" s="27">
        <v>5</v>
      </c>
      <c r="C432" s="27" t="s">
        <v>2</v>
      </c>
      <c r="D432" s="28">
        <v>41037</v>
      </c>
      <c r="E432" s="27">
        <v>1234.9151000000002</v>
      </c>
      <c r="F432" s="27">
        <v>251.76510000000002</v>
      </c>
      <c r="G432" s="27">
        <v>0</v>
      </c>
    </row>
    <row r="433" spans="1:7" x14ac:dyDescent="0.2">
      <c r="A433" s="27">
        <v>2012</v>
      </c>
      <c r="B433" s="27">
        <v>5</v>
      </c>
      <c r="C433" s="27" t="s">
        <v>2</v>
      </c>
      <c r="D433" s="28">
        <v>41038</v>
      </c>
      <c r="E433" s="27">
        <v>1500.4102999999998</v>
      </c>
      <c r="F433" s="27">
        <v>71.112499999999997</v>
      </c>
      <c r="G433" s="27">
        <v>0</v>
      </c>
    </row>
    <row r="434" spans="1:7" x14ac:dyDescent="0.2">
      <c r="A434" s="27">
        <v>2012</v>
      </c>
      <c r="B434" s="27">
        <v>5</v>
      </c>
      <c r="C434" s="27" t="s">
        <v>2</v>
      </c>
      <c r="D434" s="28">
        <v>41039</v>
      </c>
      <c r="E434" s="27">
        <v>1169.1143</v>
      </c>
      <c r="F434" s="27">
        <v>4340.9790000000003</v>
      </c>
      <c r="G434" s="27">
        <v>0</v>
      </c>
    </row>
    <row r="435" spans="1:7" x14ac:dyDescent="0.2">
      <c r="A435" s="27">
        <v>2012</v>
      </c>
      <c r="B435" s="27">
        <v>5</v>
      </c>
      <c r="C435" s="27" t="s">
        <v>2</v>
      </c>
      <c r="D435" s="28">
        <v>41040</v>
      </c>
      <c r="E435" s="27">
        <v>546.024</v>
      </c>
      <c r="F435" s="27">
        <v>48.478000000000002</v>
      </c>
      <c r="G435" s="27">
        <v>0</v>
      </c>
    </row>
    <row r="436" spans="1:7" x14ac:dyDescent="0.2">
      <c r="A436" s="27">
        <v>2012</v>
      </c>
      <c r="B436" s="27">
        <v>5</v>
      </c>
      <c r="C436" s="27" t="s">
        <v>2</v>
      </c>
      <c r="D436" s="28">
        <v>41043</v>
      </c>
      <c r="E436" s="27">
        <v>523.89780000000007</v>
      </c>
      <c r="F436" s="27">
        <v>25.011800000000001</v>
      </c>
      <c r="G436" s="27">
        <v>0</v>
      </c>
    </row>
    <row r="437" spans="1:7" x14ac:dyDescent="0.2">
      <c r="A437" s="27">
        <v>2012</v>
      </c>
      <c r="B437" s="27">
        <v>5</v>
      </c>
      <c r="C437" s="27" t="s">
        <v>2</v>
      </c>
      <c r="D437" s="28">
        <v>41044</v>
      </c>
      <c r="E437" s="27">
        <v>891.71120000000008</v>
      </c>
      <c r="F437" s="27">
        <v>312.58140000000003</v>
      </c>
      <c r="G437" s="27">
        <v>0</v>
      </c>
    </row>
    <row r="438" spans="1:7" x14ac:dyDescent="0.2">
      <c r="A438" s="27">
        <v>2012</v>
      </c>
      <c r="B438" s="27">
        <v>5</v>
      </c>
      <c r="C438" s="27" t="s">
        <v>2</v>
      </c>
      <c r="D438" s="28">
        <v>41045</v>
      </c>
      <c r="E438" s="27">
        <v>1774.2226000000001</v>
      </c>
      <c r="F438" s="27">
        <v>69.879000000000005</v>
      </c>
      <c r="G438" s="27">
        <v>0</v>
      </c>
    </row>
    <row r="439" spans="1:7" x14ac:dyDescent="0.2">
      <c r="A439" s="27">
        <v>2012</v>
      </c>
      <c r="B439" s="27">
        <v>5</v>
      </c>
      <c r="C439" s="27" t="s">
        <v>2</v>
      </c>
      <c r="D439" s="28">
        <v>41046</v>
      </c>
      <c r="E439" s="27">
        <v>1585.6439</v>
      </c>
      <c r="F439" s="27">
        <v>107.5441</v>
      </c>
      <c r="G439" s="27">
        <v>0</v>
      </c>
    </row>
    <row r="440" spans="1:7" x14ac:dyDescent="0.2">
      <c r="A440" s="27">
        <v>2012</v>
      </c>
      <c r="B440" s="27">
        <v>5</v>
      </c>
      <c r="C440" s="27" t="s">
        <v>2</v>
      </c>
      <c r="D440" s="28">
        <v>41047</v>
      </c>
      <c r="E440" s="27">
        <v>967.52170000000001</v>
      </c>
      <c r="F440" s="27">
        <v>102.61</v>
      </c>
      <c r="G440" s="27">
        <v>0</v>
      </c>
    </row>
    <row r="441" spans="1:7" x14ac:dyDescent="0.2">
      <c r="A441" s="27">
        <v>2012</v>
      </c>
      <c r="B441" s="27">
        <v>5</v>
      </c>
      <c r="C441" s="27" t="s">
        <v>2</v>
      </c>
      <c r="D441" s="28">
        <v>41050</v>
      </c>
      <c r="E441" s="27">
        <v>559.01250000000005</v>
      </c>
      <c r="F441" s="27">
        <v>66.358000000000004</v>
      </c>
      <c r="G441" s="27">
        <v>0</v>
      </c>
    </row>
    <row r="442" spans="1:7" x14ac:dyDescent="0.2">
      <c r="A442" s="27">
        <v>2012</v>
      </c>
      <c r="B442" s="27">
        <v>5</v>
      </c>
      <c r="C442" s="27" t="s">
        <v>2</v>
      </c>
      <c r="D442" s="28">
        <v>41051</v>
      </c>
      <c r="E442" s="27">
        <v>1513.9295</v>
      </c>
      <c r="F442" s="27">
        <v>3733.0945000000002</v>
      </c>
      <c r="G442" s="27">
        <v>0</v>
      </c>
    </row>
    <row r="443" spans="1:7" x14ac:dyDescent="0.2">
      <c r="A443" s="27">
        <v>2012</v>
      </c>
      <c r="B443" s="27">
        <v>5</v>
      </c>
      <c r="C443" s="27" t="s">
        <v>2</v>
      </c>
      <c r="D443" s="28">
        <v>41052</v>
      </c>
      <c r="E443" s="27">
        <v>1155.8821</v>
      </c>
      <c r="F443" s="27">
        <v>276.42159999999996</v>
      </c>
      <c r="G443" s="27">
        <v>0</v>
      </c>
    </row>
    <row r="444" spans="1:7" x14ac:dyDescent="0.2">
      <c r="A444" s="27">
        <v>2012</v>
      </c>
      <c r="B444" s="27">
        <v>5</v>
      </c>
      <c r="C444" s="27" t="s">
        <v>2</v>
      </c>
      <c r="D444" s="28">
        <v>41053</v>
      </c>
      <c r="E444" s="27">
        <v>1318.5828000000001</v>
      </c>
      <c r="F444" s="27">
        <v>4364.6277</v>
      </c>
      <c r="G444" s="27">
        <v>0</v>
      </c>
    </row>
    <row r="445" spans="1:7" x14ac:dyDescent="0.2">
      <c r="A445" s="27">
        <v>2012</v>
      </c>
      <c r="B445" s="27">
        <v>5</v>
      </c>
      <c r="C445" s="27" t="s">
        <v>2</v>
      </c>
      <c r="D445" s="28">
        <v>41054</v>
      </c>
      <c r="E445" s="27">
        <v>351.38380000000006</v>
      </c>
      <c r="F445" s="27">
        <v>27.972300000000001</v>
      </c>
      <c r="G445" s="27">
        <v>0</v>
      </c>
    </row>
    <row r="446" spans="1:7" x14ac:dyDescent="0.2">
      <c r="A446" s="27">
        <v>2012</v>
      </c>
      <c r="B446" s="27">
        <v>5</v>
      </c>
      <c r="C446" s="27" t="s">
        <v>2</v>
      </c>
      <c r="D446" s="28">
        <v>41058</v>
      </c>
      <c r="E446" s="27">
        <v>615.81090000000006</v>
      </c>
      <c r="F446" s="27">
        <v>0</v>
      </c>
      <c r="G446" s="27">
        <v>0</v>
      </c>
    </row>
    <row r="447" spans="1:7" x14ac:dyDescent="0.2">
      <c r="A447" s="27">
        <v>2012</v>
      </c>
      <c r="B447" s="27">
        <v>5</v>
      </c>
      <c r="C447" s="27" t="s">
        <v>2</v>
      </c>
      <c r="D447" s="28">
        <v>41059</v>
      </c>
      <c r="E447" s="27">
        <v>650.8374</v>
      </c>
      <c r="F447" s="27">
        <v>111.1489</v>
      </c>
      <c r="G447" s="27">
        <v>0</v>
      </c>
    </row>
    <row r="448" spans="1:7" x14ac:dyDescent="0.2">
      <c r="A448" s="27">
        <v>2012</v>
      </c>
      <c r="B448" s="27">
        <v>5</v>
      </c>
      <c r="C448" s="27" t="s">
        <v>2</v>
      </c>
      <c r="D448" s="28">
        <v>41060</v>
      </c>
      <c r="E448" s="27">
        <v>848.67100000000005</v>
      </c>
      <c r="F448" s="27">
        <v>144.98260000000002</v>
      </c>
      <c r="G448" s="27">
        <v>0</v>
      </c>
    </row>
    <row r="449" spans="1:7" x14ac:dyDescent="0.2">
      <c r="A449" s="27">
        <v>2012</v>
      </c>
      <c r="B449" s="27">
        <v>6</v>
      </c>
      <c r="C449" s="27" t="s">
        <v>2</v>
      </c>
      <c r="D449" s="28">
        <v>41061</v>
      </c>
      <c r="E449" s="27">
        <v>1103.5021000000002</v>
      </c>
      <c r="F449" s="27">
        <v>118.29</v>
      </c>
      <c r="G449" s="27">
        <v>0</v>
      </c>
    </row>
    <row r="450" spans="1:7" x14ac:dyDescent="0.2">
      <c r="A450" s="27">
        <v>2012</v>
      </c>
      <c r="B450" s="27">
        <v>6</v>
      </c>
      <c r="C450" s="27" t="s">
        <v>2</v>
      </c>
      <c r="D450" s="28">
        <v>41064</v>
      </c>
      <c r="E450" s="27">
        <v>1290.7986000000001</v>
      </c>
      <c r="F450" s="27">
        <v>0</v>
      </c>
      <c r="G450" s="27">
        <v>0</v>
      </c>
    </row>
    <row r="451" spans="1:7" x14ac:dyDescent="0.2">
      <c r="A451" s="27">
        <v>2012</v>
      </c>
      <c r="B451" s="27">
        <v>6</v>
      </c>
      <c r="C451" s="27" t="s">
        <v>2</v>
      </c>
      <c r="D451" s="28">
        <v>41065</v>
      </c>
      <c r="E451" s="27">
        <v>982.47289999999998</v>
      </c>
      <c r="F451" s="27">
        <v>282.4769</v>
      </c>
      <c r="G451" s="27">
        <v>0</v>
      </c>
    </row>
    <row r="452" spans="1:7" x14ac:dyDescent="0.2">
      <c r="A452" s="27">
        <v>2012</v>
      </c>
      <c r="B452" s="27">
        <v>6</v>
      </c>
      <c r="C452" s="27" t="s">
        <v>2</v>
      </c>
      <c r="D452" s="28">
        <v>41066</v>
      </c>
      <c r="E452" s="27">
        <v>1022.6791999999999</v>
      </c>
      <c r="F452" s="27">
        <v>216.05679999999998</v>
      </c>
      <c r="G452" s="27">
        <v>0</v>
      </c>
    </row>
    <row r="453" spans="1:7" x14ac:dyDescent="0.2">
      <c r="A453" s="27">
        <v>2012</v>
      </c>
      <c r="B453" s="27">
        <v>6</v>
      </c>
      <c r="C453" s="27" t="s">
        <v>2</v>
      </c>
      <c r="D453" s="28">
        <v>41067</v>
      </c>
      <c r="E453" s="27">
        <v>1264.0785000000001</v>
      </c>
      <c r="F453" s="27">
        <v>388.03680000000003</v>
      </c>
      <c r="G453" s="27">
        <v>0</v>
      </c>
    </row>
    <row r="454" spans="1:7" x14ac:dyDescent="0.2">
      <c r="A454" s="27">
        <v>2012</v>
      </c>
      <c r="B454" s="27">
        <v>6</v>
      </c>
      <c r="C454" s="27" t="s">
        <v>2</v>
      </c>
      <c r="D454" s="28">
        <v>41068</v>
      </c>
      <c r="E454" s="27">
        <v>585.90069999999992</v>
      </c>
      <c r="F454" s="27">
        <v>373.22</v>
      </c>
      <c r="G454" s="27">
        <v>0</v>
      </c>
    </row>
    <row r="455" spans="1:7" x14ac:dyDescent="0.2">
      <c r="A455" s="27">
        <v>2012</v>
      </c>
      <c r="B455" s="27">
        <v>6</v>
      </c>
      <c r="C455" s="27" t="s">
        <v>2</v>
      </c>
      <c r="D455" s="28">
        <v>41071</v>
      </c>
      <c r="E455" s="27">
        <v>1809.9005</v>
      </c>
      <c r="F455" s="27">
        <v>0</v>
      </c>
      <c r="G455" s="27">
        <v>0</v>
      </c>
    </row>
    <row r="456" spans="1:7" x14ac:dyDescent="0.2">
      <c r="A456" s="27">
        <v>2012</v>
      </c>
      <c r="B456" s="27">
        <v>6</v>
      </c>
      <c r="C456" s="27" t="s">
        <v>2</v>
      </c>
      <c r="D456" s="28">
        <v>41072</v>
      </c>
      <c r="E456" s="27">
        <v>753.2958000000001</v>
      </c>
      <c r="F456" s="27">
        <v>264.63340000000005</v>
      </c>
      <c r="G456" s="27">
        <v>0</v>
      </c>
    </row>
    <row r="457" spans="1:7" x14ac:dyDescent="0.2">
      <c r="A457" s="27">
        <v>2012</v>
      </c>
      <c r="B457" s="27">
        <v>6</v>
      </c>
      <c r="C457" s="27" t="s">
        <v>2</v>
      </c>
      <c r="D457" s="28">
        <v>41073</v>
      </c>
      <c r="E457" s="27">
        <v>4578.2916999999998</v>
      </c>
      <c r="F457" s="27">
        <v>2146.2457999999997</v>
      </c>
      <c r="G457" s="27">
        <v>0</v>
      </c>
    </row>
    <row r="458" spans="1:7" x14ac:dyDescent="0.2">
      <c r="A458" s="27">
        <v>2012</v>
      </c>
      <c r="B458" s="27">
        <v>6</v>
      </c>
      <c r="C458" s="27" t="s">
        <v>2</v>
      </c>
      <c r="D458" s="28">
        <v>41074</v>
      </c>
      <c r="E458" s="27">
        <v>2720.8247999999999</v>
      </c>
      <c r="F458" s="27">
        <v>262.30149999999998</v>
      </c>
      <c r="G458" s="27">
        <v>0</v>
      </c>
    </row>
    <row r="459" spans="1:7" x14ac:dyDescent="0.2">
      <c r="A459" s="27">
        <v>2012</v>
      </c>
      <c r="B459" s="27">
        <v>6</v>
      </c>
      <c r="C459" s="27" t="s">
        <v>2</v>
      </c>
      <c r="D459" s="28">
        <v>41075</v>
      </c>
      <c r="E459" s="27">
        <v>688.18689999999992</v>
      </c>
      <c r="F459" s="27">
        <v>7226.1032000000005</v>
      </c>
      <c r="G459" s="27">
        <v>0</v>
      </c>
    </row>
    <row r="460" spans="1:7" x14ac:dyDescent="0.2">
      <c r="A460" s="27">
        <v>2012</v>
      </c>
      <c r="B460" s="27">
        <v>6</v>
      </c>
      <c r="C460" s="27" t="s">
        <v>2</v>
      </c>
      <c r="D460" s="28">
        <v>41078</v>
      </c>
      <c r="E460" s="27">
        <v>825.8922</v>
      </c>
      <c r="F460" s="27">
        <v>145.19399999999999</v>
      </c>
      <c r="G460" s="27">
        <v>0</v>
      </c>
    </row>
    <row r="461" spans="1:7" x14ac:dyDescent="0.2">
      <c r="A461" s="27">
        <v>2012</v>
      </c>
      <c r="B461" s="27">
        <v>6</v>
      </c>
      <c r="C461" s="27" t="s">
        <v>2</v>
      </c>
      <c r="D461" s="28">
        <v>41079</v>
      </c>
      <c r="E461" s="27">
        <v>1110.5965000000001</v>
      </c>
      <c r="F461" s="27">
        <v>136.61340000000001</v>
      </c>
      <c r="G461" s="27">
        <v>0</v>
      </c>
    </row>
    <row r="462" spans="1:7" x14ac:dyDescent="0.2">
      <c r="A462" s="27">
        <v>2012</v>
      </c>
      <c r="B462" s="27">
        <v>6</v>
      </c>
      <c r="C462" s="27" t="s">
        <v>2</v>
      </c>
      <c r="D462" s="28">
        <v>41080</v>
      </c>
      <c r="E462" s="27">
        <v>1212.1878000000002</v>
      </c>
      <c r="F462" s="27">
        <v>169.02990000000003</v>
      </c>
      <c r="G462" s="27">
        <v>0</v>
      </c>
    </row>
    <row r="463" spans="1:7" x14ac:dyDescent="0.2">
      <c r="A463" s="27">
        <v>2012</v>
      </c>
      <c r="B463" s="27">
        <v>6</v>
      </c>
      <c r="C463" s="27" t="s">
        <v>2</v>
      </c>
      <c r="D463" s="28">
        <v>41081</v>
      </c>
      <c r="E463" s="27">
        <v>964.71819999999991</v>
      </c>
      <c r="F463" s="27">
        <v>143.78139999999999</v>
      </c>
      <c r="G463" s="27">
        <v>0</v>
      </c>
    </row>
    <row r="464" spans="1:7" x14ac:dyDescent="0.2">
      <c r="A464" s="27">
        <v>2012</v>
      </c>
      <c r="B464" s="27">
        <v>6</v>
      </c>
      <c r="C464" s="27" t="s">
        <v>2</v>
      </c>
      <c r="D464" s="28">
        <v>41082</v>
      </c>
      <c r="E464" s="27">
        <v>1005.0749000000001</v>
      </c>
      <c r="F464" s="27">
        <v>150.715</v>
      </c>
      <c r="G464" s="27">
        <v>0</v>
      </c>
    </row>
    <row r="465" spans="1:7" x14ac:dyDescent="0.2">
      <c r="A465" s="27">
        <v>2012</v>
      </c>
      <c r="B465" s="27">
        <v>6</v>
      </c>
      <c r="C465" s="27" t="s">
        <v>2</v>
      </c>
      <c r="D465" s="28">
        <v>41085</v>
      </c>
      <c r="E465" s="27">
        <v>1115.5663999999999</v>
      </c>
      <c r="F465" s="27">
        <v>2615.127</v>
      </c>
      <c r="G465" s="27">
        <v>0</v>
      </c>
    </row>
    <row r="466" spans="1:7" x14ac:dyDescent="0.2">
      <c r="A466" s="27">
        <v>2012</v>
      </c>
      <c r="B466" s="27">
        <v>6</v>
      </c>
      <c r="C466" s="27" t="s">
        <v>2</v>
      </c>
      <c r="D466" s="28">
        <v>41086</v>
      </c>
      <c r="E466" s="27">
        <v>966.48050000000001</v>
      </c>
      <c r="F466" s="27">
        <v>364.03109999999998</v>
      </c>
      <c r="G466" s="27">
        <v>0</v>
      </c>
    </row>
    <row r="467" spans="1:7" x14ac:dyDescent="0.2">
      <c r="A467" s="27">
        <v>2012</v>
      </c>
      <c r="B467" s="27">
        <v>6</v>
      </c>
      <c r="C467" s="27" t="s">
        <v>2</v>
      </c>
      <c r="D467" s="28">
        <v>41087</v>
      </c>
      <c r="E467" s="27">
        <v>1148.5801999999999</v>
      </c>
      <c r="F467" s="27">
        <v>396.60149999999999</v>
      </c>
      <c r="G467" s="27">
        <v>0</v>
      </c>
    </row>
    <row r="468" spans="1:7" x14ac:dyDescent="0.2">
      <c r="A468" s="27">
        <v>2012</v>
      </c>
      <c r="B468" s="27">
        <v>6</v>
      </c>
      <c r="C468" s="27" t="s">
        <v>2</v>
      </c>
      <c r="D468" s="28">
        <v>41088</v>
      </c>
      <c r="E468" s="27">
        <v>2172.4503999999997</v>
      </c>
      <c r="F468" s="27">
        <v>5572.6495999999997</v>
      </c>
      <c r="G468" s="27">
        <v>0</v>
      </c>
    </row>
    <row r="469" spans="1:7" x14ac:dyDescent="0.2">
      <c r="A469" s="27">
        <v>2012</v>
      </c>
      <c r="B469" s="27">
        <v>6</v>
      </c>
      <c r="C469" s="27" t="s">
        <v>2</v>
      </c>
      <c r="D469" s="28">
        <v>41089</v>
      </c>
      <c r="E469" s="27">
        <v>2154.8225000000002</v>
      </c>
      <c r="F469" s="27">
        <v>69.326800000000006</v>
      </c>
      <c r="G469" s="27">
        <v>0</v>
      </c>
    </row>
    <row r="470" spans="1:7" x14ac:dyDescent="0.2">
      <c r="A470" s="27">
        <v>2012</v>
      </c>
      <c r="B470" s="27">
        <v>7</v>
      </c>
      <c r="C470" s="27" t="s">
        <v>3</v>
      </c>
      <c r="D470" s="28">
        <v>41092</v>
      </c>
      <c r="E470" s="27">
        <v>312.3356</v>
      </c>
      <c r="F470" s="27">
        <v>84.126000000000005</v>
      </c>
      <c r="G470" s="27">
        <v>0</v>
      </c>
    </row>
    <row r="471" spans="1:7" x14ac:dyDescent="0.2">
      <c r="A471" s="27">
        <v>2012</v>
      </c>
      <c r="B471" s="27">
        <v>7</v>
      </c>
      <c r="C471" s="27" t="s">
        <v>3</v>
      </c>
      <c r="D471" s="28">
        <v>41093</v>
      </c>
      <c r="E471" s="27">
        <v>180.86539999999999</v>
      </c>
      <c r="F471" s="27">
        <v>29.232199999999999</v>
      </c>
      <c r="G471" s="27">
        <v>0</v>
      </c>
    </row>
    <row r="472" spans="1:7" x14ac:dyDescent="0.2">
      <c r="A472" s="27">
        <v>2012</v>
      </c>
      <c r="B472" s="27">
        <v>7</v>
      </c>
      <c r="C472" s="27" t="s">
        <v>3</v>
      </c>
      <c r="D472" s="28">
        <v>41095</v>
      </c>
      <c r="E472" s="27">
        <v>193.61199999999999</v>
      </c>
      <c r="F472" s="27">
        <v>44.848199999999999</v>
      </c>
      <c r="G472" s="27">
        <v>0</v>
      </c>
    </row>
    <row r="473" spans="1:7" x14ac:dyDescent="0.2">
      <c r="A473" s="27">
        <v>2012</v>
      </c>
      <c r="B473" s="27">
        <v>7</v>
      </c>
      <c r="C473" s="27" t="s">
        <v>3</v>
      </c>
      <c r="D473" s="28">
        <v>41096</v>
      </c>
      <c r="E473" s="27">
        <v>208.36970000000002</v>
      </c>
      <c r="F473" s="27">
        <v>0</v>
      </c>
      <c r="G473" s="27">
        <v>0</v>
      </c>
    </row>
    <row r="474" spans="1:7" x14ac:dyDescent="0.2">
      <c r="A474" s="27">
        <v>2012</v>
      </c>
      <c r="B474" s="27">
        <v>7</v>
      </c>
      <c r="C474" s="27" t="s">
        <v>3</v>
      </c>
      <c r="D474" s="28">
        <v>41099</v>
      </c>
      <c r="E474" s="27">
        <v>748.8451</v>
      </c>
      <c r="F474" s="27">
        <v>38.782300000000006</v>
      </c>
      <c r="G474" s="27">
        <v>0</v>
      </c>
    </row>
    <row r="475" spans="1:7" x14ac:dyDescent="0.2">
      <c r="A475" s="27">
        <v>2012</v>
      </c>
      <c r="B475" s="27">
        <v>7</v>
      </c>
      <c r="C475" s="27" t="s">
        <v>3</v>
      </c>
      <c r="D475" s="28">
        <v>41100</v>
      </c>
      <c r="E475" s="27">
        <v>844.58330000000001</v>
      </c>
      <c r="F475" s="27">
        <v>176.13039999999998</v>
      </c>
      <c r="G475" s="27">
        <v>0</v>
      </c>
    </row>
    <row r="476" spans="1:7" x14ac:dyDescent="0.2">
      <c r="A476" s="27">
        <v>2012</v>
      </c>
      <c r="B476" s="27">
        <v>7</v>
      </c>
      <c r="C476" s="27" t="s">
        <v>3</v>
      </c>
      <c r="D476" s="28">
        <v>41101</v>
      </c>
      <c r="E476" s="27">
        <v>652.69949999999994</v>
      </c>
      <c r="F476" s="27">
        <v>129.69819999999999</v>
      </c>
      <c r="G476" s="27">
        <v>0</v>
      </c>
    </row>
    <row r="477" spans="1:7" x14ac:dyDescent="0.2">
      <c r="A477" s="27">
        <v>2012</v>
      </c>
      <c r="B477" s="27">
        <v>7</v>
      </c>
      <c r="C477" s="27" t="s">
        <v>3</v>
      </c>
      <c r="D477" s="28">
        <v>41102</v>
      </c>
      <c r="E477" s="27">
        <v>2365.9385000000002</v>
      </c>
      <c r="F477" s="27">
        <v>261.29349999999999</v>
      </c>
      <c r="G477" s="27">
        <v>0</v>
      </c>
    </row>
    <row r="478" spans="1:7" x14ac:dyDescent="0.2">
      <c r="A478" s="27">
        <v>2012</v>
      </c>
      <c r="B478" s="27">
        <v>7</v>
      </c>
      <c r="C478" s="27" t="s">
        <v>3</v>
      </c>
      <c r="D478" s="28">
        <v>41103</v>
      </c>
      <c r="E478" s="27">
        <v>807.12950000000001</v>
      </c>
      <c r="F478" s="27">
        <v>72.112499999999997</v>
      </c>
      <c r="G478" s="27">
        <v>0</v>
      </c>
    </row>
    <row r="479" spans="1:7" x14ac:dyDescent="0.2">
      <c r="A479" s="27">
        <v>2012</v>
      </c>
      <c r="B479" s="27">
        <v>7</v>
      </c>
      <c r="C479" s="27" t="s">
        <v>3</v>
      </c>
      <c r="D479" s="28">
        <v>41106</v>
      </c>
      <c r="E479" s="27">
        <v>474.44099999999997</v>
      </c>
      <c r="F479" s="27">
        <v>41.027999999999999</v>
      </c>
      <c r="G479" s="27">
        <v>0</v>
      </c>
    </row>
    <row r="480" spans="1:7" x14ac:dyDescent="0.2">
      <c r="A480" s="27">
        <v>2012</v>
      </c>
      <c r="B480" s="27">
        <v>7</v>
      </c>
      <c r="C480" s="27" t="s">
        <v>3</v>
      </c>
      <c r="D480" s="28">
        <v>41107</v>
      </c>
      <c r="E480" s="27">
        <v>773.00069999999994</v>
      </c>
      <c r="F480" s="27">
        <v>458.76780000000002</v>
      </c>
      <c r="G480" s="27">
        <v>0</v>
      </c>
    </row>
    <row r="481" spans="1:7" x14ac:dyDescent="0.2">
      <c r="A481" s="27">
        <v>2012</v>
      </c>
      <c r="B481" s="27">
        <v>7</v>
      </c>
      <c r="C481" s="27" t="s">
        <v>3</v>
      </c>
      <c r="D481" s="28">
        <v>41108</v>
      </c>
      <c r="E481" s="27">
        <v>1238.6705999999999</v>
      </c>
      <c r="F481" s="27">
        <v>823.36720000000003</v>
      </c>
      <c r="G481" s="27">
        <v>1.8645</v>
      </c>
    </row>
    <row r="482" spans="1:7" x14ac:dyDescent="0.2">
      <c r="A482" s="27">
        <v>2012</v>
      </c>
      <c r="B482" s="27">
        <v>7</v>
      </c>
      <c r="C482" s="27" t="s">
        <v>3</v>
      </c>
      <c r="D482" s="28">
        <v>41109</v>
      </c>
      <c r="E482" s="27">
        <v>3163.1367999999998</v>
      </c>
      <c r="F482" s="27">
        <v>229.66879999999998</v>
      </c>
      <c r="G482" s="27">
        <v>7.8872</v>
      </c>
    </row>
    <row r="483" spans="1:7" x14ac:dyDescent="0.2">
      <c r="A483" s="27">
        <v>2012</v>
      </c>
      <c r="B483" s="27">
        <v>7</v>
      </c>
      <c r="C483" s="27" t="s">
        <v>3</v>
      </c>
      <c r="D483" s="28">
        <v>41110</v>
      </c>
      <c r="E483" s="27">
        <v>481.46350000000001</v>
      </c>
      <c r="F483" s="27">
        <v>162.72929999999999</v>
      </c>
      <c r="G483" s="27">
        <v>0</v>
      </c>
    </row>
    <row r="484" spans="1:7" x14ac:dyDescent="0.2">
      <c r="A484" s="27">
        <v>2012</v>
      </c>
      <c r="B484" s="27">
        <v>7</v>
      </c>
      <c r="C484" s="27" t="s">
        <v>3</v>
      </c>
      <c r="D484" s="28">
        <v>41113</v>
      </c>
      <c r="E484" s="27">
        <v>677.41410000000008</v>
      </c>
      <c r="F484" s="27">
        <v>61.295699999999997</v>
      </c>
      <c r="G484" s="27">
        <v>0</v>
      </c>
    </row>
    <row r="485" spans="1:7" x14ac:dyDescent="0.2">
      <c r="A485" s="27">
        <v>2012</v>
      </c>
      <c r="B485" s="27">
        <v>7</v>
      </c>
      <c r="C485" s="27" t="s">
        <v>3</v>
      </c>
      <c r="D485" s="28">
        <v>41114</v>
      </c>
      <c r="E485" s="27">
        <v>1178.3467000000001</v>
      </c>
      <c r="F485" s="27">
        <v>3920.4444000000003</v>
      </c>
      <c r="G485" s="27">
        <v>0</v>
      </c>
    </row>
    <row r="486" spans="1:7" x14ac:dyDescent="0.2">
      <c r="A486" s="27">
        <v>2012</v>
      </c>
      <c r="B486" s="27">
        <v>7</v>
      </c>
      <c r="C486" s="27" t="s">
        <v>3</v>
      </c>
      <c r="D486" s="28">
        <v>41115</v>
      </c>
      <c r="E486" s="27">
        <v>1370.1957</v>
      </c>
      <c r="F486" s="27">
        <v>989.9529</v>
      </c>
      <c r="G486" s="27">
        <v>0</v>
      </c>
    </row>
    <row r="487" spans="1:7" x14ac:dyDescent="0.2">
      <c r="A487" s="27">
        <v>2012</v>
      </c>
      <c r="B487" s="27">
        <v>7</v>
      </c>
      <c r="C487" s="27" t="s">
        <v>3</v>
      </c>
      <c r="D487" s="28">
        <v>41116</v>
      </c>
      <c r="E487" s="27">
        <v>840.35050000000001</v>
      </c>
      <c r="F487" s="27">
        <v>114.3797</v>
      </c>
      <c r="G487" s="27">
        <v>0</v>
      </c>
    </row>
    <row r="488" spans="1:7" x14ac:dyDescent="0.2">
      <c r="A488" s="27">
        <v>2012</v>
      </c>
      <c r="B488" s="27">
        <v>7</v>
      </c>
      <c r="C488" s="27" t="s">
        <v>3</v>
      </c>
      <c r="D488" s="28">
        <v>41117</v>
      </c>
      <c r="E488" s="27">
        <v>469.64969999999994</v>
      </c>
      <c r="F488" s="27">
        <v>175.0017</v>
      </c>
      <c r="G488" s="27">
        <v>0</v>
      </c>
    </row>
    <row r="489" spans="1:7" x14ac:dyDescent="0.2">
      <c r="A489" s="27">
        <v>2012</v>
      </c>
      <c r="B489" s="27">
        <v>7</v>
      </c>
      <c r="C489" s="27" t="s">
        <v>3</v>
      </c>
      <c r="D489" s="28">
        <v>41120</v>
      </c>
      <c r="E489" s="27">
        <v>799.49209999999994</v>
      </c>
      <c r="F489" s="27">
        <v>71.248100000000008</v>
      </c>
      <c r="G489" s="27">
        <v>0</v>
      </c>
    </row>
    <row r="490" spans="1:7" x14ac:dyDescent="0.2">
      <c r="A490" s="27">
        <v>2012</v>
      </c>
      <c r="B490" s="27">
        <v>7</v>
      </c>
      <c r="C490" s="27" t="s">
        <v>3</v>
      </c>
      <c r="D490" s="28">
        <v>41121</v>
      </c>
      <c r="E490" s="27">
        <v>2113.4862000000003</v>
      </c>
      <c r="F490" s="27">
        <v>5877.7619000000004</v>
      </c>
      <c r="G490" s="27">
        <v>0</v>
      </c>
    </row>
    <row r="491" spans="1:7" x14ac:dyDescent="0.2">
      <c r="A491" s="27">
        <v>2012</v>
      </c>
      <c r="B491" s="27">
        <v>8</v>
      </c>
      <c r="C491" s="27" t="s">
        <v>3</v>
      </c>
      <c r="D491" s="28">
        <v>41122</v>
      </c>
      <c r="E491" s="27">
        <v>1033.3433</v>
      </c>
      <c r="F491" s="27">
        <v>214.8254</v>
      </c>
      <c r="G491" s="27">
        <v>0</v>
      </c>
    </row>
    <row r="492" spans="1:7" x14ac:dyDescent="0.2">
      <c r="A492" s="27">
        <v>2012</v>
      </c>
      <c r="B492" s="27">
        <v>8</v>
      </c>
      <c r="C492" s="27" t="s">
        <v>3</v>
      </c>
      <c r="D492" s="28">
        <v>41123</v>
      </c>
      <c r="E492" s="27">
        <v>1496.8712999999998</v>
      </c>
      <c r="F492" s="27">
        <v>96.710499999999996</v>
      </c>
      <c r="G492" s="27">
        <v>0</v>
      </c>
    </row>
    <row r="493" spans="1:7" x14ac:dyDescent="0.2">
      <c r="A493" s="27">
        <v>2012</v>
      </c>
      <c r="B493" s="27">
        <v>8</v>
      </c>
      <c r="C493" s="27" t="s">
        <v>3</v>
      </c>
      <c r="D493" s="28">
        <v>41124</v>
      </c>
      <c r="E493" s="27">
        <v>484.61690000000004</v>
      </c>
      <c r="F493" s="27">
        <v>49.959499999999998</v>
      </c>
      <c r="G493" s="27">
        <v>0</v>
      </c>
    </row>
    <row r="494" spans="1:7" x14ac:dyDescent="0.2">
      <c r="A494" s="27">
        <v>2012</v>
      </c>
      <c r="B494" s="27">
        <v>8</v>
      </c>
      <c r="C494" s="27" t="s">
        <v>3</v>
      </c>
      <c r="D494" s="28">
        <v>41127</v>
      </c>
      <c r="E494" s="27">
        <v>961.99</v>
      </c>
      <c r="F494" s="27">
        <v>101.4573</v>
      </c>
      <c r="G494" s="27">
        <v>0</v>
      </c>
    </row>
    <row r="495" spans="1:7" x14ac:dyDescent="0.2">
      <c r="A495" s="27">
        <v>2012</v>
      </c>
      <c r="B495" s="27">
        <v>8</v>
      </c>
      <c r="C495" s="27" t="s">
        <v>3</v>
      </c>
      <c r="D495" s="28">
        <v>41128</v>
      </c>
      <c r="E495" s="27">
        <v>820.3605</v>
      </c>
      <c r="F495" s="27">
        <v>134.7184</v>
      </c>
      <c r="G495" s="27">
        <v>0</v>
      </c>
    </row>
    <row r="496" spans="1:7" x14ac:dyDescent="0.2">
      <c r="A496" s="27">
        <v>2012</v>
      </c>
      <c r="B496" s="27">
        <v>8</v>
      </c>
      <c r="C496" s="27" t="s">
        <v>3</v>
      </c>
      <c r="D496" s="28">
        <v>41129</v>
      </c>
      <c r="E496" s="27">
        <v>978.47130000000004</v>
      </c>
      <c r="F496" s="27">
        <v>250.95259999999999</v>
      </c>
      <c r="G496" s="27">
        <v>0</v>
      </c>
    </row>
    <row r="497" spans="1:7" x14ac:dyDescent="0.2">
      <c r="A497" s="27">
        <v>2012</v>
      </c>
      <c r="B497" s="27">
        <v>8</v>
      </c>
      <c r="C497" s="27" t="s">
        <v>3</v>
      </c>
      <c r="D497" s="28">
        <v>41130</v>
      </c>
      <c r="E497" s="27">
        <v>949.50450000000001</v>
      </c>
      <c r="F497" s="27">
        <v>548.30119999999999</v>
      </c>
      <c r="G497" s="27">
        <v>0</v>
      </c>
    </row>
    <row r="498" spans="1:7" x14ac:dyDescent="0.2">
      <c r="A498" s="27">
        <v>2012</v>
      </c>
      <c r="B498" s="27">
        <v>8</v>
      </c>
      <c r="C498" s="27" t="s">
        <v>3</v>
      </c>
      <c r="D498" s="28">
        <v>41131</v>
      </c>
      <c r="E498" s="27">
        <v>986.9914</v>
      </c>
      <c r="F498" s="27">
        <v>393.39380000000006</v>
      </c>
      <c r="G498" s="27">
        <v>0</v>
      </c>
    </row>
    <row r="499" spans="1:7" x14ac:dyDescent="0.2">
      <c r="A499" s="27">
        <v>2012</v>
      </c>
      <c r="B499" s="27">
        <v>8</v>
      </c>
      <c r="C499" s="27" t="s">
        <v>3</v>
      </c>
      <c r="D499" s="28">
        <v>41134</v>
      </c>
      <c r="E499" s="27">
        <v>433.8956</v>
      </c>
      <c r="F499" s="27">
        <v>442.13959999999997</v>
      </c>
      <c r="G499" s="27">
        <v>0</v>
      </c>
    </row>
    <row r="500" spans="1:7" x14ac:dyDescent="0.2">
      <c r="A500" s="27">
        <v>2012</v>
      </c>
      <c r="B500" s="27">
        <v>8</v>
      </c>
      <c r="C500" s="27" t="s">
        <v>3</v>
      </c>
      <c r="D500" s="28">
        <v>41135</v>
      </c>
      <c r="E500" s="27">
        <v>804.62890000000004</v>
      </c>
      <c r="F500" s="27">
        <v>124.29670000000002</v>
      </c>
      <c r="G500" s="27">
        <v>0</v>
      </c>
    </row>
    <row r="501" spans="1:7" x14ac:dyDescent="0.2">
      <c r="A501" s="27">
        <v>2012</v>
      </c>
      <c r="B501" s="27">
        <v>8</v>
      </c>
      <c r="C501" s="27" t="s">
        <v>3</v>
      </c>
      <c r="D501" s="28">
        <v>41136</v>
      </c>
      <c r="E501" s="27">
        <v>941.82180000000005</v>
      </c>
      <c r="F501" s="27">
        <v>164.35640000000001</v>
      </c>
      <c r="G501" s="27">
        <v>0</v>
      </c>
    </row>
    <row r="502" spans="1:7" x14ac:dyDescent="0.2">
      <c r="A502" s="27">
        <v>2012</v>
      </c>
      <c r="B502" s="27">
        <v>8</v>
      </c>
      <c r="C502" s="27" t="s">
        <v>3</v>
      </c>
      <c r="D502" s="28">
        <v>41137</v>
      </c>
      <c r="E502" s="27">
        <v>904.73709999999994</v>
      </c>
      <c r="F502" s="27">
        <v>976.70050000000003</v>
      </c>
      <c r="G502" s="27">
        <v>0</v>
      </c>
    </row>
    <row r="503" spans="1:7" x14ac:dyDescent="0.2">
      <c r="A503" s="27">
        <v>2012</v>
      </c>
      <c r="B503" s="27">
        <v>8</v>
      </c>
      <c r="C503" s="27" t="s">
        <v>3</v>
      </c>
      <c r="D503" s="28">
        <v>41138</v>
      </c>
      <c r="E503" s="27">
        <v>621.7518</v>
      </c>
      <c r="F503" s="27">
        <v>487.83019999999993</v>
      </c>
      <c r="G503" s="27">
        <v>0</v>
      </c>
    </row>
    <row r="504" spans="1:7" x14ac:dyDescent="0.2">
      <c r="A504" s="27">
        <v>2012</v>
      </c>
      <c r="B504" s="27">
        <v>8</v>
      </c>
      <c r="C504" s="27" t="s">
        <v>3</v>
      </c>
      <c r="D504" s="28">
        <v>41141</v>
      </c>
      <c r="E504" s="27">
        <v>487.2321</v>
      </c>
      <c r="F504" s="27">
        <v>639.67750000000001</v>
      </c>
      <c r="G504" s="27">
        <v>0</v>
      </c>
    </row>
    <row r="505" spans="1:7" x14ac:dyDescent="0.2">
      <c r="A505" s="27">
        <v>2012</v>
      </c>
      <c r="B505" s="27">
        <v>8</v>
      </c>
      <c r="C505" s="27" t="s">
        <v>3</v>
      </c>
      <c r="D505" s="28">
        <v>41142</v>
      </c>
      <c r="E505" s="27">
        <v>1388.4675</v>
      </c>
      <c r="F505" s="27">
        <v>522.31500000000005</v>
      </c>
      <c r="G505" s="27">
        <v>0</v>
      </c>
    </row>
    <row r="506" spans="1:7" x14ac:dyDescent="0.2">
      <c r="A506" s="27">
        <v>2012</v>
      </c>
      <c r="B506" s="27">
        <v>8</v>
      </c>
      <c r="C506" s="27" t="s">
        <v>3</v>
      </c>
      <c r="D506" s="28">
        <v>41143</v>
      </c>
      <c r="E506" s="27">
        <v>1164.3356999999999</v>
      </c>
      <c r="F506" s="27">
        <v>278.30090000000001</v>
      </c>
      <c r="G506" s="27">
        <v>0</v>
      </c>
    </row>
    <row r="507" spans="1:7" x14ac:dyDescent="0.2">
      <c r="A507" s="27">
        <v>2012</v>
      </c>
      <c r="B507" s="27">
        <v>8</v>
      </c>
      <c r="C507" s="27" t="s">
        <v>3</v>
      </c>
      <c r="D507" s="28">
        <v>41144</v>
      </c>
      <c r="E507" s="27">
        <v>1173.1016999999999</v>
      </c>
      <c r="F507" s="27">
        <v>1299.7819</v>
      </c>
      <c r="G507" s="27">
        <v>11.251700000000001</v>
      </c>
    </row>
    <row r="508" spans="1:7" x14ac:dyDescent="0.2">
      <c r="A508" s="27">
        <v>2012</v>
      </c>
      <c r="B508" s="27">
        <v>8</v>
      </c>
      <c r="C508" s="27" t="s">
        <v>3</v>
      </c>
      <c r="D508" s="28">
        <v>41145</v>
      </c>
      <c r="E508" s="27">
        <v>440.6592</v>
      </c>
      <c r="F508" s="27">
        <v>434.65159999999997</v>
      </c>
      <c r="G508" s="27">
        <v>0</v>
      </c>
    </row>
    <row r="509" spans="1:7" x14ac:dyDescent="0.2">
      <c r="A509" s="27">
        <v>2012</v>
      </c>
      <c r="B509" s="27">
        <v>8</v>
      </c>
      <c r="C509" s="27" t="s">
        <v>3</v>
      </c>
      <c r="D509" s="28">
        <v>41148</v>
      </c>
      <c r="E509" s="27">
        <v>493.1841</v>
      </c>
      <c r="F509" s="27">
        <v>121.59639999999999</v>
      </c>
      <c r="G509" s="27">
        <v>0</v>
      </c>
    </row>
    <row r="510" spans="1:7" x14ac:dyDescent="0.2">
      <c r="A510" s="27">
        <v>2012</v>
      </c>
      <c r="B510" s="27">
        <v>8</v>
      </c>
      <c r="C510" s="27" t="s">
        <v>3</v>
      </c>
      <c r="D510" s="28">
        <v>41149</v>
      </c>
      <c r="E510" s="27">
        <v>1034.1711</v>
      </c>
      <c r="F510" s="27">
        <v>122.37370000000001</v>
      </c>
      <c r="G510" s="27">
        <v>0</v>
      </c>
    </row>
    <row r="511" spans="1:7" x14ac:dyDescent="0.2">
      <c r="A511" s="27">
        <v>2012</v>
      </c>
      <c r="B511" s="27">
        <v>8</v>
      </c>
      <c r="C511" s="27" t="s">
        <v>3</v>
      </c>
      <c r="D511" s="28">
        <v>41150</v>
      </c>
      <c r="E511" s="27">
        <v>833.43720000000008</v>
      </c>
      <c r="F511" s="27">
        <v>626.98</v>
      </c>
      <c r="G511" s="27">
        <v>0</v>
      </c>
    </row>
    <row r="512" spans="1:7" x14ac:dyDescent="0.2">
      <c r="A512" s="27">
        <v>2012</v>
      </c>
      <c r="B512" s="27">
        <v>8</v>
      </c>
      <c r="C512" s="27" t="s">
        <v>3</v>
      </c>
      <c r="D512" s="28">
        <v>41151</v>
      </c>
      <c r="E512" s="27">
        <v>678.68319999999994</v>
      </c>
      <c r="F512" s="27">
        <v>116.6964</v>
      </c>
      <c r="G512" s="27">
        <v>0</v>
      </c>
    </row>
    <row r="513" spans="1:7" x14ac:dyDescent="0.2">
      <c r="A513" s="27">
        <v>2012</v>
      </c>
      <c r="B513" s="27">
        <v>8</v>
      </c>
      <c r="C513" s="27" t="s">
        <v>3</v>
      </c>
      <c r="D513" s="28">
        <v>41152</v>
      </c>
      <c r="E513" s="27">
        <v>395.7439</v>
      </c>
      <c r="F513" s="27">
        <v>0</v>
      </c>
      <c r="G513" s="27">
        <v>0</v>
      </c>
    </row>
    <row r="514" spans="1:7" x14ac:dyDescent="0.2">
      <c r="A514" s="27">
        <v>2012</v>
      </c>
      <c r="B514" s="27">
        <v>9</v>
      </c>
      <c r="C514" s="27" t="s">
        <v>3</v>
      </c>
      <c r="D514" s="28">
        <v>41156</v>
      </c>
      <c r="E514" s="27">
        <v>1000.0513000000001</v>
      </c>
      <c r="F514" s="27">
        <v>136.4838</v>
      </c>
      <c r="G514" s="27">
        <v>0</v>
      </c>
    </row>
    <row r="515" spans="1:7" x14ac:dyDescent="0.2">
      <c r="A515" s="27">
        <v>2012</v>
      </c>
      <c r="B515" s="27">
        <v>9</v>
      </c>
      <c r="C515" s="27" t="s">
        <v>3</v>
      </c>
      <c r="D515" s="28">
        <v>41157</v>
      </c>
      <c r="E515" s="27">
        <v>1247.2343000000001</v>
      </c>
      <c r="F515" s="27">
        <v>45.464399999999998</v>
      </c>
      <c r="G515" s="27">
        <v>0</v>
      </c>
    </row>
    <row r="516" spans="1:7" x14ac:dyDescent="0.2">
      <c r="A516" s="27">
        <v>2012</v>
      </c>
      <c r="B516" s="27">
        <v>9</v>
      </c>
      <c r="C516" s="27" t="s">
        <v>3</v>
      </c>
      <c r="D516" s="28">
        <v>41158</v>
      </c>
      <c r="E516" s="27">
        <v>1506.8073999999999</v>
      </c>
      <c r="F516" s="27">
        <v>399.64409999999998</v>
      </c>
      <c r="G516" s="27">
        <v>0</v>
      </c>
    </row>
    <row r="517" spans="1:7" x14ac:dyDescent="0.2">
      <c r="A517" s="27">
        <v>2012</v>
      </c>
      <c r="B517" s="27">
        <v>9</v>
      </c>
      <c r="C517" s="27" t="s">
        <v>3</v>
      </c>
      <c r="D517" s="28">
        <v>41159</v>
      </c>
      <c r="E517" s="27">
        <v>2156.3632000000002</v>
      </c>
      <c r="F517" s="27">
        <v>1188.6465000000001</v>
      </c>
      <c r="G517" s="27">
        <v>0</v>
      </c>
    </row>
    <row r="518" spans="1:7" x14ac:dyDescent="0.2">
      <c r="A518" s="27">
        <v>2012</v>
      </c>
      <c r="B518" s="27">
        <v>9</v>
      </c>
      <c r="C518" s="27" t="s">
        <v>3</v>
      </c>
      <c r="D518" s="28">
        <v>41162</v>
      </c>
      <c r="E518" s="27">
        <v>848.09760000000006</v>
      </c>
      <c r="F518" s="27">
        <v>88.546700000000001</v>
      </c>
      <c r="G518" s="27">
        <v>0</v>
      </c>
    </row>
    <row r="519" spans="1:7" x14ac:dyDescent="0.2">
      <c r="A519" s="27">
        <v>2012</v>
      </c>
      <c r="B519" s="27">
        <v>9</v>
      </c>
      <c r="C519" s="27" t="s">
        <v>3</v>
      </c>
      <c r="D519" s="28">
        <v>41163</v>
      </c>
      <c r="E519" s="27">
        <v>955.54849999999999</v>
      </c>
      <c r="F519" s="27">
        <v>273.18779999999998</v>
      </c>
      <c r="G519" s="27">
        <v>0</v>
      </c>
    </row>
    <row r="520" spans="1:7" x14ac:dyDescent="0.2">
      <c r="A520" s="27">
        <v>2012</v>
      </c>
      <c r="B520" s="27">
        <v>9</v>
      </c>
      <c r="C520" s="27" t="s">
        <v>3</v>
      </c>
      <c r="D520" s="28">
        <v>41164</v>
      </c>
      <c r="E520" s="27">
        <v>1239.8818999999999</v>
      </c>
      <c r="F520" s="27">
        <v>309.10300000000001</v>
      </c>
      <c r="G520" s="27">
        <v>0</v>
      </c>
    </row>
    <row r="521" spans="1:7" x14ac:dyDescent="0.2">
      <c r="A521" s="27">
        <v>2012</v>
      </c>
      <c r="B521" s="27">
        <v>9</v>
      </c>
      <c r="C521" s="27" t="s">
        <v>3</v>
      </c>
      <c r="D521" s="28">
        <v>41165</v>
      </c>
      <c r="E521" s="27">
        <v>1102.1690000000001</v>
      </c>
      <c r="F521" s="27">
        <v>615.07140000000004</v>
      </c>
      <c r="G521" s="27">
        <v>0</v>
      </c>
    </row>
    <row r="522" spans="1:7" x14ac:dyDescent="0.2">
      <c r="A522" s="27">
        <v>2012</v>
      </c>
      <c r="B522" s="27">
        <v>9</v>
      </c>
      <c r="C522" s="27" t="s">
        <v>3</v>
      </c>
      <c r="D522" s="28">
        <v>41166</v>
      </c>
      <c r="E522" s="27">
        <v>607.21119999999996</v>
      </c>
      <c r="F522" s="27">
        <v>204.06269999999998</v>
      </c>
      <c r="G522" s="27">
        <v>0</v>
      </c>
    </row>
    <row r="523" spans="1:7" x14ac:dyDescent="0.2">
      <c r="A523" s="27">
        <v>2012</v>
      </c>
      <c r="B523" s="27">
        <v>9</v>
      </c>
      <c r="C523" s="27" t="s">
        <v>3</v>
      </c>
      <c r="D523" s="28">
        <v>41169</v>
      </c>
      <c r="E523" s="27">
        <v>1213.6365000000001</v>
      </c>
      <c r="F523" s="27">
        <v>141.02879999999999</v>
      </c>
      <c r="G523" s="27">
        <v>0</v>
      </c>
    </row>
    <row r="524" spans="1:7" x14ac:dyDescent="0.2">
      <c r="A524" s="27">
        <v>2012</v>
      </c>
      <c r="B524" s="27">
        <v>9</v>
      </c>
      <c r="C524" s="27" t="s">
        <v>3</v>
      </c>
      <c r="D524" s="28">
        <v>41170</v>
      </c>
      <c r="E524" s="27">
        <v>1533.0392000000002</v>
      </c>
      <c r="F524" s="27">
        <v>165.7561</v>
      </c>
      <c r="G524" s="27">
        <v>0</v>
      </c>
    </row>
    <row r="525" spans="1:7" x14ac:dyDescent="0.2">
      <c r="A525" s="27">
        <v>2012</v>
      </c>
      <c r="B525" s="27">
        <v>9</v>
      </c>
      <c r="C525" s="27" t="s">
        <v>3</v>
      </c>
      <c r="D525" s="28">
        <v>41171</v>
      </c>
      <c r="E525" s="27">
        <v>1262.8877000000002</v>
      </c>
      <c r="F525" s="27">
        <v>484.22609999999997</v>
      </c>
      <c r="G525" s="27">
        <v>0</v>
      </c>
    </row>
    <row r="526" spans="1:7" x14ac:dyDescent="0.2">
      <c r="A526" s="27">
        <v>2012</v>
      </c>
      <c r="B526" s="27">
        <v>9</v>
      </c>
      <c r="C526" s="27" t="s">
        <v>3</v>
      </c>
      <c r="D526" s="28">
        <v>41172</v>
      </c>
      <c r="E526" s="27">
        <v>1584.9517999999998</v>
      </c>
      <c r="F526" s="27">
        <v>541.4171</v>
      </c>
      <c r="G526" s="27">
        <v>0</v>
      </c>
    </row>
    <row r="527" spans="1:7" x14ac:dyDescent="0.2">
      <c r="A527" s="27">
        <v>2012</v>
      </c>
      <c r="B527" s="27">
        <v>9</v>
      </c>
      <c r="C527" s="27" t="s">
        <v>3</v>
      </c>
      <c r="D527" s="28">
        <v>41173</v>
      </c>
      <c r="E527" s="27">
        <v>812.88069999999993</v>
      </c>
      <c r="F527" s="27">
        <v>435.60759999999999</v>
      </c>
      <c r="G527" s="27">
        <v>0</v>
      </c>
    </row>
    <row r="528" spans="1:7" x14ac:dyDescent="0.2">
      <c r="A528" s="27">
        <v>2012</v>
      </c>
      <c r="B528" s="27">
        <v>9</v>
      </c>
      <c r="C528" s="27" t="s">
        <v>3</v>
      </c>
      <c r="D528" s="28">
        <v>41176</v>
      </c>
      <c r="E528" s="27">
        <v>1166.5248999999999</v>
      </c>
      <c r="F528" s="27">
        <v>138.1626</v>
      </c>
      <c r="G528" s="27">
        <v>0</v>
      </c>
    </row>
    <row r="529" spans="1:7" x14ac:dyDescent="0.2">
      <c r="A529" s="27">
        <v>2012</v>
      </c>
      <c r="B529" s="27">
        <v>9</v>
      </c>
      <c r="C529" s="27" t="s">
        <v>3</v>
      </c>
      <c r="D529" s="28">
        <v>41177</v>
      </c>
      <c r="E529" s="27">
        <v>1923.5545</v>
      </c>
      <c r="F529" s="27">
        <v>293.05779999999999</v>
      </c>
      <c r="G529" s="27">
        <v>0</v>
      </c>
    </row>
    <row r="530" spans="1:7" x14ac:dyDescent="0.2">
      <c r="A530" s="27">
        <v>2012</v>
      </c>
      <c r="B530" s="27">
        <v>9</v>
      </c>
      <c r="C530" s="27" t="s">
        <v>3</v>
      </c>
      <c r="D530" s="28">
        <v>41178</v>
      </c>
      <c r="E530" s="27">
        <v>1207.5513000000001</v>
      </c>
      <c r="F530" s="27">
        <v>361.32040000000001</v>
      </c>
      <c r="G530" s="27">
        <v>0</v>
      </c>
    </row>
    <row r="531" spans="1:7" x14ac:dyDescent="0.2">
      <c r="A531" s="27">
        <v>2012</v>
      </c>
      <c r="B531" s="27">
        <v>9</v>
      </c>
      <c r="C531" s="27" t="s">
        <v>3</v>
      </c>
      <c r="D531" s="28">
        <v>41179</v>
      </c>
      <c r="E531" s="27">
        <v>2429.5981999999999</v>
      </c>
      <c r="F531" s="27">
        <v>448.72559999999999</v>
      </c>
      <c r="G531" s="27">
        <v>0</v>
      </c>
    </row>
    <row r="532" spans="1:7" x14ac:dyDescent="0.2">
      <c r="A532" s="27">
        <v>2012</v>
      </c>
      <c r="B532" s="27">
        <v>9</v>
      </c>
      <c r="C532" s="27" t="s">
        <v>3</v>
      </c>
      <c r="D532" s="28">
        <v>41180</v>
      </c>
      <c r="E532" s="27">
        <v>1219.5041000000001</v>
      </c>
      <c r="F532" s="27">
        <v>1171.0015000000001</v>
      </c>
      <c r="G532" s="27">
        <v>0</v>
      </c>
    </row>
    <row r="533" spans="1:7" x14ac:dyDescent="0.2">
      <c r="A533" s="27">
        <v>2012</v>
      </c>
      <c r="B533" s="27">
        <v>10</v>
      </c>
      <c r="C533" s="27" t="s">
        <v>7</v>
      </c>
      <c r="D533" s="28">
        <v>41183</v>
      </c>
      <c r="E533" s="27">
        <v>974.85329999999999</v>
      </c>
      <c r="F533" s="27">
        <v>57.045999999999999</v>
      </c>
      <c r="G533" s="27">
        <v>0</v>
      </c>
    </row>
    <row r="534" spans="1:7" x14ac:dyDescent="0.2">
      <c r="A534" s="27">
        <v>2012</v>
      </c>
      <c r="B534" s="27">
        <v>10</v>
      </c>
      <c r="C534" s="27" t="s">
        <v>7</v>
      </c>
      <c r="D534" s="28">
        <v>41184</v>
      </c>
      <c r="E534" s="27">
        <v>1241.4186000000002</v>
      </c>
      <c r="F534" s="27">
        <v>383.66890000000001</v>
      </c>
      <c r="G534" s="27">
        <v>0</v>
      </c>
    </row>
    <row r="535" spans="1:7" x14ac:dyDescent="0.2">
      <c r="A535" s="27">
        <v>2012</v>
      </c>
      <c r="B535" s="27">
        <v>10</v>
      </c>
      <c r="C535" s="27" t="s">
        <v>7</v>
      </c>
      <c r="D535" s="28">
        <v>41185</v>
      </c>
      <c r="E535" s="27">
        <v>2243.1129000000005</v>
      </c>
      <c r="F535" s="27">
        <v>641.16600000000005</v>
      </c>
      <c r="G535" s="27">
        <v>0</v>
      </c>
    </row>
    <row r="536" spans="1:7" x14ac:dyDescent="0.2">
      <c r="A536" s="27">
        <v>2012</v>
      </c>
      <c r="B536" s="27">
        <v>10</v>
      </c>
      <c r="C536" s="27" t="s">
        <v>7</v>
      </c>
      <c r="D536" s="28">
        <v>41186</v>
      </c>
      <c r="E536" s="27">
        <v>1103.2628</v>
      </c>
      <c r="F536" s="27">
        <v>316.12170000000003</v>
      </c>
      <c r="G536" s="27">
        <v>0</v>
      </c>
    </row>
    <row r="537" spans="1:7" x14ac:dyDescent="0.2">
      <c r="A537" s="27">
        <v>2012</v>
      </c>
      <c r="B537" s="27">
        <v>10</v>
      </c>
      <c r="C537" s="27" t="s">
        <v>7</v>
      </c>
      <c r="D537" s="28">
        <v>41187</v>
      </c>
      <c r="E537" s="27">
        <v>721.95359999999994</v>
      </c>
      <c r="F537" s="27">
        <v>20.467500000000001</v>
      </c>
      <c r="G537" s="27">
        <v>0</v>
      </c>
    </row>
    <row r="538" spans="1:7" x14ac:dyDescent="0.2">
      <c r="A538" s="27">
        <v>2012</v>
      </c>
      <c r="B538" s="27">
        <v>10</v>
      </c>
      <c r="C538" s="27" t="s">
        <v>7</v>
      </c>
      <c r="D538" s="28">
        <v>41190</v>
      </c>
      <c r="E538" s="27">
        <v>0</v>
      </c>
      <c r="F538" s="27">
        <v>0</v>
      </c>
      <c r="G538" s="27">
        <v>0</v>
      </c>
    </row>
    <row r="539" spans="1:7" x14ac:dyDescent="0.2">
      <c r="A539" s="27">
        <v>2012</v>
      </c>
      <c r="B539" s="27">
        <v>10</v>
      </c>
      <c r="C539" s="27" t="s">
        <v>7</v>
      </c>
      <c r="D539" s="28">
        <v>41191</v>
      </c>
      <c r="E539" s="27">
        <v>812.88630000000001</v>
      </c>
      <c r="F539" s="27">
        <v>671.90539999999999</v>
      </c>
      <c r="G539" s="27">
        <v>0</v>
      </c>
    </row>
    <row r="540" spans="1:7" x14ac:dyDescent="0.2">
      <c r="A540" s="27">
        <v>2012</v>
      </c>
      <c r="B540" s="27">
        <v>10</v>
      </c>
      <c r="C540" s="27" t="s">
        <v>7</v>
      </c>
      <c r="D540" s="28">
        <v>41192</v>
      </c>
      <c r="E540" s="27">
        <v>745.20809999999994</v>
      </c>
      <c r="F540" s="27">
        <v>268.34270000000004</v>
      </c>
      <c r="G540" s="27">
        <v>0</v>
      </c>
    </row>
    <row r="541" spans="1:7" x14ac:dyDescent="0.2">
      <c r="A541" s="27">
        <v>2012</v>
      </c>
      <c r="B541" s="27">
        <v>10</v>
      </c>
      <c r="C541" s="27" t="s">
        <v>7</v>
      </c>
      <c r="D541" s="28">
        <v>41193</v>
      </c>
      <c r="E541" s="27">
        <v>1441.4203</v>
      </c>
      <c r="F541" s="27">
        <v>395.19419999999997</v>
      </c>
      <c r="G541" s="27">
        <v>0</v>
      </c>
    </row>
    <row r="542" spans="1:7" x14ac:dyDescent="0.2">
      <c r="A542" s="27">
        <v>2012</v>
      </c>
      <c r="B542" s="27">
        <v>10</v>
      </c>
      <c r="C542" s="27" t="s">
        <v>7</v>
      </c>
      <c r="D542" s="28">
        <v>41194</v>
      </c>
      <c r="E542" s="27">
        <v>872.73429999999996</v>
      </c>
      <c r="F542" s="27">
        <v>768.50670000000002</v>
      </c>
      <c r="G542" s="27">
        <v>0</v>
      </c>
    </row>
    <row r="543" spans="1:7" x14ac:dyDescent="0.2">
      <c r="A543" s="27">
        <v>2012</v>
      </c>
      <c r="B543" s="27">
        <v>10</v>
      </c>
      <c r="C543" s="27" t="s">
        <v>7</v>
      </c>
      <c r="D543" s="28">
        <v>41197</v>
      </c>
      <c r="E543" s="27">
        <v>793.88080000000002</v>
      </c>
      <c r="F543" s="27">
        <v>253.46129999999999</v>
      </c>
      <c r="G543" s="27">
        <v>0</v>
      </c>
    </row>
    <row r="544" spans="1:7" x14ac:dyDescent="0.2">
      <c r="A544" s="27">
        <v>2012</v>
      </c>
      <c r="B544" s="27">
        <v>10</v>
      </c>
      <c r="C544" s="27" t="s">
        <v>7</v>
      </c>
      <c r="D544" s="28">
        <v>41198</v>
      </c>
      <c r="E544" s="27">
        <v>1125.5143</v>
      </c>
      <c r="F544" s="27">
        <v>224.36270000000002</v>
      </c>
      <c r="G544" s="27">
        <v>0</v>
      </c>
    </row>
    <row r="545" spans="1:7" x14ac:dyDescent="0.2">
      <c r="A545" s="27">
        <v>2012</v>
      </c>
      <c r="B545" s="27">
        <v>10</v>
      </c>
      <c r="C545" s="27" t="s">
        <v>7</v>
      </c>
      <c r="D545" s="28">
        <v>41199</v>
      </c>
      <c r="E545" s="27">
        <v>1411.7885000000001</v>
      </c>
      <c r="F545" s="27">
        <v>180.16050000000001</v>
      </c>
      <c r="G545" s="27">
        <v>0</v>
      </c>
    </row>
    <row r="546" spans="1:7" x14ac:dyDescent="0.2">
      <c r="A546" s="27">
        <v>2012</v>
      </c>
      <c r="B546" s="27">
        <v>10</v>
      </c>
      <c r="C546" s="27" t="s">
        <v>7</v>
      </c>
      <c r="D546" s="28">
        <v>41200</v>
      </c>
      <c r="E546" s="27">
        <v>1831.9939999999999</v>
      </c>
      <c r="F546" s="27">
        <v>771.9941</v>
      </c>
      <c r="G546" s="27">
        <v>0</v>
      </c>
    </row>
    <row r="547" spans="1:7" x14ac:dyDescent="0.2">
      <c r="A547" s="27">
        <v>2012</v>
      </c>
      <c r="B547" s="27">
        <v>10</v>
      </c>
      <c r="C547" s="27" t="s">
        <v>7</v>
      </c>
      <c r="D547" s="28">
        <v>41201</v>
      </c>
      <c r="E547" s="27">
        <v>1565.9028000000001</v>
      </c>
      <c r="F547" s="27">
        <v>205.21850000000001</v>
      </c>
      <c r="G547" s="27">
        <v>0</v>
      </c>
    </row>
    <row r="548" spans="1:7" x14ac:dyDescent="0.2">
      <c r="A548" s="27">
        <v>2012</v>
      </c>
      <c r="B548" s="27">
        <v>10</v>
      </c>
      <c r="C548" s="27" t="s">
        <v>7</v>
      </c>
      <c r="D548" s="28">
        <v>41204</v>
      </c>
      <c r="E548" s="27">
        <v>543.3352000000001</v>
      </c>
      <c r="F548" s="27">
        <v>0</v>
      </c>
      <c r="G548" s="27">
        <v>0</v>
      </c>
    </row>
    <row r="549" spans="1:7" x14ac:dyDescent="0.2">
      <c r="A549" s="27">
        <v>2012</v>
      </c>
      <c r="B549" s="27">
        <v>10</v>
      </c>
      <c r="C549" s="27" t="s">
        <v>7</v>
      </c>
      <c r="D549" s="28">
        <v>41205</v>
      </c>
      <c r="E549" s="27">
        <v>388.24359999999996</v>
      </c>
      <c r="F549" s="27">
        <v>38.799999999999997</v>
      </c>
      <c r="G549" s="27">
        <v>0</v>
      </c>
    </row>
    <row r="550" spans="1:7" x14ac:dyDescent="0.2">
      <c r="A550" s="27">
        <v>2012</v>
      </c>
      <c r="B550" s="27">
        <v>10</v>
      </c>
      <c r="C550" s="27" t="s">
        <v>7</v>
      </c>
      <c r="D550" s="28">
        <v>41206</v>
      </c>
      <c r="E550" s="27">
        <v>1269.279</v>
      </c>
      <c r="F550" s="27">
        <v>74.9786</v>
      </c>
      <c r="G550" s="27">
        <v>0</v>
      </c>
    </row>
    <row r="551" spans="1:7" x14ac:dyDescent="0.2">
      <c r="A551" s="27">
        <v>2012</v>
      </c>
      <c r="B551" s="27">
        <v>10</v>
      </c>
      <c r="C551" s="27" t="s">
        <v>7</v>
      </c>
      <c r="D551" s="28">
        <v>41207</v>
      </c>
      <c r="E551" s="27">
        <v>1614.0706</v>
      </c>
      <c r="F551" s="27">
        <v>285.22370000000001</v>
      </c>
      <c r="G551" s="27">
        <v>0</v>
      </c>
    </row>
    <row r="552" spans="1:7" x14ac:dyDescent="0.2">
      <c r="A552" s="27">
        <v>2012</v>
      </c>
      <c r="B552" s="27">
        <v>10</v>
      </c>
      <c r="C552" s="27" t="s">
        <v>7</v>
      </c>
      <c r="D552" s="28">
        <v>41208</v>
      </c>
      <c r="E552" s="27">
        <v>1254.461</v>
      </c>
      <c r="F552" s="27">
        <v>189.0008</v>
      </c>
      <c r="G552" s="27">
        <v>1.4627000000000001</v>
      </c>
    </row>
    <row r="553" spans="1:7" x14ac:dyDescent="0.2">
      <c r="A553" s="27">
        <v>2012</v>
      </c>
      <c r="B553" s="27">
        <v>10</v>
      </c>
      <c r="C553" s="27" t="s">
        <v>7</v>
      </c>
      <c r="D553" s="28">
        <v>41211</v>
      </c>
      <c r="E553" s="27">
        <v>54.507300000000001</v>
      </c>
      <c r="F553" s="27">
        <v>205.4</v>
      </c>
      <c r="G553" s="27">
        <v>0</v>
      </c>
    </row>
    <row r="554" spans="1:7" x14ac:dyDescent="0.2">
      <c r="A554" s="27">
        <v>2012</v>
      </c>
      <c r="B554" s="27">
        <v>10</v>
      </c>
      <c r="C554" s="27" t="s">
        <v>7</v>
      </c>
      <c r="D554" s="28">
        <v>41213</v>
      </c>
      <c r="E554" s="27">
        <v>614.88699999999994</v>
      </c>
      <c r="F554" s="27">
        <v>141.6439</v>
      </c>
      <c r="G554" s="27">
        <v>0</v>
      </c>
    </row>
    <row r="555" spans="1:7" x14ac:dyDescent="0.2">
      <c r="A555" s="27">
        <v>2012</v>
      </c>
      <c r="B555" s="27">
        <v>11</v>
      </c>
      <c r="C555" s="27" t="s">
        <v>7</v>
      </c>
      <c r="D555" s="28">
        <v>41214</v>
      </c>
      <c r="E555" s="27">
        <v>1377.231</v>
      </c>
      <c r="F555" s="27">
        <v>124.95770000000002</v>
      </c>
      <c r="G555" s="27">
        <v>0</v>
      </c>
    </row>
    <row r="556" spans="1:7" x14ac:dyDescent="0.2">
      <c r="A556" s="27">
        <v>2012</v>
      </c>
      <c r="B556" s="27">
        <v>11</v>
      </c>
      <c r="C556" s="27" t="s">
        <v>7</v>
      </c>
      <c r="D556" s="28">
        <v>41215</v>
      </c>
      <c r="E556" s="27">
        <v>2394.5672000000004</v>
      </c>
      <c r="F556" s="27">
        <v>120.6828</v>
      </c>
      <c r="G556" s="27">
        <v>0</v>
      </c>
    </row>
    <row r="557" spans="1:7" x14ac:dyDescent="0.2">
      <c r="A557" s="27">
        <v>2012</v>
      </c>
      <c r="B557" s="27">
        <v>11</v>
      </c>
      <c r="C557" s="27" t="s">
        <v>7</v>
      </c>
      <c r="D557" s="28">
        <v>41218</v>
      </c>
      <c r="E557" s="27">
        <v>1192.0112999999999</v>
      </c>
      <c r="F557" s="27">
        <v>128.58949999999999</v>
      </c>
      <c r="G557" s="27">
        <v>0</v>
      </c>
    </row>
    <row r="558" spans="1:7" x14ac:dyDescent="0.2">
      <c r="A558" s="27">
        <v>2012</v>
      </c>
      <c r="B558" s="27">
        <v>11</v>
      </c>
      <c r="C558" s="27" t="s">
        <v>7</v>
      </c>
      <c r="D558" s="28">
        <v>41219</v>
      </c>
      <c r="E558" s="27">
        <v>1478.3113000000001</v>
      </c>
      <c r="F558" s="27">
        <v>265.68970000000002</v>
      </c>
      <c r="G558" s="27">
        <v>0</v>
      </c>
    </row>
    <row r="559" spans="1:7" x14ac:dyDescent="0.2">
      <c r="A559" s="27">
        <v>2012</v>
      </c>
      <c r="B559" s="27">
        <v>11</v>
      </c>
      <c r="C559" s="27" t="s">
        <v>7</v>
      </c>
      <c r="D559" s="28">
        <v>41220</v>
      </c>
      <c r="E559" s="27">
        <v>1109.4380999999998</v>
      </c>
      <c r="F559" s="27">
        <v>213.19329999999999</v>
      </c>
      <c r="G559" s="27">
        <v>0</v>
      </c>
    </row>
    <row r="560" spans="1:7" x14ac:dyDescent="0.2">
      <c r="A560" s="27">
        <v>2012</v>
      </c>
      <c r="B560" s="27">
        <v>11</v>
      </c>
      <c r="C560" s="27" t="s">
        <v>7</v>
      </c>
      <c r="D560" s="28">
        <v>41221</v>
      </c>
      <c r="E560" s="27">
        <v>1002.432</v>
      </c>
      <c r="F560" s="27">
        <v>734.76919999999996</v>
      </c>
      <c r="G560" s="27">
        <v>0</v>
      </c>
    </row>
    <row r="561" spans="1:7" x14ac:dyDescent="0.2">
      <c r="A561" s="27">
        <v>2012</v>
      </c>
      <c r="B561" s="27">
        <v>11</v>
      </c>
      <c r="C561" s="27" t="s">
        <v>7</v>
      </c>
      <c r="D561" s="28">
        <v>41222</v>
      </c>
      <c r="E561" s="27">
        <v>1115.7463</v>
      </c>
      <c r="F561" s="27">
        <v>90.198499999999996</v>
      </c>
      <c r="G561" s="27">
        <v>0</v>
      </c>
    </row>
    <row r="562" spans="1:7" x14ac:dyDescent="0.2">
      <c r="A562" s="27">
        <v>2012</v>
      </c>
      <c r="B562" s="27">
        <v>11</v>
      </c>
      <c r="C562" s="27" t="s">
        <v>7</v>
      </c>
      <c r="D562" s="28">
        <v>41226</v>
      </c>
      <c r="E562" s="27">
        <v>1041.2268999999999</v>
      </c>
      <c r="F562" s="27">
        <v>98.316600000000008</v>
      </c>
      <c r="G562" s="27">
        <v>0</v>
      </c>
    </row>
    <row r="563" spans="1:7" x14ac:dyDescent="0.2">
      <c r="A563" s="27">
        <v>2012</v>
      </c>
      <c r="B563" s="27">
        <v>11</v>
      </c>
      <c r="C563" s="27" t="s">
        <v>7</v>
      </c>
      <c r="D563" s="28">
        <v>41227</v>
      </c>
      <c r="E563" s="27">
        <v>1778.9016000000001</v>
      </c>
      <c r="F563" s="27">
        <v>149.68539999999999</v>
      </c>
      <c r="G563" s="27">
        <v>0</v>
      </c>
    </row>
    <row r="564" spans="1:7" x14ac:dyDescent="0.2">
      <c r="A564" s="27">
        <v>2012</v>
      </c>
      <c r="B564" s="27">
        <v>11</v>
      </c>
      <c r="C564" s="27" t="s">
        <v>7</v>
      </c>
      <c r="D564" s="28">
        <v>41228</v>
      </c>
      <c r="E564" s="27">
        <v>1890.3979999999999</v>
      </c>
      <c r="F564" s="27">
        <v>297.00470000000001</v>
      </c>
      <c r="G564" s="27">
        <v>0</v>
      </c>
    </row>
    <row r="565" spans="1:7" x14ac:dyDescent="0.2">
      <c r="A565" s="27">
        <v>2012</v>
      </c>
      <c r="B565" s="27">
        <v>11</v>
      </c>
      <c r="C565" s="27" t="s">
        <v>7</v>
      </c>
      <c r="D565" s="28">
        <v>41229</v>
      </c>
      <c r="E565" s="27">
        <v>840.92610000000013</v>
      </c>
      <c r="F565" s="27">
        <v>321.86829999999998</v>
      </c>
      <c r="G565" s="27">
        <v>0</v>
      </c>
    </row>
    <row r="566" spans="1:7" x14ac:dyDescent="0.2">
      <c r="A566" s="27">
        <v>2012</v>
      </c>
      <c r="B566" s="27">
        <v>11</v>
      </c>
      <c r="C566" s="27" t="s">
        <v>7</v>
      </c>
      <c r="D566" s="28">
        <v>41232</v>
      </c>
      <c r="E566" s="27">
        <v>866.45519999999999</v>
      </c>
      <c r="F566" s="27">
        <v>230.0684</v>
      </c>
      <c r="G566" s="27">
        <v>0</v>
      </c>
    </row>
    <row r="567" spans="1:7" x14ac:dyDescent="0.2">
      <c r="A567" s="27">
        <v>2012</v>
      </c>
      <c r="B567" s="27">
        <v>11</v>
      </c>
      <c r="C567" s="27" t="s">
        <v>7</v>
      </c>
      <c r="D567" s="28">
        <v>41233</v>
      </c>
      <c r="E567" s="27">
        <v>911.3821999999999</v>
      </c>
      <c r="F567" s="27">
        <v>789.02569999999992</v>
      </c>
      <c r="G567" s="27">
        <v>0</v>
      </c>
    </row>
    <row r="568" spans="1:7" x14ac:dyDescent="0.2">
      <c r="A568" s="27">
        <v>2012</v>
      </c>
      <c r="B568" s="27">
        <v>11</v>
      </c>
      <c r="C568" s="27" t="s">
        <v>7</v>
      </c>
      <c r="D568" s="28">
        <v>41234</v>
      </c>
      <c r="E568" s="27">
        <v>641.51720000000012</v>
      </c>
      <c r="F568" s="27">
        <v>588.87639999999999</v>
      </c>
      <c r="G568" s="27">
        <v>0</v>
      </c>
    </row>
    <row r="569" spans="1:7" x14ac:dyDescent="0.2">
      <c r="A569" s="27">
        <v>2012</v>
      </c>
      <c r="B569" s="27">
        <v>11</v>
      </c>
      <c r="C569" s="27" t="s">
        <v>7</v>
      </c>
      <c r="D569" s="28">
        <v>41236</v>
      </c>
      <c r="E569" s="27">
        <v>17.5288</v>
      </c>
      <c r="F569" s="27">
        <v>0</v>
      </c>
      <c r="G569" s="27">
        <v>0</v>
      </c>
    </row>
    <row r="570" spans="1:7" x14ac:dyDescent="0.2">
      <c r="A570" s="27">
        <v>2012</v>
      </c>
      <c r="B570" s="27">
        <v>11</v>
      </c>
      <c r="C570" s="27" t="s">
        <v>7</v>
      </c>
      <c r="D570" s="28">
        <v>41239</v>
      </c>
      <c r="E570" s="27">
        <v>614.89480000000003</v>
      </c>
      <c r="F570" s="27">
        <v>202.3869</v>
      </c>
      <c r="G570" s="27">
        <v>0</v>
      </c>
    </row>
    <row r="571" spans="1:7" x14ac:dyDescent="0.2">
      <c r="A571" s="27">
        <v>2012</v>
      </c>
      <c r="B571" s="27">
        <v>11</v>
      </c>
      <c r="C571" s="27" t="s">
        <v>7</v>
      </c>
      <c r="D571" s="28">
        <v>41240</v>
      </c>
      <c r="E571" s="27">
        <v>826.94320000000005</v>
      </c>
      <c r="F571" s="27">
        <v>653.31689999999992</v>
      </c>
      <c r="G571" s="27">
        <v>0</v>
      </c>
    </row>
    <row r="572" spans="1:7" x14ac:dyDescent="0.2">
      <c r="A572" s="27">
        <v>2012</v>
      </c>
      <c r="B572" s="27">
        <v>11</v>
      </c>
      <c r="C572" s="27" t="s">
        <v>7</v>
      </c>
      <c r="D572" s="28">
        <v>41241</v>
      </c>
      <c r="E572" s="27">
        <v>1319.7294000000002</v>
      </c>
      <c r="F572" s="27">
        <v>578.16849999999999</v>
      </c>
      <c r="G572" s="27">
        <v>0</v>
      </c>
    </row>
    <row r="573" spans="1:7" x14ac:dyDescent="0.2">
      <c r="A573" s="27">
        <v>2012</v>
      </c>
      <c r="B573" s="27">
        <v>11</v>
      </c>
      <c r="C573" s="27" t="s">
        <v>7</v>
      </c>
      <c r="D573" s="28">
        <v>41242</v>
      </c>
      <c r="E573" s="27">
        <v>604.12049999999999</v>
      </c>
      <c r="F573" s="27">
        <v>965.28549999999996</v>
      </c>
      <c r="G573" s="27">
        <v>0</v>
      </c>
    </row>
    <row r="574" spans="1:7" x14ac:dyDescent="0.2">
      <c r="A574" s="27">
        <v>2012</v>
      </c>
      <c r="B574" s="27">
        <v>11</v>
      </c>
      <c r="C574" s="27" t="s">
        <v>7</v>
      </c>
      <c r="D574" s="28">
        <v>41243</v>
      </c>
      <c r="E574" s="27">
        <v>867.47050000000002</v>
      </c>
      <c r="F574" s="27">
        <v>549.40909999999997</v>
      </c>
      <c r="G574" s="27">
        <v>0</v>
      </c>
    </row>
    <row r="575" spans="1:7" x14ac:dyDescent="0.2">
      <c r="A575" s="27">
        <v>2012</v>
      </c>
      <c r="B575" s="27">
        <v>12</v>
      </c>
      <c r="C575" s="27" t="s">
        <v>7</v>
      </c>
      <c r="D575" s="28">
        <v>41246</v>
      </c>
      <c r="E575" s="27">
        <v>392.1413</v>
      </c>
      <c r="F575" s="27">
        <v>217.18710000000002</v>
      </c>
      <c r="G575" s="27">
        <v>0</v>
      </c>
    </row>
    <row r="576" spans="1:7" x14ac:dyDescent="0.2">
      <c r="A576" s="27">
        <v>2012</v>
      </c>
      <c r="B576" s="27">
        <v>12</v>
      </c>
      <c r="C576" s="27" t="s">
        <v>7</v>
      </c>
      <c r="D576" s="28">
        <v>41247</v>
      </c>
      <c r="E576" s="27">
        <v>969.76400000000001</v>
      </c>
      <c r="F576" s="27">
        <v>946.56680000000006</v>
      </c>
      <c r="G576" s="27">
        <v>3.1850000000000001</v>
      </c>
    </row>
    <row r="577" spans="1:7" x14ac:dyDescent="0.2">
      <c r="A577" s="27">
        <v>2012</v>
      </c>
      <c r="B577" s="27">
        <v>12</v>
      </c>
      <c r="C577" s="27" t="s">
        <v>7</v>
      </c>
      <c r="D577" s="28">
        <v>41248</v>
      </c>
      <c r="E577" s="27">
        <v>1192.1703</v>
      </c>
      <c r="F577" s="27">
        <v>267.35950000000003</v>
      </c>
      <c r="G577" s="27">
        <v>0</v>
      </c>
    </row>
    <row r="578" spans="1:7" x14ac:dyDescent="0.2">
      <c r="A578" s="27">
        <v>2012</v>
      </c>
      <c r="B578" s="27">
        <v>12</v>
      </c>
      <c r="C578" s="27" t="s">
        <v>7</v>
      </c>
      <c r="D578" s="28">
        <v>41249</v>
      </c>
      <c r="E578" s="27">
        <v>1942.6405</v>
      </c>
      <c r="F578" s="27">
        <v>624.52069999999992</v>
      </c>
      <c r="G578" s="27">
        <v>0.20749999999999999</v>
      </c>
    </row>
    <row r="579" spans="1:7" x14ac:dyDescent="0.2">
      <c r="A579" s="27">
        <v>2012</v>
      </c>
      <c r="B579" s="27">
        <v>12</v>
      </c>
      <c r="C579" s="27" t="s">
        <v>7</v>
      </c>
      <c r="D579" s="28">
        <v>41250</v>
      </c>
      <c r="E579" s="27">
        <v>440.72459999999995</v>
      </c>
      <c r="F579" s="27">
        <v>132.738</v>
      </c>
      <c r="G579" s="27">
        <v>0</v>
      </c>
    </row>
    <row r="580" spans="1:7" x14ac:dyDescent="0.2">
      <c r="A580" s="27">
        <v>2012</v>
      </c>
      <c r="B580" s="27">
        <v>12</v>
      </c>
      <c r="C580" s="27" t="s">
        <v>7</v>
      </c>
      <c r="D580" s="28">
        <v>41253</v>
      </c>
      <c r="E580" s="27">
        <v>554.13409999999999</v>
      </c>
      <c r="F580" s="27">
        <v>266.92899999999997</v>
      </c>
      <c r="G580" s="27">
        <v>0</v>
      </c>
    </row>
    <row r="581" spans="1:7" x14ac:dyDescent="0.2">
      <c r="A581" s="27">
        <v>2012</v>
      </c>
      <c r="B581" s="27">
        <v>12</v>
      </c>
      <c r="C581" s="27" t="s">
        <v>7</v>
      </c>
      <c r="D581" s="28">
        <v>41254</v>
      </c>
      <c r="E581" s="27">
        <v>1122.6528000000001</v>
      </c>
      <c r="F581" s="27">
        <v>864.12340000000006</v>
      </c>
      <c r="G581" s="27">
        <v>0</v>
      </c>
    </row>
    <row r="582" spans="1:7" x14ac:dyDescent="0.2">
      <c r="A582" s="27">
        <v>2012</v>
      </c>
      <c r="B582" s="27">
        <v>12</v>
      </c>
      <c r="C582" s="27" t="s">
        <v>7</v>
      </c>
      <c r="D582" s="28">
        <v>41255</v>
      </c>
      <c r="E582" s="27">
        <v>915.00520000000006</v>
      </c>
      <c r="F582" s="27">
        <v>812.94689999999991</v>
      </c>
      <c r="G582" s="27">
        <v>0</v>
      </c>
    </row>
    <row r="583" spans="1:7" x14ac:dyDescent="0.2">
      <c r="A583" s="27">
        <v>2012</v>
      </c>
      <c r="B583" s="27">
        <v>12</v>
      </c>
      <c r="C583" s="27" t="s">
        <v>7</v>
      </c>
      <c r="D583" s="28">
        <v>41256</v>
      </c>
      <c r="E583" s="27">
        <v>1097.9058</v>
      </c>
      <c r="F583" s="27">
        <v>413.5206</v>
      </c>
      <c r="G583" s="27">
        <v>0</v>
      </c>
    </row>
    <row r="584" spans="1:7" x14ac:dyDescent="0.2">
      <c r="A584" s="27">
        <v>2012</v>
      </c>
      <c r="B584" s="27">
        <v>12</v>
      </c>
      <c r="C584" s="27" t="s">
        <v>7</v>
      </c>
      <c r="D584" s="28">
        <v>41257</v>
      </c>
      <c r="E584" s="27">
        <v>690.89139999999998</v>
      </c>
      <c r="F584" s="27">
        <v>194.80329999999998</v>
      </c>
      <c r="G584" s="27">
        <v>0</v>
      </c>
    </row>
    <row r="585" spans="1:7" x14ac:dyDescent="0.2">
      <c r="A585" s="27">
        <v>2012</v>
      </c>
      <c r="B585" s="27">
        <v>12</v>
      </c>
      <c r="C585" s="27" t="s">
        <v>7</v>
      </c>
      <c r="D585" s="28">
        <v>41260</v>
      </c>
      <c r="E585" s="27">
        <v>1408.9614999999999</v>
      </c>
      <c r="F585" s="27">
        <v>65.415000000000006</v>
      </c>
      <c r="G585" s="27">
        <v>0</v>
      </c>
    </row>
    <row r="586" spans="1:7" x14ac:dyDescent="0.2">
      <c r="A586" s="27">
        <v>2012</v>
      </c>
      <c r="B586" s="27">
        <v>12</v>
      </c>
      <c r="C586" s="27" t="s">
        <v>7</v>
      </c>
      <c r="D586" s="28">
        <v>41261</v>
      </c>
      <c r="E586" s="27">
        <v>1029.8769</v>
      </c>
      <c r="F586" s="27">
        <v>530.34559999999999</v>
      </c>
      <c r="G586" s="27">
        <v>0</v>
      </c>
    </row>
    <row r="587" spans="1:7" x14ac:dyDescent="0.2">
      <c r="A587" s="27">
        <v>2012</v>
      </c>
      <c r="B587" s="27">
        <v>12</v>
      </c>
      <c r="C587" s="27" t="s">
        <v>7</v>
      </c>
      <c r="D587" s="28">
        <v>41262</v>
      </c>
      <c r="E587" s="27">
        <v>985.3646</v>
      </c>
      <c r="F587" s="27">
        <v>303.05130000000003</v>
      </c>
      <c r="G587" s="27">
        <v>0.96450000000000002</v>
      </c>
    </row>
    <row r="588" spans="1:7" x14ac:dyDescent="0.2">
      <c r="A588" s="27">
        <v>2012</v>
      </c>
      <c r="B588" s="27">
        <v>12</v>
      </c>
      <c r="C588" s="27" t="s">
        <v>7</v>
      </c>
      <c r="D588" s="28">
        <v>41263</v>
      </c>
      <c r="E588" s="27">
        <v>1377.8595</v>
      </c>
      <c r="F588" s="27">
        <v>447.82280000000003</v>
      </c>
      <c r="G588" s="27">
        <v>0</v>
      </c>
    </row>
    <row r="589" spans="1:7" x14ac:dyDescent="0.2">
      <c r="A589" s="27">
        <v>2012</v>
      </c>
      <c r="B589" s="27">
        <v>12</v>
      </c>
      <c r="C589" s="27" t="s">
        <v>7</v>
      </c>
      <c r="D589" s="28">
        <v>41264</v>
      </c>
      <c r="E589" s="27">
        <v>458.71520000000004</v>
      </c>
      <c r="F589" s="27">
        <v>131.89590000000001</v>
      </c>
      <c r="G589" s="27">
        <v>0</v>
      </c>
    </row>
    <row r="590" spans="1:7" x14ac:dyDescent="0.2">
      <c r="A590" s="27">
        <v>2012</v>
      </c>
      <c r="B590" s="27">
        <v>12</v>
      </c>
      <c r="C590" s="27" t="s">
        <v>7</v>
      </c>
      <c r="D590" s="28">
        <v>41267</v>
      </c>
      <c r="E590" s="27">
        <v>39.619100000000003</v>
      </c>
      <c r="F590" s="27">
        <v>0</v>
      </c>
      <c r="G590" s="27">
        <v>0</v>
      </c>
    </row>
    <row r="591" spans="1:7" x14ac:dyDescent="0.2">
      <c r="A591" s="27">
        <v>2012</v>
      </c>
      <c r="B591" s="27">
        <v>12</v>
      </c>
      <c r="C591" s="27" t="s">
        <v>7</v>
      </c>
      <c r="D591" s="28">
        <v>41269</v>
      </c>
      <c r="E591" s="27">
        <v>174.85989999999998</v>
      </c>
      <c r="F591" s="27">
        <v>0</v>
      </c>
      <c r="G591" s="27">
        <v>0</v>
      </c>
    </row>
    <row r="592" spans="1:7" x14ac:dyDescent="0.2">
      <c r="A592" s="27">
        <v>2012</v>
      </c>
      <c r="B592" s="27">
        <v>12</v>
      </c>
      <c r="C592" s="27" t="s">
        <v>7</v>
      </c>
      <c r="D592" s="28">
        <v>41270</v>
      </c>
      <c r="E592" s="27">
        <v>386.68940000000003</v>
      </c>
      <c r="F592" s="27">
        <v>0</v>
      </c>
      <c r="G592" s="27">
        <v>0</v>
      </c>
    </row>
    <row r="593" spans="1:7" x14ac:dyDescent="0.2">
      <c r="A593" s="27">
        <v>2012</v>
      </c>
      <c r="B593" s="27">
        <v>12</v>
      </c>
      <c r="C593" s="27" t="s">
        <v>7</v>
      </c>
      <c r="D593" s="28">
        <v>41271</v>
      </c>
      <c r="E593" s="27">
        <v>274.83090000000004</v>
      </c>
      <c r="F593" s="27">
        <v>11.838100000000001</v>
      </c>
      <c r="G593" s="27">
        <v>0</v>
      </c>
    </row>
    <row r="594" spans="1:7" x14ac:dyDescent="0.2">
      <c r="A594" s="27">
        <v>2012</v>
      </c>
      <c r="B594" s="27">
        <v>12</v>
      </c>
      <c r="C594" s="27" t="s">
        <v>7</v>
      </c>
      <c r="D594" s="28">
        <v>41274</v>
      </c>
      <c r="E594" s="27">
        <v>81.140200000000007</v>
      </c>
      <c r="F594" s="27">
        <v>0</v>
      </c>
      <c r="G594" s="27">
        <v>0</v>
      </c>
    </row>
    <row r="595" spans="1:7" x14ac:dyDescent="0.2">
      <c r="A595" s="27">
        <v>2013</v>
      </c>
      <c r="B595" s="27">
        <v>1</v>
      </c>
      <c r="C595" s="27" t="s">
        <v>1</v>
      </c>
      <c r="D595" s="28">
        <v>41276</v>
      </c>
      <c r="E595" s="27">
        <v>572.45920000000001</v>
      </c>
      <c r="F595" s="27">
        <v>72.784499999999994</v>
      </c>
      <c r="G595" s="27">
        <v>0</v>
      </c>
    </row>
    <row r="596" spans="1:7" x14ac:dyDescent="0.2">
      <c r="A596" s="27">
        <v>2013</v>
      </c>
      <c r="B596" s="27">
        <v>1</v>
      </c>
      <c r="C596" s="27" t="s">
        <v>1</v>
      </c>
      <c r="D596" s="28">
        <v>41277</v>
      </c>
      <c r="E596" s="27">
        <v>727.02329999999995</v>
      </c>
      <c r="F596" s="27">
        <v>224.39869999999999</v>
      </c>
      <c r="G596" s="27">
        <v>0</v>
      </c>
    </row>
    <row r="597" spans="1:7" x14ac:dyDescent="0.2">
      <c r="A597" s="27">
        <v>2013</v>
      </c>
      <c r="B597" s="27">
        <v>1</v>
      </c>
      <c r="C597" s="27" t="s">
        <v>1</v>
      </c>
      <c r="D597" s="28">
        <v>41278</v>
      </c>
      <c r="E597" s="27">
        <v>722.73519999999996</v>
      </c>
      <c r="F597" s="27">
        <v>410.5881</v>
      </c>
      <c r="G597" s="27">
        <v>19.973400000000002</v>
      </c>
    </row>
    <row r="598" spans="1:7" x14ac:dyDescent="0.2">
      <c r="A598" s="27">
        <v>2013</v>
      </c>
      <c r="B598" s="27">
        <v>1</v>
      </c>
      <c r="C598" s="27" t="s">
        <v>1</v>
      </c>
      <c r="D598" s="28">
        <v>41281</v>
      </c>
      <c r="E598" s="27">
        <v>862.3053000000001</v>
      </c>
      <c r="F598" s="27">
        <v>212.46640000000002</v>
      </c>
      <c r="G598" s="27">
        <v>78.822699999999998</v>
      </c>
    </row>
    <row r="599" spans="1:7" x14ac:dyDescent="0.2">
      <c r="A599" s="27">
        <v>2013</v>
      </c>
      <c r="B599" s="27">
        <v>1</v>
      </c>
      <c r="C599" s="27" t="s">
        <v>1</v>
      </c>
      <c r="D599" s="28">
        <v>41282</v>
      </c>
      <c r="E599" s="27">
        <v>1141.1553999999999</v>
      </c>
      <c r="F599" s="27">
        <v>315.48380000000003</v>
      </c>
      <c r="G599" s="27">
        <v>42.369</v>
      </c>
    </row>
    <row r="600" spans="1:7" x14ac:dyDescent="0.2">
      <c r="A600" s="27">
        <v>2013</v>
      </c>
      <c r="B600" s="27">
        <v>1</v>
      </c>
      <c r="C600" s="27" t="s">
        <v>1</v>
      </c>
      <c r="D600" s="28">
        <v>41283</v>
      </c>
      <c r="E600" s="27">
        <v>1163.5593999999999</v>
      </c>
      <c r="F600" s="27">
        <v>549.78459999999995</v>
      </c>
      <c r="G600" s="27">
        <v>0</v>
      </c>
    </row>
    <row r="601" spans="1:7" x14ac:dyDescent="0.2">
      <c r="A601" s="27">
        <v>2013</v>
      </c>
      <c r="B601" s="27">
        <v>1</v>
      </c>
      <c r="C601" s="27" t="s">
        <v>1</v>
      </c>
      <c r="D601" s="28">
        <v>41284</v>
      </c>
      <c r="E601" s="27">
        <v>1069.6101000000001</v>
      </c>
      <c r="F601" s="27">
        <v>547.85840000000007</v>
      </c>
      <c r="G601" s="27">
        <v>0</v>
      </c>
    </row>
    <row r="602" spans="1:7" x14ac:dyDescent="0.2">
      <c r="A602" s="27">
        <v>2013</v>
      </c>
      <c r="B602" s="27">
        <v>1</v>
      </c>
      <c r="C602" s="27" t="s">
        <v>1</v>
      </c>
      <c r="D602" s="28">
        <v>41285</v>
      </c>
      <c r="E602" s="27">
        <v>1197.3885</v>
      </c>
      <c r="F602" s="27">
        <v>221.7183</v>
      </c>
      <c r="G602" s="27">
        <v>0</v>
      </c>
    </row>
    <row r="603" spans="1:7" x14ac:dyDescent="0.2">
      <c r="A603" s="27">
        <v>2013</v>
      </c>
      <c r="B603" s="27">
        <v>1</v>
      </c>
      <c r="C603" s="27" t="s">
        <v>1</v>
      </c>
      <c r="D603" s="28">
        <v>41288</v>
      </c>
      <c r="E603" s="27">
        <v>476.62190000000004</v>
      </c>
      <c r="F603" s="27">
        <v>501.21850000000001</v>
      </c>
      <c r="G603" s="27">
        <v>0</v>
      </c>
    </row>
    <row r="604" spans="1:7" x14ac:dyDescent="0.2">
      <c r="A604" s="27">
        <v>2013</v>
      </c>
      <c r="B604" s="27">
        <v>1</v>
      </c>
      <c r="C604" s="27" t="s">
        <v>1</v>
      </c>
      <c r="D604" s="28">
        <v>41289</v>
      </c>
      <c r="E604" s="27">
        <v>815.08369999999991</v>
      </c>
      <c r="F604" s="27">
        <v>132.2963</v>
      </c>
      <c r="G604" s="27">
        <v>0</v>
      </c>
    </row>
    <row r="605" spans="1:7" x14ac:dyDescent="0.2">
      <c r="A605" s="27">
        <v>2013</v>
      </c>
      <c r="B605" s="27">
        <v>1</v>
      </c>
      <c r="C605" s="27" t="s">
        <v>1</v>
      </c>
      <c r="D605" s="28">
        <v>41290</v>
      </c>
      <c r="E605" s="27">
        <v>1010.0097</v>
      </c>
      <c r="F605" s="27">
        <v>1005.3172</v>
      </c>
      <c r="G605" s="27">
        <v>0</v>
      </c>
    </row>
    <row r="606" spans="1:7" x14ac:dyDescent="0.2">
      <c r="A606" s="27">
        <v>2013</v>
      </c>
      <c r="B606" s="27">
        <v>1</v>
      </c>
      <c r="C606" s="27" t="s">
        <v>1</v>
      </c>
      <c r="D606" s="28">
        <v>41291</v>
      </c>
      <c r="E606" s="27">
        <v>2118.3972999999996</v>
      </c>
      <c r="F606" s="27">
        <v>1464.2839000000001</v>
      </c>
      <c r="G606" s="27">
        <v>0</v>
      </c>
    </row>
    <row r="607" spans="1:7" x14ac:dyDescent="0.2">
      <c r="A607" s="27">
        <v>2013</v>
      </c>
      <c r="B607" s="27">
        <v>1</v>
      </c>
      <c r="C607" s="27" t="s">
        <v>1</v>
      </c>
      <c r="D607" s="28">
        <v>41292</v>
      </c>
      <c r="E607" s="27">
        <v>841.28589999999997</v>
      </c>
      <c r="F607" s="27">
        <v>415.10230000000001</v>
      </c>
      <c r="G607" s="27">
        <v>0</v>
      </c>
    </row>
    <row r="608" spans="1:7" x14ac:dyDescent="0.2">
      <c r="A608" s="27">
        <v>2013</v>
      </c>
      <c r="B608" s="27">
        <v>1</v>
      </c>
      <c r="C608" s="27" t="s">
        <v>1</v>
      </c>
      <c r="D608" s="28">
        <v>41296</v>
      </c>
      <c r="E608" s="27">
        <v>920.83</v>
      </c>
      <c r="F608" s="27">
        <v>875.97420000000011</v>
      </c>
      <c r="G608" s="27">
        <v>0</v>
      </c>
    </row>
    <row r="609" spans="1:7" x14ac:dyDescent="0.2">
      <c r="A609" s="27">
        <v>2013</v>
      </c>
      <c r="B609" s="27">
        <v>1</v>
      </c>
      <c r="C609" s="27" t="s">
        <v>1</v>
      </c>
      <c r="D609" s="28">
        <v>41297</v>
      </c>
      <c r="E609" s="27">
        <v>1428.5389000000002</v>
      </c>
      <c r="F609" s="27">
        <v>2060.2073999999998</v>
      </c>
      <c r="G609" s="27">
        <v>0</v>
      </c>
    </row>
    <row r="610" spans="1:7" x14ac:dyDescent="0.2">
      <c r="A610" s="27">
        <v>2013</v>
      </c>
      <c r="B610" s="27">
        <v>1</v>
      </c>
      <c r="C610" s="27" t="s">
        <v>1</v>
      </c>
      <c r="D610" s="28">
        <v>41298</v>
      </c>
      <c r="E610" s="27">
        <v>1359.9434000000001</v>
      </c>
      <c r="F610" s="27">
        <v>690.94709999999998</v>
      </c>
      <c r="G610" s="27">
        <v>0</v>
      </c>
    </row>
    <row r="611" spans="1:7" x14ac:dyDescent="0.2">
      <c r="A611" s="27">
        <v>2013</v>
      </c>
      <c r="B611" s="27">
        <v>1</v>
      </c>
      <c r="C611" s="27" t="s">
        <v>1</v>
      </c>
      <c r="D611" s="28">
        <v>41299</v>
      </c>
      <c r="E611" s="27">
        <v>1131.4549999999999</v>
      </c>
      <c r="F611" s="27">
        <v>520.07129999999995</v>
      </c>
      <c r="G611" s="27">
        <v>0.20319999999999999</v>
      </c>
    </row>
    <row r="612" spans="1:7" x14ac:dyDescent="0.2">
      <c r="A612" s="27">
        <v>2013</v>
      </c>
      <c r="B612" s="27">
        <v>1</v>
      </c>
      <c r="C612" s="27" t="s">
        <v>1</v>
      </c>
      <c r="D612" s="28">
        <v>41302</v>
      </c>
      <c r="E612" s="27">
        <v>281.24470000000002</v>
      </c>
      <c r="F612" s="27">
        <v>0</v>
      </c>
      <c r="G612" s="27">
        <v>0</v>
      </c>
    </row>
    <row r="613" spans="1:7" x14ac:dyDescent="0.2">
      <c r="A613" s="27">
        <v>2013</v>
      </c>
      <c r="B613" s="27">
        <v>1</v>
      </c>
      <c r="C613" s="27" t="s">
        <v>1</v>
      </c>
      <c r="D613" s="28">
        <v>41303</v>
      </c>
      <c r="E613" s="27">
        <v>382.26590000000004</v>
      </c>
      <c r="F613" s="27">
        <v>91.29610000000001</v>
      </c>
      <c r="G613" s="27">
        <v>0</v>
      </c>
    </row>
    <row r="614" spans="1:7" x14ac:dyDescent="0.2">
      <c r="A614" s="27">
        <v>2013</v>
      </c>
      <c r="B614" s="27">
        <v>1</v>
      </c>
      <c r="C614" s="27" t="s">
        <v>1</v>
      </c>
      <c r="D614" s="28">
        <v>41304</v>
      </c>
      <c r="E614" s="27">
        <v>541.35180000000003</v>
      </c>
      <c r="F614" s="27">
        <v>82.182699999999997</v>
      </c>
      <c r="G614" s="27">
        <v>0</v>
      </c>
    </row>
    <row r="615" spans="1:7" x14ac:dyDescent="0.2">
      <c r="A615" s="27">
        <v>2013</v>
      </c>
      <c r="B615" s="27">
        <v>1</v>
      </c>
      <c r="C615" s="27" t="s">
        <v>1</v>
      </c>
      <c r="D615" s="28">
        <v>41305</v>
      </c>
      <c r="E615" s="27">
        <v>1100.5534</v>
      </c>
      <c r="F615" s="27">
        <v>341.18529999999998</v>
      </c>
      <c r="G615" s="27">
        <v>0</v>
      </c>
    </row>
    <row r="616" spans="1:7" x14ac:dyDescent="0.2">
      <c r="A616" s="27">
        <v>2013</v>
      </c>
      <c r="B616" s="27">
        <v>2</v>
      </c>
      <c r="C616" s="27" t="s">
        <v>1</v>
      </c>
      <c r="D616" s="28">
        <v>41306</v>
      </c>
      <c r="E616" s="27">
        <v>1197.3569</v>
      </c>
      <c r="F616" s="27">
        <v>351.13900000000001</v>
      </c>
      <c r="G616" s="27">
        <v>0</v>
      </c>
    </row>
    <row r="617" spans="1:7" x14ac:dyDescent="0.2">
      <c r="A617" s="27">
        <v>2013</v>
      </c>
      <c r="B617" s="27">
        <v>2</v>
      </c>
      <c r="C617" s="27" t="s">
        <v>1</v>
      </c>
      <c r="D617" s="28">
        <v>41309</v>
      </c>
      <c r="E617" s="27">
        <v>729.82859999999994</v>
      </c>
      <c r="F617" s="27">
        <v>535.71530000000007</v>
      </c>
      <c r="G617" s="27">
        <v>0</v>
      </c>
    </row>
    <row r="618" spans="1:7" x14ac:dyDescent="0.2">
      <c r="A618" s="27">
        <v>2013</v>
      </c>
      <c r="B618" s="27">
        <v>2</v>
      </c>
      <c r="C618" s="27" t="s">
        <v>1</v>
      </c>
      <c r="D618" s="28">
        <v>41310</v>
      </c>
      <c r="E618" s="27">
        <v>1229.7084</v>
      </c>
      <c r="F618" s="27">
        <v>540.57299999999998</v>
      </c>
      <c r="G618" s="27">
        <v>0</v>
      </c>
    </row>
    <row r="619" spans="1:7" x14ac:dyDescent="0.2">
      <c r="A619" s="27">
        <v>2013</v>
      </c>
      <c r="B619" s="27">
        <v>2</v>
      </c>
      <c r="C619" s="27" t="s">
        <v>1</v>
      </c>
      <c r="D619" s="28">
        <v>41311</v>
      </c>
      <c r="E619" s="27">
        <v>1219.7059999999999</v>
      </c>
      <c r="F619" s="27">
        <v>788.23699999999997</v>
      </c>
      <c r="G619" s="27">
        <v>0</v>
      </c>
    </row>
    <row r="620" spans="1:7" x14ac:dyDescent="0.2">
      <c r="A620" s="27">
        <v>2013</v>
      </c>
      <c r="B620" s="27">
        <v>2</v>
      </c>
      <c r="C620" s="27" t="s">
        <v>1</v>
      </c>
      <c r="D620" s="28">
        <v>41312</v>
      </c>
      <c r="E620" s="27">
        <v>1399.0184000000002</v>
      </c>
      <c r="F620" s="27">
        <v>529.31130000000007</v>
      </c>
      <c r="G620" s="27">
        <v>0</v>
      </c>
    </row>
    <row r="621" spans="1:7" x14ac:dyDescent="0.2">
      <c r="A621" s="27">
        <v>2013</v>
      </c>
      <c r="B621" s="27">
        <v>2</v>
      </c>
      <c r="C621" s="27" t="s">
        <v>1</v>
      </c>
      <c r="D621" s="28">
        <v>41313</v>
      </c>
      <c r="E621" s="27">
        <v>562.3297</v>
      </c>
      <c r="F621" s="27">
        <v>173.94389999999999</v>
      </c>
      <c r="G621" s="27">
        <v>0</v>
      </c>
    </row>
    <row r="622" spans="1:7" x14ac:dyDescent="0.2">
      <c r="A622" s="27">
        <v>2013</v>
      </c>
      <c r="B622" s="27">
        <v>2</v>
      </c>
      <c r="C622" s="27" t="s">
        <v>1</v>
      </c>
      <c r="D622" s="28">
        <v>41316</v>
      </c>
      <c r="E622" s="27">
        <v>708.44749999999999</v>
      </c>
      <c r="F622" s="27">
        <v>410.565</v>
      </c>
      <c r="G622" s="27">
        <v>0</v>
      </c>
    </row>
    <row r="623" spans="1:7" x14ac:dyDescent="0.2">
      <c r="A623" s="27">
        <v>2013</v>
      </c>
      <c r="B623" s="27">
        <v>2</v>
      </c>
      <c r="C623" s="27" t="s">
        <v>1</v>
      </c>
      <c r="D623" s="28">
        <v>41317</v>
      </c>
      <c r="E623" s="27">
        <v>956.44399999999996</v>
      </c>
      <c r="F623" s="27">
        <v>147.87120000000002</v>
      </c>
      <c r="G623" s="27">
        <v>0</v>
      </c>
    </row>
    <row r="624" spans="1:7" x14ac:dyDescent="0.2">
      <c r="A624" s="27">
        <v>2013</v>
      </c>
      <c r="B624" s="27">
        <v>2</v>
      </c>
      <c r="C624" s="27" t="s">
        <v>1</v>
      </c>
      <c r="D624" s="28">
        <v>41318</v>
      </c>
      <c r="E624" s="27">
        <v>1219.9108000000001</v>
      </c>
      <c r="F624" s="27">
        <v>173.69220000000001</v>
      </c>
      <c r="G624" s="27">
        <v>0</v>
      </c>
    </row>
    <row r="625" spans="1:7" x14ac:dyDescent="0.2">
      <c r="A625" s="27">
        <v>2013</v>
      </c>
      <c r="B625" s="27">
        <v>2</v>
      </c>
      <c r="C625" s="27" t="s">
        <v>1</v>
      </c>
      <c r="D625" s="28">
        <v>41319</v>
      </c>
      <c r="E625" s="27">
        <v>1400.9723999999999</v>
      </c>
      <c r="F625" s="27">
        <v>820.50959999999998</v>
      </c>
      <c r="G625" s="27">
        <v>0</v>
      </c>
    </row>
    <row r="626" spans="1:7" x14ac:dyDescent="0.2">
      <c r="A626" s="27">
        <v>2013</v>
      </c>
      <c r="B626" s="27">
        <v>2</v>
      </c>
      <c r="C626" s="27" t="s">
        <v>1</v>
      </c>
      <c r="D626" s="28">
        <v>41320</v>
      </c>
      <c r="E626" s="27">
        <v>730.17630000000008</v>
      </c>
      <c r="F626" s="27">
        <v>135.04599999999999</v>
      </c>
      <c r="G626" s="27">
        <v>94</v>
      </c>
    </row>
    <row r="627" spans="1:7" x14ac:dyDescent="0.2">
      <c r="A627" s="27">
        <v>2013</v>
      </c>
      <c r="B627" s="27">
        <v>2</v>
      </c>
      <c r="C627" s="27" t="s">
        <v>1</v>
      </c>
      <c r="D627" s="28">
        <v>41324</v>
      </c>
      <c r="E627" s="27">
        <v>1009.6926</v>
      </c>
      <c r="F627" s="27">
        <v>264.31690000000003</v>
      </c>
      <c r="G627" s="27">
        <v>0</v>
      </c>
    </row>
    <row r="628" spans="1:7" x14ac:dyDescent="0.2">
      <c r="A628" s="27">
        <v>2013</v>
      </c>
      <c r="B628" s="27">
        <v>2</v>
      </c>
      <c r="C628" s="27" t="s">
        <v>1</v>
      </c>
      <c r="D628" s="28">
        <v>41325</v>
      </c>
      <c r="E628" s="27">
        <v>1481.6124000000002</v>
      </c>
      <c r="F628" s="27">
        <v>303.66159999999996</v>
      </c>
      <c r="G628" s="27">
        <v>0</v>
      </c>
    </row>
    <row r="629" spans="1:7" x14ac:dyDescent="0.2">
      <c r="A629" s="27">
        <v>2013</v>
      </c>
      <c r="B629" s="27">
        <v>2</v>
      </c>
      <c r="C629" s="27" t="s">
        <v>1</v>
      </c>
      <c r="D629" s="28">
        <v>41326</v>
      </c>
      <c r="E629" s="27">
        <v>1796.1637000000003</v>
      </c>
      <c r="F629" s="27">
        <v>348.02159999999998</v>
      </c>
      <c r="G629" s="27">
        <v>0</v>
      </c>
    </row>
    <row r="630" spans="1:7" x14ac:dyDescent="0.2">
      <c r="A630" s="27">
        <v>2013</v>
      </c>
      <c r="B630" s="27">
        <v>2</v>
      </c>
      <c r="C630" s="27" t="s">
        <v>1</v>
      </c>
      <c r="D630" s="28">
        <v>41327</v>
      </c>
      <c r="E630" s="27">
        <v>1372.7961</v>
      </c>
      <c r="F630" s="27">
        <v>319.39080000000007</v>
      </c>
      <c r="G630" s="27">
        <v>0</v>
      </c>
    </row>
    <row r="631" spans="1:7" x14ac:dyDescent="0.2">
      <c r="A631" s="27">
        <v>2013</v>
      </c>
      <c r="B631" s="27">
        <v>2</v>
      </c>
      <c r="C631" s="27" t="s">
        <v>1</v>
      </c>
      <c r="D631" s="28">
        <v>41330</v>
      </c>
      <c r="E631" s="27">
        <v>1206.2431000000001</v>
      </c>
      <c r="F631" s="27">
        <v>138.65370000000001</v>
      </c>
      <c r="G631" s="27">
        <v>0</v>
      </c>
    </row>
    <row r="632" spans="1:7" x14ac:dyDescent="0.2">
      <c r="A632" s="27">
        <v>2013</v>
      </c>
      <c r="B632" s="27">
        <v>2</v>
      </c>
      <c r="C632" s="27" t="s">
        <v>1</v>
      </c>
      <c r="D632" s="28">
        <v>41331</v>
      </c>
      <c r="E632" s="27">
        <v>784.73779999999988</v>
      </c>
      <c r="F632" s="27">
        <v>430.24090000000001</v>
      </c>
      <c r="G632" s="27">
        <v>0</v>
      </c>
    </row>
    <row r="633" spans="1:7" x14ac:dyDescent="0.2">
      <c r="A633" s="27">
        <v>2013</v>
      </c>
      <c r="B633" s="27">
        <v>2</v>
      </c>
      <c r="C633" s="27" t="s">
        <v>1</v>
      </c>
      <c r="D633" s="28">
        <v>41332</v>
      </c>
      <c r="E633" s="27">
        <v>1201.3857999999998</v>
      </c>
      <c r="F633" s="27">
        <v>155.92959999999999</v>
      </c>
      <c r="G633" s="27">
        <v>2.3774999999999999</v>
      </c>
    </row>
    <row r="634" spans="1:7" x14ac:dyDescent="0.2">
      <c r="A634" s="27">
        <v>2013</v>
      </c>
      <c r="B634" s="27">
        <v>2</v>
      </c>
      <c r="C634" s="27" t="s">
        <v>1</v>
      </c>
      <c r="D634" s="28">
        <v>41333</v>
      </c>
      <c r="E634" s="27">
        <v>940.03390000000002</v>
      </c>
      <c r="F634" s="27">
        <v>385.83979999999997</v>
      </c>
      <c r="G634" s="27">
        <v>0</v>
      </c>
    </row>
    <row r="635" spans="1:7" x14ac:dyDescent="0.2">
      <c r="A635" s="27">
        <v>2013</v>
      </c>
      <c r="B635" s="27">
        <v>3</v>
      </c>
      <c r="C635" s="27" t="s">
        <v>1</v>
      </c>
      <c r="D635" s="28">
        <v>41334</v>
      </c>
      <c r="E635" s="27">
        <v>988.27019999999993</v>
      </c>
      <c r="F635" s="27">
        <v>254.55950000000001</v>
      </c>
      <c r="G635" s="27">
        <v>0</v>
      </c>
    </row>
    <row r="636" spans="1:7" x14ac:dyDescent="0.2">
      <c r="A636" s="27">
        <v>2013</v>
      </c>
      <c r="B636" s="27">
        <v>3</v>
      </c>
      <c r="C636" s="27" t="s">
        <v>1</v>
      </c>
      <c r="D636" s="28">
        <v>41337</v>
      </c>
      <c r="E636" s="27">
        <v>1077.4211</v>
      </c>
      <c r="F636" s="27">
        <v>660.3777</v>
      </c>
      <c r="G636" s="27">
        <v>0</v>
      </c>
    </row>
    <row r="637" spans="1:7" x14ac:dyDescent="0.2">
      <c r="A637" s="27">
        <v>2013</v>
      </c>
      <c r="B637" s="27">
        <v>3</v>
      </c>
      <c r="C637" s="27" t="s">
        <v>1</v>
      </c>
      <c r="D637" s="28">
        <v>41338</v>
      </c>
      <c r="E637" s="27">
        <v>1364.7158999999999</v>
      </c>
      <c r="F637" s="27">
        <v>890.34349999999995</v>
      </c>
      <c r="G637" s="27">
        <v>0</v>
      </c>
    </row>
    <row r="638" spans="1:7" x14ac:dyDescent="0.2">
      <c r="A638" s="27">
        <v>2013</v>
      </c>
      <c r="B638" s="27">
        <v>3</v>
      </c>
      <c r="C638" s="27" t="s">
        <v>1</v>
      </c>
      <c r="D638" s="28">
        <v>41339</v>
      </c>
      <c r="E638" s="27">
        <v>1111.9353999999998</v>
      </c>
      <c r="F638" s="27">
        <v>593.42909999999995</v>
      </c>
      <c r="G638" s="27">
        <v>0</v>
      </c>
    </row>
    <row r="639" spans="1:7" x14ac:dyDescent="0.2">
      <c r="A639" s="27">
        <v>2013</v>
      </c>
      <c r="B639" s="27">
        <v>3</v>
      </c>
      <c r="C639" s="27" t="s">
        <v>1</v>
      </c>
      <c r="D639" s="28">
        <v>41340</v>
      </c>
      <c r="E639" s="27">
        <v>1539.8428999999999</v>
      </c>
      <c r="F639" s="27">
        <v>351.69590000000005</v>
      </c>
      <c r="G639" s="27">
        <v>0</v>
      </c>
    </row>
    <row r="640" spans="1:7" x14ac:dyDescent="0.2">
      <c r="A640" s="27">
        <v>2013</v>
      </c>
      <c r="B640" s="27">
        <v>3</v>
      </c>
      <c r="C640" s="27" t="s">
        <v>1</v>
      </c>
      <c r="D640" s="28">
        <v>41341</v>
      </c>
      <c r="E640" s="27">
        <v>1263.3663999999999</v>
      </c>
      <c r="F640" s="27">
        <v>221.68010000000001</v>
      </c>
      <c r="G640" s="27">
        <v>0</v>
      </c>
    </row>
    <row r="641" spans="1:7" x14ac:dyDescent="0.2">
      <c r="A641" s="27">
        <v>2013</v>
      </c>
      <c r="B641" s="27">
        <v>3</v>
      </c>
      <c r="C641" s="27" t="s">
        <v>1</v>
      </c>
      <c r="D641" s="28">
        <v>41344</v>
      </c>
      <c r="E641" s="27">
        <v>677.53729999999996</v>
      </c>
      <c r="F641" s="27">
        <v>625.59659999999997</v>
      </c>
      <c r="G641" s="27">
        <v>0</v>
      </c>
    </row>
    <row r="642" spans="1:7" x14ac:dyDescent="0.2">
      <c r="A642" s="27">
        <v>2013</v>
      </c>
      <c r="B642" s="27">
        <v>3</v>
      </c>
      <c r="C642" s="27" t="s">
        <v>1</v>
      </c>
      <c r="D642" s="28">
        <v>41345</v>
      </c>
      <c r="E642" s="27">
        <v>936.38109999999995</v>
      </c>
      <c r="F642" s="27">
        <v>521.46289999999999</v>
      </c>
      <c r="G642" s="27">
        <v>0</v>
      </c>
    </row>
    <row r="643" spans="1:7" x14ac:dyDescent="0.2">
      <c r="A643" s="27">
        <v>2013</v>
      </c>
      <c r="B643" s="27">
        <v>3</v>
      </c>
      <c r="C643" s="27" t="s">
        <v>1</v>
      </c>
      <c r="D643" s="28">
        <v>41346</v>
      </c>
      <c r="E643" s="27">
        <v>1302.3706999999999</v>
      </c>
      <c r="F643" s="27">
        <v>398.21600000000001</v>
      </c>
      <c r="G643" s="27">
        <v>0</v>
      </c>
    </row>
    <row r="644" spans="1:7" x14ac:dyDescent="0.2">
      <c r="A644" s="27">
        <v>2013</v>
      </c>
      <c r="B644" s="27">
        <v>3</v>
      </c>
      <c r="C644" s="27" t="s">
        <v>1</v>
      </c>
      <c r="D644" s="28">
        <v>41347</v>
      </c>
      <c r="E644" s="27">
        <v>746.33939999999996</v>
      </c>
      <c r="F644" s="27">
        <v>529.3297</v>
      </c>
      <c r="G644" s="27">
        <v>0</v>
      </c>
    </row>
    <row r="645" spans="1:7" x14ac:dyDescent="0.2">
      <c r="A645" s="27">
        <v>2013</v>
      </c>
      <c r="B645" s="27">
        <v>3</v>
      </c>
      <c r="C645" s="27" t="s">
        <v>1</v>
      </c>
      <c r="D645" s="28">
        <v>41348</v>
      </c>
      <c r="E645" s="27">
        <v>818.43689999999992</v>
      </c>
      <c r="F645" s="27">
        <v>386.57400000000001</v>
      </c>
      <c r="G645" s="27">
        <v>0</v>
      </c>
    </row>
    <row r="646" spans="1:7" x14ac:dyDescent="0.2">
      <c r="A646" s="27">
        <v>2013</v>
      </c>
      <c r="B646" s="27">
        <v>3</v>
      </c>
      <c r="C646" s="27" t="s">
        <v>1</v>
      </c>
      <c r="D646" s="28">
        <v>41351</v>
      </c>
      <c r="E646" s="27">
        <v>604.46769999999992</v>
      </c>
      <c r="F646" s="27">
        <v>146.0359</v>
      </c>
      <c r="G646" s="27">
        <v>0</v>
      </c>
    </row>
    <row r="647" spans="1:7" x14ac:dyDescent="0.2">
      <c r="A647" s="27">
        <v>2013</v>
      </c>
      <c r="B647" s="27">
        <v>3</v>
      </c>
      <c r="C647" s="27" t="s">
        <v>1</v>
      </c>
      <c r="D647" s="28">
        <v>41352</v>
      </c>
      <c r="E647" s="27">
        <v>1761.6612000000002</v>
      </c>
      <c r="F647" s="27">
        <v>578.94240000000002</v>
      </c>
      <c r="G647" s="27">
        <v>0</v>
      </c>
    </row>
    <row r="648" spans="1:7" x14ac:dyDescent="0.2">
      <c r="A648" s="27">
        <v>2013</v>
      </c>
      <c r="B648" s="27">
        <v>3</v>
      </c>
      <c r="C648" s="27" t="s">
        <v>1</v>
      </c>
      <c r="D648" s="28">
        <v>41353</v>
      </c>
      <c r="E648" s="27">
        <v>1846.0842000000002</v>
      </c>
      <c r="F648" s="27">
        <v>203.14870000000002</v>
      </c>
      <c r="G648" s="27">
        <v>22.4329</v>
      </c>
    </row>
    <row r="649" spans="1:7" x14ac:dyDescent="0.2">
      <c r="A649" s="27">
        <v>2013</v>
      </c>
      <c r="B649" s="27">
        <v>3</v>
      </c>
      <c r="C649" s="27" t="s">
        <v>1</v>
      </c>
      <c r="D649" s="28">
        <v>41354</v>
      </c>
      <c r="E649" s="27">
        <v>2270.4072999999999</v>
      </c>
      <c r="F649" s="27">
        <v>119.3235</v>
      </c>
      <c r="G649" s="27">
        <v>30.5947</v>
      </c>
    </row>
    <row r="650" spans="1:7" x14ac:dyDescent="0.2">
      <c r="A650" s="27">
        <v>2013</v>
      </c>
      <c r="B650" s="27">
        <v>3</v>
      </c>
      <c r="C650" s="27" t="s">
        <v>1</v>
      </c>
      <c r="D650" s="28">
        <v>41355</v>
      </c>
      <c r="E650" s="27">
        <v>991.02710000000002</v>
      </c>
      <c r="F650" s="27">
        <v>165.4563</v>
      </c>
      <c r="G650" s="27">
        <v>0.43769999999999998</v>
      </c>
    </row>
    <row r="651" spans="1:7" x14ac:dyDescent="0.2">
      <c r="A651" s="27">
        <v>2013</v>
      </c>
      <c r="B651" s="27">
        <v>3</v>
      </c>
      <c r="C651" s="27" t="s">
        <v>1</v>
      </c>
      <c r="D651" s="28">
        <v>41358</v>
      </c>
      <c r="E651" s="27">
        <v>599.18179999999995</v>
      </c>
      <c r="F651" s="27">
        <v>53.748699999999999</v>
      </c>
      <c r="G651" s="27">
        <v>0</v>
      </c>
    </row>
    <row r="652" spans="1:7" x14ac:dyDescent="0.2">
      <c r="A652" s="27">
        <v>2013</v>
      </c>
      <c r="B652" s="27">
        <v>3</v>
      </c>
      <c r="C652" s="27" t="s">
        <v>1</v>
      </c>
      <c r="D652" s="28">
        <v>41359</v>
      </c>
      <c r="E652" s="27">
        <v>689.75840000000005</v>
      </c>
      <c r="F652" s="27">
        <v>1626.4801</v>
      </c>
      <c r="G652" s="27">
        <v>0</v>
      </c>
    </row>
    <row r="653" spans="1:7" x14ac:dyDescent="0.2">
      <c r="A653" s="27">
        <v>2013</v>
      </c>
      <c r="B653" s="27">
        <v>3</v>
      </c>
      <c r="C653" s="27" t="s">
        <v>1</v>
      </c>
      <c r="D653" s="28">
        <v>41360</v>
      </c>
      <c r="E653" s="27">
        <v>926.55580000000009</v>
      </c>
      <c r="F653" s="27">
        <v>222.67970000000003</v>
      </c>
      <c r="G653" s="27">
        <v>0</v>
      </c>
    </row>
    <row r="654" spans="1:7" x14ac:dyDescent="0.2">
      <c r="A654" s="27">
        <v>2013</v>
      </c>
      <c r="B654" s="27">
        <v>3</v>
      </c>
      <c r="C654" s="27" t="s">
        <v>1</v>
      </c>
      <c r="D654" s="28">
        <v>41361</v>
      </c>
      <c r="E654" s="27">
        <v>409.21249999999998</v>
      </c>
      <c r="F654" s="27">
        <v>86.078999999999994</v>
      </c>
      <c r="G654" s="27">
        <v>0</v>
      </c>
    </row>
    <row r="655" spans="1:7" x14ac:dyDescent="0.2">
      <c r="A655" s="27">
        <v>2013</v>
      </c>
      <c r="B655" s="27">
        <v>4</v>
      </c>
      <c r="C655" s="27" t="s">
        <v>2</v>
      </c>
      <c r="D655" s="28">
        <v>41365</v>
      </c>
      <c r="E655" s="27">
        <v>358.88140000000004</v>
      </c>
      <c r="F655" s="27">
        <v>46.229599999999998</v>
      </c>
      <c r="G655" s="27">
        <v>0</v>
      </c>
    </row>
    <row r="656" spans="1:7" x14ac:dyDescent="0.2">
      <c r="A656" s="27">
        <v>2013</v>
      </c>
      <c r="B656" s="27">
        <v>4</v>
      </c>
      <c r="C656" s="27" t="s">
        <v>2</v>
      </c>
      <c r="D656" s="28">
        <v>41366</v>
      </c>
      <c r="E656" s="27">
        <v>1075.3391999999999</v>
      </c>
      <c r="F656" s="27">
        <v>84.566999999999993</v>
      </c>
      <c r="G656" s="27">
        <v>0</v>
      </c>
    </row>
    <row r="657" spans="1:7" x14ac:dyDescent="0.2">
      <c r="A657" s="27">
        <v>2013</v>
      </c>
      <c r="B657" s="27">
        <v>4</v>
      </c>
      <c r="C657" s="27" t="s">
        <v>2</v>
      </c>
      <c r="D657" s="28">
        <v>41367</v>
      </c>
      <c r="E657" s="27">
        <v>1104.857</v>
      </c>
      <c r="F657" s="27">
        <v>308.26729999999998</v>
      </c>
      <c r="G657" s="27">
        <v>0</v>
      </c>
    </row>
    <row r="658" spans="1:7" x14ac:dyDescent="0.2">
      <c r="A658" s="27">
        <v>2013</v>
      </c>
      <c r="B658" s="27">
        <v>4</v>
      </c>
      <c r="C658" s="27" t="s">
        <v>2</v>
      </c>
      <c r="D658" s="28">
        <v>41368</v>
      </c>
      <c r="E658" s="27">
        <v>999.88009999999997</v>
      </c>
      <c r="F658" s="27">
        <v>212.74869999999999</v>
      </c>
      <c r="G658" s="27">
        <v>0</v>
      </c>
    </row>
    <row r="659" spans="1:7" x14ac:dyDescent="0.2">
      <c r="A659" s="27">
        <v>2013</v>
      </c>
      <c r="B659" s="27">
        <v>4</v>
      </c>
      <c r="C659" s="27" t="s">
        <v>2</v>
      </c>
      <c r="D659" s="28">
        <v>41369</v>
      </c>
      <c r="E659" s="27">
        <v>846.96519999999998</v>
      </c>
      <c r="F659" s="27">
        <v>164.66489999999999</v>
      </c>
      <c r="G659" s="27">
        <v>0</v>
      </c>
    </row>
    <row r="660" spans="1:7" x14ac:dyDescent="0.2">
      <c r="A660" s="27">
        <v>2013</v>
      </c>
      <c r="B660" s="27">
        <v>4</v>
      </c>
      <c r="C660" s="27" t="s">
        <v>2</v>
      </c>
      <c r="D660" s="28">
        <v>41372</v>
      </c>
      <c r="E660" s="27">
        <v>483.44380000000007</v>
      </c>
      <c r="F660" s="27">
        <v>222.05430000000001</v>
      </c>
      <c r="G660" s="27">
        <v>0</v>
      </c>
    </row>
    <row r="661" spans="1:7" x14ac:dyDescent="0.2">
      <c r="A661" s="27">
        <v>2013</v>
      </c>
      <c r="B661" s="27">
        <v>4</v>
      </c>
      <c r="C661" s="27" t="s">
        <v>2</v>
      </c>
      <c r="D661" s="28">
        <v>41373</v>
      </c>
      <c r="E661" s="27">
        <v>1085.2136</v>
      </c>
      <c r="F661" s="27">
        <v>176.34950000000001</v>
      </c>
      <c r="G661" s="27">
        <v>0</v>
      </c>
    </row>
    <row r="662" spans="1:7" x14ac:dyDescent="0.2">
      <c r="A662" s="27">
        <v>2013</v>
      </c>
      <c r="B662" s="27">
        <v>4</v>
      </c>
      <c r="C662" s="27" t="s">
        <v>2</v>
      </c>
      <c r="D662" s="28">
        <v>41374</v>
      </c>
      <c r="E662" s="27">
        <v>1103.7521999999999</v>
      </c>
      <c r="F662" s="27">
        <v>62.952500000000001</v>
      </c>
      <c r="G662" s="27">
        <v>0</v>
      </c>
    </row>
    <row r="663" spans="1:7" x14ac:dyDescent="0.2">
      <c r="A663" s="27">
        <v>2013</v>
      </c>
      <c r="B663" s="27">
        <v>4</v>
      </c>
      <c r="C663" s="27" t="s">
        <v>2</v>
      </c>
      <c r="D663" s="28">
        <v>41375</v>
      </c>
      <c r="E663" s="27">
        <v>1090.7927</v>
      </c>
      <c r="F663" s="27">
        <v>260.79599999999999</v>
      </c>
      <c r="G663" s="27">
        <v>0</v>
      </c>
    </row>
    <row r="664" spans="1:7" x14ac:dyDescent="0.2">
      <c r="A664" s="27">
        <v>2013</v>
      </c>
      <c r="B664" s="27">
        <v>4</v>
      </c>
      <c r="C664" s="27" t="s">
        <v>2</v>
      </c>
      <c r="D664" s="28">
        <v>41376</v>
      </c>
      <c r="E664" s="27">
        <v>471.38919999999996</v>
      </c>
      <c r="F664" s="27">
        <v>68.889200000000002</v>
      </c>
      <c r="G664" s="27">
        <v>0</v>
      </c>
    </row>
    <row r="665" spans="1:7" x14ac:dyDescent="0.2">
      <c r="A665" s="27">
        <v>2013</v>
      </c>
      <c r="B665" s="27">
        <v>4</v>
      </c>
      <c r="C665" s="27" t="s">
        <v>2</v>
      </c>
      <c r="D665" s="28">
        <v>41379</v>
      </c>
      <c r="E665" s="27">
        <v>400.03169999999994</v>
      </c>
      <c r="F665" s="27">
        <v>101.4427</v>
      </c>
      <c r="G665" s="27">
        <v>0</v>
      </c>
    </row>
    <row r="666" spans="1:7" x14ac:dyDescent="0.2">
      <c r="A666" s="27">
        <v>2013</v>
      </c>
      <c r="B666" s="27">
        <v>4</v>
      </c>
      <c r="C666" s="27" t="s">
        <v>2</v>
      </c>
      <c r="D666" s="28">
        <v>41380</v>
      </c>
      <c r="E666" s="27">
        <v>941.28520000000003</v>
      </c>
      <c r="F666" s="27">
        <v>157.44300000000001</v>
      </c>
      <c r="G666" s="27">
        <v>0</v>
      </c>
    </row>
    <row r="667" spans="1:7" x14ac:dyDescent="0.2">
      <c r="A667" s="27">
        <v>2013</v>
      </c>
      <c r="B667" s="27">
        <v>4</v>
      </c>
      <c r="C667" s="27" t="s">
        <v>2</v>
      </c>
      <c r="D667" s="28">
        <v>41381</v>
      </c>
      <c r="E667" s="27">
        <v>1065.8168000000001</v>
      </c>
      <c r="F667" s="27">
        <v>313.84909999999996</v>
      </c>
      <c r="G667" s="27">
        <v>2.2479</v>
      </c>
    </row>
    <row r="668" spans="1:7" x14ac:dyDescent="0.2">
      <c r="A668" s="27">
        <v>2013</v>
      </c>
      <c r="B668" s="27">
        <v>4</v>
      </c>
      <c r="C668" s="27" t="s">
        <v>2</v>
      </c>
      <c r="D668" s="28">
        <v>41382</v>
      </c>
      <c r="E668" s="27">
        <v>1057.5186000000001</v>
      </c>
      <c r="F668" s="27">
        <v>256.8424</v>
      </c>
      <c r="G668" s="27">
        <v>0</v>
      </c>
    </row>
    <row r="669" spans="1:7" x14ac:dyDescent="0.2">
      <c r="A669" s="27">
        <v>2013</v>
      </c>
      <c r="B669" s="27">
        <v>4</v>
      </c>
      <c r="C669" s="27" t="s">
        <v>2</v>
      </c>
      <c r="D669" s="28">
        <v>41383</v>
      </c>
      <c r="E669" s="27">
        <v>901.76460000000009</v>
      </c>
      <c r="F669" s="27">
        <v>508.18170000000003</v>
      </c>
      <c r="G669" s="27">
        <v>0</v>
      </c>
    </row>
    <row r="670" spans="1:7" x14ac:dyDescent="0.2">
      <c r="A670" s="27">
        <v>2013</v>
      </c>
      <c r="B670" s="27">
        <v>4</v>
      </c>
      <c r="C670" s="27" t="s">
        <v>2</v>
      </c>
      <c r="D670" s="28">
        <v>41386</v>
      </c>
      <c r="E670" s="27">
        <v>471.59989999999999</v>
      </c>
      <c r="F670" s="27">
        <v>40.517000000000003</v>
      </c>
      <c r="G670" s="27">
        <v>0</v>
      </c>
    </row>
    <row r="671" spans="1:7" x14ac:dyDescent="0.2">
      <c r="A671" s="27">
        <v>2013</v>
      </c>
      <c r="B671" s="27">
        <v>4</v>
      </c>
      <c r="C671" s="27" t="s">
        <v>2</v>
      </c>
      <c r="D671" s="28">
        <v>41387</v>
      </c>
      <c r="E671" s="27">
        <v>858.58510000000001</v>
      </c>
      <c r="F671" s="27">
        <v>174.3416</v>
      </c>
      <c r="G671" s="27">
        <v>0</v>
      </c>
    </row>
    <row r="672" spans="1:7" x14ac:dyDescent="0.2">
      <c r="A672" s="27">
        <v>2013</v>
      </c>
      <c r="B672" s="27">
        <v>4</v>
      </c>
      <c r="C672" s="27" t="s">
        <v>2</v>
      </c>
      <c r="D672" s="28">
        <v>41388</v>
      </c>
      <c r="E672" s="27">
        <v>1210.3456000000001</v>
      </c>
      <c r="F672" s="27">
        <v>962.4837</v>
      </c>
      <c r="G672" s="27">
        <v>0</v>
      </c>
    </row>
    <row r="673" spans="1:7" x14ac:dyDescent="0.2">
      <c r="A673" s="27">
        <v>2013</v>
      </c>
      <c r="B673" s="27">
        <v>4</v>
      </c>
      <c r="C673" s="27" t="s">
        <v>2</v>
      </c>
      <c r="D673" s="28">
        <v>41389</v>
      </c>
      <c r="E673" s="27">
        <v>1064.1148000000001</v>
      </c>
      <c r="F673" s="27">
        <v>172.65120000000002</v>
      </c>
      <c r="G673" s="27">
        <v>0</v>
      </c>
    </row>
    <row r="674" spans="1:7" x14ac:dyDescent="0.2">
      <c r="A674" s="27">
        <v>2013</v>
      </c>
      <c r="B674" s="27">
        <v>4</v>
      </c>
      <c r="C674" s="27" t="s">
        <v>2</v>
      </c>
      <c r="D674" s="28">
        <v>41390</v>
      </c>
      <c r="E674" s="27">
        <v>715.80070000000001</v>
      </c>
      <c r="F674" s="27">
        <v>288.29590000000002</v>
      </c>
      <c r="G674" s="27">
        <v>0</v>
      </c>
    </row>
    <row r="675" spans="1:7" x14ac:dyDescent="0.2">
      <c r="A675" s="27">
        <v>2013</v>
      </c>
      <c r="B675" s="27">
        <v>4</v>
      </c>
      <c r="C675" s="27" t="s">
        <v>2</v>
      </c>
      <c r="D675" s="28">
        <v>41393</v>
      </c>
      <c r="E675" s="27">
        <v>751.79829999999993</v>
      </c>
      <c r="F675" s="27">
        <v>162.81489999999999</v>
      </c>
      <c r="G675" s="27">
        <v>0</v>
      </c>
    </row>
    <row r="676" spans="1:7" x14ac:dyDescent="0.2">
      <c r="A676" s="27">
        <v>2013</v>
      </c>
      <c r="B676" s="27">
        <v>4</v>
      </c>
      <c r="C676" s="27" t="s">
        <v>2</v>
      </c>
      <c r="D676" s="28">
        <v>41394</v>
      </c>
      <c r="E676" s="27">
        <v>943.53340000000003</v>
      </c>
      <c r="F676" s="27">
        <v>165.57359999999997</v>
      </c>
      <c r="G676" s="27">
        <v>0</v>
      </c>
    </row>
    <row r="677" spans="1:7" x14ac:dyDescent="0.2">
      <c r="A677" s="27">
        <v>2013</v>
      </c>
      <c r="B677" s="27">
        <v>5</v>
      </c>
      <c r="C677" s="27" t="s">
        <v>2</v>
      </c>
      <c r="D677" s="28">
        <v>41395</v>
      </c>
      <c r="E677" s="27">
        <v>1060.5856000000001</v>
      </c>
      <c r="F677" s="27">
        <v>302.69140000000004</v>
      </c>
      <c r="G677" s="27">
        <v>0</v>
      </c>
    </row>
    <row r="678" spans="1:7" x14ac:dyDescent="0.2">
      <c r="A678" s="27">
        <v>2013</v>
      </c>
      <c r="B678" s="27">
        <v>5</v>
      </c>
      <c r="C678" s="27" t="s">
        <v>2</v>
      </c>
      <c r="D678" s="28">
        <v>41396</v>
      </c>
      <c r="E678" s="27">
        <v>954.89609999999993</v>
      </c>
      <c r="F678" s="27">
        <v>914.86279999999988</v>
      </c>
      <c r="G678" s="27">
        <v>0</v>
      </c>
    </row>
    <row r="679" spans="1:7" x14ac:dyDescent="0.2">
      <c r="A679" s="27">
        <v>2013</v>
      </c>
      <c r="B679" s="27">
        <v>5</v>
      </c>
      <c r="C679" s="27" t="s">
        <v>2</v>
      </c>
      <c r="D679" s="28">
        <v>41397</v>
      </c>
      <c r="E679" s="27">
        <v>524.27119999999991</v>
      </c>
      <c r="F679" s="27">
        <v>293.11159999999995</v>
      </c>
      <c r="G679" s="27">
        <v>0</v>
      </c>
    </row>
    <row r="680" spans="1:7" x14ac:dyDescent="0.2">
      <c r="A680" s="27">
        <v>2013</v>
      </c>
      <c r="B680" s="27">
        <v>5</v>
      </c>
      <c r="C680" s="27" t="s">
        <v>2</v>
      </c>
      <c r="D680" s="28">
        <v>41400</v>
      </c>
      <c r="E680" s="27">
        <v>979.91499999999996</v>
      </c>
      <c r="F680" s="27">
        <v>605.072</v>
      </c>
      <c r="G680" s="27">
        <v>0</v>
      </c>
    </row>
    <row r="681" spans="1:7" x14ac:dyDescent="0.2">
      <c r="A681" s="27">
        <v>2013</v>
      </c>
      <c r="B681" s="27">
        <v>5</v>
      </c>
      <c r="C681" s="27" t="s">
        <v>2</v>
      </c>
      <c r="D681" s="28">
        <v>41401</v>
      </c>
      <c r="E681" s="27">
        <v>788.43330000000003</v>
      </c>
      <c r="F681" s="27">
        <v>361.85719999999998</v>
      </c>
      <c r="G681" s="27">
        <v>0</v>
      </c>
    </row>
    <row r="682" spans="1:7" x14ac:dyDescent="0.2">
      <c r="A682" s="27">
        <v>2013</v>
      </c>
      <c r="B682" s="27">
        <v>5</v>
      </c>
      <c r="C682" s="27" t="s">
        <v>2</v>
      </c>
      <c r="D682" s="28">
        <v>41402</v>
      </c>
      <c r="E682" s="27">
        <v>868.16099999999994</v>
      </c>
      <c r="F682" s="27">
        <v>763.81819999999993</v>
      </c>
      <c r="G682" s="27">
        <v>0</v>
      </c>
    </row>
    <row r="683" spans="1:7" x14ac:dyDescent="0.2">
      <c r="A683" s="27">
        <v>2013</v>
      </c>
      <c r="B683" s="27">
        <v>5</v>
      </c>
      <c r="C683" s="27" t="s">
        <v>2</v>
      </c>
      <c r="D683" s="28">
        <v>41403</v>
      </c>
      <c r="E683" s="27">
        <v>1035.326</v>
      </c>
      <c r="F683" s="27">
        <v>270.30970000000002</v>
      </c>
      <c r="G683" s="27">
        <v>0</v>
      </c>
    </row>
    <row r="684" spans="1:7" x14ac:dyDescent="0.2">
      <c r="A684" s="27">
        <v>2013</v>
      </c>
      <c r="B684" s="27">
        <v>5</v>
      </c>
      <c r="C684" s="27" t="s">
        <v>2</v>
      </c>
      <c r="D684" s="28">
        <v>41404</v>
      </c>
      <c r="E684" s="27">
        <v>630.7604</v>
      </c>
      <c r="F684" s="27">
        <v>225.2225</v>
      </c>
      <c r="G684" s="27">
        <v>0</v>
      </c>
    </row>
    <row r="685" spans="1:7" x14ac:dyDescent="0.2">
      <c r="A685" s="27">
        <v>2013</v>
      </c>
      <c r="B685" s="27">
        <v>5</v>
      </c>
      <c r="C685" s="27" t="s">
        <v>2</v>
      </c>
      <c r="D685" s="28">
        <v>41407</v>
      </c>
      <c r="E685" s="27">
        <v>639.74040000000002</v>
      </c>
      <c r="F685" s="27">
        <v>624.67869999999994</v>
      </c>
      <c r="G685" s="27">
        <v>0</v>
      </c>
    </row>
    <row r="686" spans="1:7" x14ac:dyDescent="0.2">
      <c r="A686" s="27">
        <v>2013</v>
      </c>
      <c r="B686" s="27">
        <v>5</v>
      </c>
      <c r="C686" s="27" t="s">
        <v>2</v>
      </c>
      <c r="D686" s="28">
        <v>41408</v>
      </c>
      <c r="E686" s="27">
        <v>2176.0435000000002</v>
      </c>
      <c r="F686" s="27">
        <v>184.09529999999998</v>
      </c>
      <c r="G686" s="27">
        <v>0</v>
      </c>
    </row>
    <row r="687" spans="1:7" x14ac:dyDescent="0.2">
      <c r="A687" s="27">
        <v>2013</v>
      </c>
      <c r="B687" s="27">
        <v>5</v>
      </c>
      <c r="C687" s="27" t="s">
        <v>2</v>
      </c>
      <c r="D687" s="28">
        <v>41409</v>
      </c>
      <c r="E687" s="27">
        <v>1138.0616</v>
      </c>
      <c r="F687" s="27">
        <v>167.19800000000001</v>
      </c>
      <c r="G687" s="27">
        <v>0</v>
      </c>
    </row>
    <row r="688" spans="1:7" x14ac:dyDescent="0.2">
      <c r="A688" s="27">
        <v>2013</v>
      </c>
      <c r="B688" s="27">
        <v>5</v>
      </c>
      <c r="C688" s="27" t="s">
        <v>2</v>
      </c>
      <c r="D688" s="28">
        <v>41410</v>
      </c>
      <c r="E688" s="27">
        <v>1219.6388999999999</v>
      </c>
      <c r="F688" s="27">
        <v>1223.3282999999999</v>
      </c>
      <c r="G688" s="27">
        <v>0</v>
      </c>
    </row>
    <row r="689" spans="1:7" x14ac:dyDescent="0.2">
      <c r="A689" s="27">
        <v>2013</v>
      </c>
      <c r="B689" s="27">
        <v>5</v>
      </c>
      <c r="C689" s="27" t="s">
        <v>2</v>
      </c>
      <c r="D689" s="28">
        <v>41411</v>
      </c>
      <c r="E689" s="27">
        <v>528.38430000000005</v>
      </c>
      <c r="F689" s="27">
        <v>701.12660000000005</v>
      </c>
      <c r="G689" s="27">
        <v>0</v>
      </c>
    </row>
    <row r="690" spans="1:7" x14ac:dyDescent="0.2">
      <c r="A690" s="27">
        <v>2013</v>
      </c>
      <c r="B690" s="27">
        <v>5</v>
      </c>
      <c r="C690" s="27" t="s">
        <v>2</v>
      </c>
      <c r="D690" s="28">
        <v>41414</v>
      </c>
      <c r="E690" s="27">
        <v>608.99830000000009</v>
      </c>
      <c r="F690" s="27">
        <v>291.23520000000002</v>
      </c>
      <c r="G690" s="27">
        <v>0</v>
      </c>
    </row>
    <row r="691" spans="1:7" x14ac:dyDescent="0.2">
      <c r="A691" s="27">
        <v>2013</v>
      </c>
      <c r="B691" s="27">
        <v>5</v>
      </c>
      <c r="C691" s="27" t="s">
        <v>2</v>
      </c>
      <c r="D691" s="28">
        <v>41415</v>
      </c>
      <c r="E691" s="27">
        <v>891.46050000000002</v>
      </c>
      <c r="F691" s="27">
        <v>438.76650000000001</v>
      </c>
      <c r="G691" s="27">
        <v>0</v>
      </c>
    </row>
    <row r="692" spans="1:7" x14ac:dyDescent="0.2">
      <c r="A692" s="27">
        <v>2013</v>
      </c>
      <c r="B692" s="27">
        <v>5</v>
      </c>
      <c r="C692" s="27" t="s">
        <v>2</v>
      </c>
      <c r="D692" s="28">
        <v>41416</v>
      </c>
      <c r="E692" s="27">
        <v>1203.8686</v>
      </c>
      <c r="F692" s="27">
        <v>639.25109999999995</v>
      </c>
      <c r="G692" s="27">
        <v>0</v>
      </c>
    </row>
    <row r="693" spans="1:7" x14ac:dyDescent="0.2">
      <c r="A693" s="27">
        <v>2013</v>
      </c>
      <c r="B693" s="27">
        <v>5</v>
      </c>
      <c r="C693" s="27" t="s">
        <v>2</v>
      </c>
      <c r="D693" s="28">
        <v>41417</v>
      </c>
      <c r="E693" s="27">
        <v>1107.5609999999999</v>
      </c>
      <c r="F693" s="27">
        <v>285.93549999999999</v>
      </c>
      <c r="G693" s="27">
        <v>0</v>
      </c>
    </row>
    <row r="694" spans="1:7" x14ac:dyDescent="0.2">
      <c r="A694" s="27">
        <v>2013</v>
      </c>
      <c r="B694" s="27">
        <v>5</v>
      </c>
      <c r="C694" s="27" t="s">
        <v>2</v>
      </c>
      <c r="D694" s="28">
        <v>41418</v>
      </c>
      <c r="E694" s="27">
        <v>416.79789999999997</v>
      </c>
      <c r="F694" s="27">
        <v>511.35090000000002</v>
      </c>
      <c r="G694" s="27">
        <v>0</v>
      </c>
    </row>
    <row r="695" spans="1:7" x14ac:dyDescent="0.2">
      <c r="A695" s="27">
        <v>2013</v>
      </c>
      <c r="B695" s="27">
        <v>5</v>
      </c>
      <c r="C695" s="27" t="s">
        <v>2</v>
      </c>
      <c r="D695" s="28">
        <v>41422</v>
      </c>
      <c r="E695" s="27">
        <v>884.88290000000006</v>
      </c>
      <c r="F695" s="27">
        <v>235.34210000000002</v>
      </c>
      <c r="G695" s="27">
        <v>0</v>
      </c>
    </row>
    <row r="696" spans="1:7" x14ac:dyDescent="0.2">
      <c r="A696" s="27">
        <v>2013</v>
      </c>
      <c r="B696" s="27">
        <v>5</v>
      </c>
      <c r="C696" s="27" t="s">
        <v>2</v>
      </c>
      <c r="D696" s="28">
        <v>41423</v>
      </c>
      <c r="E696" s="27">
        <v>1062.0969000000002</v>
      </c>
      <c r="F696" s="27">
        <v>455.73419999999993</v>
      </c>
      <c r="G696" s="27">
        <v>0</v>
      </c>
    </row>
    <row r="697" spans="1:7" x14ac:dyDescent="0.2">
      <c r="A697" s="27">
        <v>2013</v>
      </c>
      <c r="B697" s="27">
        <v>5</v>
      </c>
      <c r="C697" s="27" t="s">
        <v>2</v>
      </c>
      <c r="D697" s="28">
        <v>41424</v>
      </c>
      <c r="E697" s="27">
        <v>1428.7084</v>
      </c>
      <c r="F697" s="27">
        <v>946.00010000000009</v>
      </c>
      <c r="G697" s="27">
        <v>0</v>
      </c>
    </row>
    <row r="698" spans="1:7" x14ac:dyDescent="0.2">
      <c r="A698" s="27">
        <v>2013</v>
      </c>
      <c r="B698" s="27">
        <v>5</v>
      </c>
      <c r="C698" s="27" t="s">
        <v>2</v>
      </c>
      <c r="D698" s="28">
        <v>41425</v>
      </c>
      <c r="E698" s="27">
        <v>569.36709999999994</v>
      </c>
      <c r="F698" s="27">
        <v>328.6807</v>
      </c>
      <c r="G698" s="27">
        <v>0</v>
      </c>
    </row>
    <row r="699" spans="1:7" x14ac:dyDescent="0.2">
      <c r="A699" s="27">
        <v>2013</v>
      </c>
      <c r="B699" s="27">
        <v>6</v>
      </c>
      <c r="C699" s="27" t="s">
        <v>2</v>
      </c>
      <c r="D699" s="28">
        <v>41428</v>
      </c>
      <c r="E699" s="27">
        <v>1041.5253</v>
      </c>
      <c r="F699" s="27">
        <v>109.11410000000001</v>
      </c>
      <c r="G699" s="27">
        <v>163.185</v>
      </c>
    </row>
    <row r="700" spans="1:7" x14ac:dyDescent="0.2">
      <c r="A700" s="27">
        <v>2013</v>
      </c>
      <c r="B700" s="27">
        <v>6</v>
      </c>
      <c r="C700" s="27" t="s">
        <v>2</v>
      </c>
      <c r="D700" s="28">
        <v>41429</v>
      </c>
      <c r="E700" s="27">
        <v>1754.7943</v>
      </c>
      <c r="F700" s="27">
        <v>248.77370000000002</v>
      </c>
      <c r="G700" s="27">
        <v>0</v>
      </c>
    </row>
    <row r="701" spans="1:7" x14ac:dyDescent="0.2">
      <c r="A701" s="27">
        <v>2013</v>
      </c>
      <c r="B701" s="27">
        <v>6</v>
      </c>
      <c r="C701" s="27" t="s">
        <v>2</v>
      </c>
      <c r="D701" s="28">
        <v>41430</v>
      </c>
      <c r="E701" s="27">
        <v>2017.1389999999999</v>
      </c>
      <c r="F701" s="27">
        <v>704.20560000000012</v>
      </c>
      <c r="G701" s="27">
        <v>0</v>
      </c>
    </row>
    <row r="702" spans="1:7" x14ac:dyDescent="0.2">
      <c r="A702" s="27">
        <v>2013</v>
      </c>
      <c r="B702" s="27">
        <v>6</v>
      </c>
      <c r="C702" s="27" t="s">
        <v>2</v>
      </c>
      <c r="D702" s="28">
        <v>41431</v>
      </c>
      <c r="E702" s="27">
        <v>1119.5103000000001</v>
      </c>
      <c r="F702" s="27">
        <v>402.15309999999999</v>
      </c>
      <c r="G702" s="27">
        <v>0</v>
      </c>
    </row>
    <row r="703" spans="1:7" x14ac:dyDescent="0.2">
      <c r="A703" s="27">
        <v>2013</v>
      </c>
      <c r="B703" s="27">
        <v>6</v>
      </c>
      <c r="C703" s="27" t="s">
        <v>2</v>
      </c>
      <c r="D703" s="28">
        <v>41432</v>
      </c>
      <c r="E703" s="27">
        <v>848.5012999999999</v>
      </c>
      <c r="F703" s="27">
        <v>401.3818</v>
      </c>
      <c r="G703" s="27">
        <v>0</v>
      </c>
    </row>
    <row r="704" spans="1:7" x14ac:dyDescent="0.2">
      <c r="A704" s="27">
        <v>2013</v>
      </c>
      <c r="B704" s="27">
        <v>6</v>
      </c>
      <c r="C704" s="27" t="s">
        <v>2</v>
      </c>
      <c r="D704" s="28">
        <v>41435</v>
      </c>
      <c r="E704" s="27">
        <v>665.42959999999994</v>
      </c>
      <c r="F704" s="27">
        <v>242.0866</v>
      </c>
      <c r="G704" s="27">
        <v>0</v>
      </c>
    </row>
    <row r="705" spans="1:7" x14ac:dyDescent="0.2">
      <c r="A705" s="27">
        <v>2013</v>
      </c>
      <c r="B705" s="27">
        <v>6</v>
      </c>
      <c r="C705" s="27" t="s">
        <v>2</v>
      </c>
      <c r="D705" s="28">
        <v>41436</v>
      </c>
      <c r="E705" s="27">
        <v>900.28390000000002</v>
      </c>
      <c r="F705" s="27">
        <v>446.34030000000007</v>
      </c>
      <c r="G705" s="27">
        <v>0</v>
      </c>
    </row>
    <row r="706" spans="1:7" x14ac:dyDescent="0.2">
      <c r="A706" s="27">
        <v>2013</v>
      </c>
      <c r="B706" s="27">
        <v>6</v>
      </c>
      <c r="C706" s="27" t="s">
        <v>2</v>
      </c>
      <c r="D706" s="28">
        <v>41437</v>
      </c>
      <c r="E706" s="27">
        <v>815.58780000000002</v>
      </c>
      <c r="F706" s="27">
        <v>313.18869999999993</v>
      </c>
      <c r="G706" s="27">
        <v>0</v>
      </c>
    </row>
    <row r="707" spans="1:7" x14ac:dyDescent="0.2">
      <c r="A707" s="27">
        <v>2013</v>
      </c>
      <c r="B707" s="27">
        <v>6</v>
      </c>
      <c r="C707" s="27" t="s">
        <v>2</v>
      </c>
      <c r="D707" s="28">
        <v>41438</v>
      </c>
      <c r="E707" s="27">
        <v>1276.7921999999999</v>
      </c>
      <c r="F707" s="27">
        <v>453.10409999999996</v>
      </c>
      <c r="G707" s="27">
        <v>73.366699999999994</v>
      </c>
    </row>
    <row r="708" spans="1:7" x14ac:dyDescent="0.2">
      <c r="A708" s="27">
        <v>2013</v>
      </c>
      <c r="B708" s="27">
        <v>6</v>
      </c>
      <c r="C708" s="27" t="s">
        <v>2</v>
      </c>
      <c r="D708" s="28">
        <v>41439</v>
      </c>
      <c r="E708" s="27">
        <v>778.79390000000001</v>
      </c>
      <c r="F708" s="27">
        <v>265.90140000000002</v>
      </c>
      <c r="G708" s="27">
        <v>0</v>
      </c>
    </row>
    <row r="709" spans="1:7" x14ac:dyDescent="0.2">
      <c r="A709" s="27">
        <v>2013</v>
      </c>
      <c r="B709" s="27">
        <v>6</v>
      </c>
      <c r="C709" s="27" t="s">
        <v>2</v>
      </c>
      <c r="D709" s="28">
        <v>41442</v>
      </c>
      <c r="E709" s="27">
        <v>598.44680000000005</v>
      </c>
      <c r="F709" s="27">
        <v>288.96679999999998</v>
      </c>
      <c r="G709" s="27">
        <v>0</v>
      </c>
    </row>
    <row r="710" spans="1:7" x14ac:dyDescent="0.2">
      <c r="A710" s="27">
        <v>2013</v>
      </c>
      <c r="B710" s="27">
        <v>6</v>
      </c>
      <c r="C710" s="27" t="s">
        <v>2</v>
      </c>
      <c r="D710" s="28">
        <v>41443</v>
      </c>
      <c r="E710" s="27">
        <v>832.86159999999995</v>
      </c>
      <c r="F710" s="27">
        <v>691.40940000000001</v>
      </c>
      <c r="G710" s="27">
        <v>0</v>
      </c>
    </row>
    <row r="711" spans="1:7" x14ac:dyDescent="0.2">
      <c r="A711" s="27">
        <v>2013</v>
      </c>
      <c r="B711" s="27">
        <v>6</v>
      </c>
      <c r="C711" s="27" t="s">
        <v>2</v>
      </c>
      <c r="D711" s="28">
        <v>41444</v>
      </c>
      <c r="E711" s="27">
        <v>791.17939999999987</v>
      </c>
      <c r="F711" s="27">
        <v>712.37660000000005</v>
      </c>
      <c r="G711" s="27">
        <v>0</v>
      </c>
    </row>
    <row r="712" spans="1:7" x14ac:dyDescent="0.2">
      <c r="A712" s="27">
        <v>2013</v>
      </c>
      <c r="B712" s="27">
        <v>6</v>
      </c>
      <c r="C712" s="27" t="s">
        <v>2</v>
      </c>
      <c r="D712" s="28">
        <v>41445</v>
      </c>
      <c r="E712" s="27">
        <v>1275.393</v>
      </c>
      <c r="F712" s="27">
        <v>190.91070000000002</v>
      </c>
      <c r="G712" s="27">
        <v>0</v>
      </c>
    </row>
    <row r="713" spans="1:7" x14ac:dyDescent="0.2">
      <c r="A713" s="27">
        <v>2013</v>
      </c>
      <c r="B713" s="27">
        <v>6</v>
      </c>
      <c r="C713" s="27" t="s">
        <v>2</v>
      </c>
      <c r="D713" s="28">
        <v>41446</v>
      </c>
      <c r="E713" s="27">
        <v>698.47969999999998</v>
      </c>
      <c r="F713" s="27">
        <v>114.751</v>
      </c>
      <c r="G713" s="27">
        <v>31.834900000000001</v>
      </c>
    </row>
    <row r="714" spans="1:7" x14ac:dyDescent="0.2">
      <c r="A714" s="27">
        <v>2013</v>
      </c>
      <c r="B714" s="27">
        <v>6</v>
      </c>
      <c r="C714" s="27" t="s">
        <v>2</v>
      </c>
      <c r="D714" s="28">
        <v>41449</v>
      </c>
      <c r="E714" s="27">
        <v>919.34809999999993</v>
      </c>
      <c r="F714" s="27">
        <v>224.93039999999999</v>
      </c>
      <c r="G714" s="27">
        <v>3.2214999999999998</v>
      </c>
    </row>
    <row r="715" spans="1:7" x14ac:dyDescent="0.2">
      <c r="A715" s="27">
        <v>2013</v>
      </c>
      <c r="B715" s="27">
        <v>6</v>
      </c>
      <c r="C715" s="27" t="s">
        <v>2</v>
      </c>
      <c r="D715" s="28">
        <v>41450</v>
      </c>
      <c r="E715" s="27">
        <v>1199.4191000000001</v>
      </c>
      <c r="F715" s="27">
        <v>338.4862</v>
      </c>
      <c r="G715" s="27">
        <v>33.787300000000002</v>
      </c>
    </row>
    <row r="716" spans="1:7" x14ac:dyDescent="0.2">
      <c r="A716" s="27">
        <v>2013</v>
      </c>
      <c r="B716" s="27">
        <v>6</v>
      </c>
      <c r="C716" s="27" t="s">
        <v>2</v>
      </c>
      <c r="D716" s="28">
        <v>41451</v>
      </c>
      <c r="E716" s="27">
        <v>1205.4838999999999</v>
      </c>
      <c r="F716" s="27">
        <v>204.1206</v>
      </c>
      <c r="G716" s="27">
        <v>0</v>
      </c>
    </row>
    <row r="717" spans="1:7" x14ac:dyDescent="0.2">
      <c r="A717" s="27">
        <v>2013</v>
      </c>
      <c r="B717" s="27">
        <v>6</v>
      </c>
      <c r="C717" s="27" t="s">
        <v>2</v>
      </c>
      <c r="D717" s="28">
        <v>41452</v>
      </c>
      <c r="E717" s="27">
        <v>838.14320000000009</v>
      </c>
      <c r="F717" s="27">
        <v>186.03</v>
      </c>
      <c r="G717" s="27">
        <v>0</v>
      </c>
    </row>
    <row r="718" spans="1:7" x14ac:dyDescent="0.2">
      <c r="A718" s="27">
        <v>2013</v>
      </c>
      <c r="B718" s="27">
        <v>6</v>
      </c>
      <c r="C718" s="27" t="s">
        <v>2</v>
      </c>
      <c r="D718" s="28">
        <v>41453</v>
      </c>
      <c r="E718" s="27">
        <v>637.36709999999994</v>
      </c>
      <c r="F718" s="27">
        <v>483.3091</v>
      </c>
      <c r="G718" s="27">
        <v>0</v>
      </c>
    </row>
    <row r="719" spans="1:7" x14ac:dyDescent="0.2">
      <c r="A719" s="27">
        <v>2013</v>
      </c>
      <c r="B719" s="27">
        <v>7</v>
      </c>
      <c r="C719" s="27" t="s">
        <v>3</v>
      </c>
      <c r="D719" s="28">
        <v>41456</v>
      </c>
      <c r="E719" s="27">
        <v>463.28679999999997</v>
      </c>
      <c r="F719" s="27">
        <v>66.433899999999994</v>
      </c>
      <c r="G719" s="27">
        <v>0</v>
      </c>
    </row>
    <row r="720" spans="1:7" x14ac:dyDescent="0.2">
      <c r="A720" s="27">
        <v>2013</v>
      </c>
      <c r="B720" s="27">
        <v>7</v>
      </c>
      <c r="C720" s="27" t="s">
        <v>3</v>
      </c>
      <c r="D720" s="28">
        <v>41457</v>
      </c>
      <c r="E720" s="27">
        <v>915.56630000000007</v>
      </c>
      <c r="F720" s="27">
        <v>324.21029999999996</v>
      </c>
      <c r="G720" s="27">
        <v>0</v>
      </c>
    </row>
    <row r="721" spans="1:7" x14ac:dyDescent="0.2">
      <c r="A721" s="27">
        <v>2013</v>
      </c>
      <c r="B721" s="27">
        <v>7</v>
      </c>
      <c r="C721" s="27" t="s">
        <v>3</v>
      </c>
      <c r="D721" s="28">
        <v>41458</v>
      </c>
      <c r="E721" s="27">
        <v>238.26</v>
      </c>
      <c r="F721" s="27">
        <v>237.79300000000001</v>
      </c>
      <c r="G721" s="27">
        <v>0</v>
      </c>
    </row>
    <row r="722" spans="1:7" x14ac:dyDescent="0.2">
      <c r="A722" s="27">
        <v>2013</v>
      </c>
      <c r="B722" s="27">
        <v>7</v>
      </c>
      <c r="C722" s="27" t="s">
        <v>3</v>
      </c>
      <c r="D722" s="28">
        <v>41460</v>
      </c>
      <c r="E722" s="27">
        <v>148.72450000000001</v>
      </c>
      <c r="F722" s="27">
        <v>0</v>
      </c>
      <c r="G722" s="27">
        <v>0</v>
      </c>
    </row>
    <row r="723" spans="1:7" x14ac:dyDescent="0.2">
      <c r="A723" s="27">
        <v>2013</v>
      </c>
      <c r="B723" s="27">
        <v>7</v>
      </c>
      <c r="C723" s="27" t="s">
        <v>3</v>
      </c>
      <c r="D723" s="28">
        <v>41463</v>
      </c>
      <c r="E723" s="27">
        <v>756.50670000000002</v>
      </c>
      <c r="F723" s="27">
        <v>28.840900000000001</v>
      </c>
      <c r="G723" s="27">
        <v>0</v>
      </c>
    </row>
    <row r="724" spans="1:7" x14ac:dyDescent="0.2">
      <c r="A724" s="27">
        <v>2013</v>
      </c>
      <c r="B724" s="27">
        <v>7</v>
      </c>
      <c r="C724" s="27" t="s">
        <v>3</v>
      </c>
      <c r="D724" s="28">
        <v>41464</v>
      </c>
      <c r="E724" s="27">
        <v>610.1934</v>
      </c>
      <c r="F724" s="27">
        <v>394.62109999999996</v>
      </c>
      <c r="G724" s="27">
        <v>0</v>
      </c>
    </row>
    <row r="725" spans="1:7" x14ac:dyDescent="0.2">
      <c r="A725" s="27">
        <v>2013</v>
      </c>
      <c r="B725" s="27">
        <v>7</v>
      </c>
      <c r="C725" s="27" t="s">
        <v>3</v>
      </c>
      <c r="D725" s="28">
        <v>41465</v>
      </c>
      <c r="E725" s="27">
        <v>855.36659999999995</v>
      </c>
      <c r="F725" s="27">
        <v>194.06669999999997</v>
      </c>
      <c r="G725" s="27">
        <v>0</v>
      </c>
    </row>
    <row r="726" spans="1:7" x14ac:dyDescent="0.2">
      <c r="A726" s="27">
        <v>2013</v>
      </c>
      <c r="B726" s="27">
        <v>7</v>
      </c>
      <c r="C726" s="27" t="s">
        <v>3</v>
      </c>
      <c r="D726" s="28">
        <v>41466</v>
      </c>
      <c r="E726" s="27">
        <v>937.05550000000005</v>
      </c>
      <c r="F726" s="27">
        <v>268.50009999999997</v>
      </c>
      <c r="G726" s="27">
        <v>10.5695</v>
      </c>
    </row>
    <row r="727" spans="1:7" x14ac:dyDescent="0.2">
      <c r="A727" s="27">
        <v>2013</v>
      </c>
      <c r="B727" s="27">
        <v>7</v>
      </c>
      <c r="C727" s="27" t="s">
        <v>3</v>
      </c>
      <c r="D727" s="28">
        <v>41467</v>
      </c>
      <c r="E727" s="27">
        <v>568.82409999999993</v>
      </c>
      <c r="F727" s="27">
        <v>182.3158</v>
      </c>
      <c r="G727" s="27">
        <v>0</v>
      </c>
    </row>
    <row r="728" spans="1:7" x14ac:dyDescent="0.2">
      <c r="A728" s="27">
        <v>2013</v>
      </c>
      <c r="B728" s="27">
        <v>7</v>
      </c>
      <c r="C728" s="27" t="s">
        <v>3</v>
      </c>
      <c r="D728" s="28">
        <v>41470</v>
      </c>
      <c r="E728" s="27">
        <v>316.39029999999997</v>
      </c>
      <c r="F728" s="27">
        <v>97.075399999999988</v>
      </c>
      <c r="G728" s="27">
        <v>0</v>
      </c>
    </row>
    <row r="729" spans="1:7" x14ac:dyDescent="0.2">
      <c r="A729" s="27">
        <v>2013</v>
      </c>
      <c r="B729" s="27">
        <v>7</v>
      </c>
      <c r="C729" s="27" t="s">
        <v>3</v>
      </c>
      <c r="D729" s="28">
        <v>41471</v>
      </c>
      <c r="E729" s="27">
        <v>1389.2552000000001</v>
      </c>
      <c r="F729" s="27">
        <v>268.96120000000002</v>
      </c>
      <c r="G729" s="27">
        <v>0</v>
      </c>
    </row>
    <row r="730" spans="1:7" x14ac:dyDescent="0.2">
      <c r="A730" s="27">
        <v>2013</v>
      </c>
      <c r="B730" s="27">
        <v>7</v>
      </c>
      <c r="C730" s="27" t="s">
        <v>3</v>
      </c>
      <c r="D730" s="28">
        <v>41472</v>
      </c>
      <c r="E730" s="27">
        <v>1286.3436999999999</v>
      </c>
      <c r="F730" s="27">
        <v>188.12629999999999</v>
      </c>
      <c r="G730" s="27">
        <v>0</v>
      </c>
    </row>
    <row r="731" spans="1:7" x14ac:dyDescent="0.2">
      <c r="A731" s="27">
        <v>2013</v>
      </c>
      <c r="B731" s="27">
        <v>7</v>
      </c>
      <c r="C731" s="27" t="s">
        <v>3</v>
      </c>
      <c r="D731" s="28">
        <v>41473</v>
      </c>
      <c r="E731" s="27">
        <v>1191.3121000000001</v>
      </c>
      <c r="F731" s="27">
        <v>287.1474</v>
      </c>
      <c r="G731" s="27">
        <v>0</v>
      </c>
    </row>
    <row r="732" spans="1:7" x14ac:dyDescent="0.2">
      <c r="A732" s="27">
        <v>2013</v>
      </c>
      <c r="B732" s="27">
        <v>7</v>
      </c>
      <c r="C732" s="27" t="s">
        <v>3</v>
      </c>
      <c r="D732" s="28">
        <v>41474</v>
      </c>
      <c r="E732" s="27">
        <v>1934.0282999999997</v>
      </c>
      <c r="F732" s="27">
        <v>50.835999999999999</v>
      </c>
      <c r="G732" s="27">
        <v>0</v>
      </c>
    </row>
    <row r="733" spans="1:7" x14ac:dyDescent="0.2">
      <c r="A733" s="27">
        <v>2013</v>
      </c>
      <c r="B733" s="27">
        <v>7</v>
      </c>
      <c r="C733" s="27" t="s">
        <v>3</v>
      </c>
      <c r="D733" s="28">
        <v>41477</v>
      </c>
      <c r="E733" s="27">
        <v>501.88</v>
      </c>
      <c r="F733" s="27">
        <v>0</v>
      </c>
      <c r="G733" s="27">
        <v>0</v>
      </c>
    </row>
    <row r="734" spans="1:7" x14ac:dyDescent="0.2">
      <c r="A734" s="27">
        <v>2013</v>
      </c>
      <c r="B734" s="27">
        <v>7</v>
      </c>
      <c r="C734" s="27" t="s">
        <v>3</v>
      </c>
      <c r="D734" s="28">
        <v>41478</v>
      </c>
      <c r="E734" s="27">
        <v>969.99590000000001</v>
      </c>
      <c r="F734" s="27">
        <v>412.49829999999997</v>
      </c>
      <c r="G734" s="27">
        <v>0</v>
      </c>
    </row>
    <row r="735" spans="1:7" x14ac:dyDescent="0.2">
      <c r="A735" s="27">
        <v>2013</v>
      </c>
      <c r="B735" s="27">
        <v>7</v>
      </c>
      <c r="C735" s="27" t="s">
        <v>3</v>
      </c>
      <c r="D735" s="28">
        <v>41479</v>
      </c>
      <c r="E735" s="27">
        <v>801.24919999999997</v>
      </c>
      <c r="F735" s="27">
        <v>138.39529999999999</v>
      </c>
      <c r="G735" s="27">
        <v>0</v>
      </c>
    </row>
    <row r="736" spans="1:7" x14ac:dyDescent="0.2">
      <c r="A736" s="27">
        <v>2013</v>
      </c>
      <c r="B736" s="27">
        <v>7</v>
      </c>
      <c r="C736" s="27" t="s">
        <v>3</v>
      </c>
      <c r="D736" s="28">
        <v>41480</v>
      </c>
      <c r="E736" s="27">
        <v>532.99529999999993</v>
      </c>
      <c r="F736" s="27">
        <v>500.81119999999999</v>
      </c>
      <c r="G736" s="27">
        <v>0</v>
      </c>
    </row>
    <row r="737" spans="1:7" x14ac:dyDescent="0.2">
      <c r="A737" s="27">
        <v>2013</v>
      </c>
      <c r="B737" s="27">
        <v>7</v>
      </c>
      <c r="C737" s="27" t="s">
        <v>3</v>
      </c>
      <c r="D737" s="28">
        <v>41481</v>
      </c>
      <c r="E737" s="27">
        <v>517.5458000000001</v>
      </c>
      <c r="F737" s="27">
        <v>406.24039999999997</v>
      </c>
      <c r="G737" s="27">
        <v>0</v>
      </c>
    </row>
    <row r="738" spans="1:7" x14ac:dyDescent="0.2">
      <c r="A738" s="27">
        <v>2013</v>
      </c>
      <c r="B738" s="27">
        <v>7</v>
      </c>
      <c r="C738" s="27" t="s">
        <v>3</v>
      </c>
      <c r="D738" s="28">
        <v>41484</v>
      </c>
      <c r="E738" s="27">
        <v>512.64710000000002</v>
      </c>
      <c r="F738" s="27">
        <v>22.0961</v>
      </c>
      <c r="G738" s="27">
        <v>0</v>
      </c>
    </row>
    <row r="739" spans="1:7" x14ac:dyDescent="0.2">
      <c r="A739" s="27">
        <v>2013</v>
      </c>
      <c r="B739" s="27">
        <v>7</v>
      </c>
      <c r="C739" s="27" t="s">
        <v>3</v>
      </c>
      <c r="D739" s="28">
        <v>41485</v>
      </c>
      <c r="E739" s="27">
        <v>461.74250000000001</v>
      </c>
      <c r="F739" s="27">
        <v>343.37939999999998</v>
      </c>
      <c r="G739" s="27">
        <v>0</v>
      </c>
    </row>
    <row r="740" spans="1:7" x14ac:dyDescent="0.2">
      <c r="A740" s="27">
        <v>2013</v>
      </c>
      <c r="B740" s="27">
        <v>7</v>
      </c>
      <c r="C740" s="27" t="s">
        <v>3</v>
      </c>
      <c r="D740" s="28">
        <v>41486</v>
      </c>
      <c r="E740" s="27">
        <v>1188.3861999999999</v>
      </c>
      <c r="F740" s="27">
        <v>615.22199999999998</v>
      </c>
      <c r="G740" s="27">
        <v>0</v>
      </c>
    </row>
    <row r="741" spans="1:7" x14ac:dyDescent="0.2">
      <c r="A741" s="27">
        <v>2013</v>
      </c>
      <c r="B741" s="27">
        <v>8</v>
      </c>
      <c r="C741" s="27" t="s">
        <v>3</v>
      </c>
      <c r="D741" s="28">
        <v>41487</v>
      </c>
      <c r="E741" s="27">
        <v>752.73159999999996</v>
      </c>
      <c r="F741" s="27">
        <v>315.19819999999999</v>
      </c>
      <c r="G741" s="27">
        <v>0</v>
      </c>
    </row>
    <row r="742" spans="1:7" x14ac:dyDescent="0.2">
      <c r="A742" s="27">
        <v>2013</v>
      </c>
      <c r="B742" s="27">
        <v>8</v>
      </c>
      <c r="C742" s="27" t="s">
        <v>3</v>
      </c>
      <c r="D742" s="28">
        <v>41488</v>
      </c>
      <c r="E742" s="27">
        <v>353.21540000000005</v>
      </c>
      <c r="F742" s="27">
        <v>517.74940000000004</v>
      </c>
      <c r="G742" s="27">
        <v>0</v>
      </c>
    </row>
    <row r="743" spans="1:7" x14ac:dyDescent="0.2">
      <c r="A743" s="27">
        <v>2013</v>
      </c>
      <c r="B743" s="27">
        <v>8</v>
      </c>
      <c r="C743" s="27" t="s">
        <v>3</v>
      </c>
      <c r="D743" s="28">
        <v>41491</v>
      </c>
      <c r="E743" s="27">
        <v>493.39330000000001</v>
      </c>
      <c r="F743" s="27">
        <v>74.98960000000001</v>
      </c>
      <c r="G743" s="27">
        <v>0</v>
      </c>
    </row>
    <row r="744" spans="1:7" x14ac:dyDescent="0.2">
      <c r="A744" s="27">
        <v>2013</v>
      </c>
      <c r="B744" s="27">
        <v>8</v>
      </c>
      <c r="C744" s="27" t="s">
        <v>3</v>
      </c>
      <c r="D744" s="28">
        <v>41492</v>
      </c>
      <c r="E744" s="27">
        <v>13536.5227</v>
      </c>
      <c r="F744" s="27">
        <v>262.54609999999997</v>
      </c>
      <c r="G744" s="27">
        <v>53.8</v>
      </c>
    </row>
    <row r="745" spans="1:7" x14ac:dyDescent="0.2">
      <c r="A745" s="27">
        <v>2013</v>
      </c>
      <c r="B745" s="27">
        <v>8</v>
      </c>
      <c r="C745" s="27" t="s">
        <v>3</v>
      </c>
      <c r="D745" s="28">
        <v>41493</v>
      </c>
      <c r="E745" s="27">
        <v>1223.8283000000001</v>
      </c>
      <c r="F745" s="27">
        <v>108.30940000000001</v>
      </c>
      <c r="G745" s="27">
        <v>0</v>
      </c>
    </row>
    <row r="746" spans="1:7" x14ac:dyDescent="0.2">
      <c r="A746" s="27">
        <v>2013</v>
      </c>
      <c r="B746" s="27">
        <v>8</v>
      </c>
      <c r="C746" s="27" t="s">
        <v>3</v>
      </c>
      <c r="D746" s="28">
        <v>41494</v>
      </c>
      <c r="E746" s="27">
        <v>1299.7650000000001</v>
      </c>
      <c r="F746" s="27">
        <v>155.55159999999998</v>
      </c>
      <c r="G746" s="27">
        <v>0</v>
      </c>
    </row>
    <row r="747" spans="1:7" x14ac:dyDescent="0.2">
      <c r="A747" s="27">
        <v>2013</v>
      </c>
      <c r="B747" s="27">
        <v>8</v>
      </c>
      <c r="C747" s="27" t="s">
        <v>3</v>
      </c>
      <c r="D747" s="28">
        <v>41495</v>
      </c>
      <c r="E747" s="27">
        <v>341.56530000000004</v>
      </c>
      <c r="F747" s="27">
        <v>42.459699999999998</v>
      </c>
      <c r="G747" s="27">
        <v>0</v>
      </c>
    </row>
    <row r="748" spans="1:7" x14ac:dyDescent="0.2">
      <c r="A748" s="27">
        <v>2013</v>
      </c>
      <c r="B748" s="27">
        <v>8</v>
      </c>
      <c r="C748" s="27" t="s">
        <v>3</v>
      </c>
      <c r="D748" s="28">
        <v>41498</v>
      </c>
      <c r="E748" s="27">
        <v>633.55560000000003</v>
      </c>
      <c r="F748" s="27">
        <v>140.7561</v>
      </c>
      <c r="G748" s="27">
        <v>0</v>
      </c>
    </row>
    <row r="749" spans="1:7" x14ac:dyDescent="0.2">
      <c r="A749" s="27">
        <v>2013</v>
      </c>
      <c r="B749" s="27">
        <v>8</v>
      </c>
      <c r="C749" s="27" t="s">
        <v>3</v>
      </c>
      <c r="D749" s="28">
        <v>41499</v>
      </c>
      <c r="E749" s="27">
        <v>425.82590000000005</v>
      </c>
      <c r="F749" s="27">
        <v>357.44829999999996</v>
      </c>
      <c r="G749" s="27">
        <v>0</v>
      </c>
    </row>
    <row r="750" spans="1:7" x14ac:dyDescent="0.2">
      <c r="A750" s="27">
        <v>2013</v>
      </c>
      <c r="B750" s="27">
        <v>8</v>
      </c>
      <c r="C750" s="27" t="s">
        <v>3</v>
      </c>
      <c r="D750" s="28">
        <v>41500</v>
      </c>
      <c r="E750" s="27">
        <v>796.97940000000006</v>
      </c>
      <c r="F750" s="27">
        <v>263.4633</v>
      </c>
      <c r="G750" s="27">
        <v>0</v>
      </c>
    </row>
    <row r="751" spans="1:7" x14ac:dyDescent="0.2">
      <c r="A751" s="27">
        <v>2013</v>
      </c>
      <c r="B751" s="27">
        <v>8</v>
      </c>
      <c r="C751" s="27" t="s">
        <v>3</v>
      </c>
      <c r="D751" s="28">
        <v>41501</v>
      </c>
      <c r="E751" s="27">
        <v>890.30050000000006</v>
      </c>
      <c r="F751" s="27">
        <v>211.6002</v>
      </c>
      <c r="G751" s="27">
        <v>0</v>
      </c>
    </row>
    <row r="752" spans="1:7" x14ac:dyDescent="0.2">
      <c r="A752" s="27">
        <v>2013</v>
      </c>
      <c r="B752" s="27">
        <v>8</v>
      </c>
      <c r="C752" s="27" t="s">
        <v>3</v>
      </c>
      <c r="D752" s="28">
        <v>41502</v>
      </c>
      <c r="E752" s="27">
        <v>384.08199999999999</v>
      </c>
      <c r="F752" s="27">
        <v>21.9511</v>
      </c>
      <c r="G752" s="27">
        <v>0</v>
      </c>
    </row>
    <row r="753" spans="1:7" x14ac:dyDescent="0.2">
      <c r="A753" s="27">
        <v>2013</v>
      </c>
      <c r="B753" s="27">
        <v>8</v>
      </c>
      <c r="C753" s="27" t="s">
        <v>3</v>
      </c>
      <c r="D753" s="28">
        <v>41505</v>
      </c>
      <c r="E753" s="27">
        <v>315.2251</v>
      </c>
      <c r="F753" s="27">
        <v>99.746800000000007</v>
      </c>
      <c r="G753" s="27">
        <v>0</v>
      </c>
    </row>
    <row r="754" spans="1:7" x14ac:dyDescent="0.2">
      <c r="A754" s="27">
        <v>2013</v>
      </c>
      <c r="B754" s="27">
        <v>8</v>
      </c>
      <c r="C754" s="27" t="s">
        <v>3</v>
      </c>
      <c r="D754" s="28">
        <v>41506</v>
      </c>
      <c r="E754" s="27">
        <v>623.6259</v>
      </c>
      <c r="F754" s="27">
        <v>217.43100000000001</v>
      </c>
      <c r="G754" s="27">
        <v>0</v>
      </c>
    </row>
    <row r="755" spans="1:7" x14ac:dyDescent="0.2">
      <c r="A755" s="27">
        <v>2013</v>
      </c>
      <c r="B755" s="27">
        <v>8</v>
      </c>
      <c r="C755" s="27" t="s">
        <v>3</v>
      </c>
      <c r="D755" s="28">
        <v>41507</v>
      </c>
      <c r="E755" s="27">
        <v>819.95640000000003</v>
      </c>
      <c r="F755" s="27">
        <v>204.7055</v>
      </c>
      <c r="G755" s="27">
        <v>0</v>
      </c>
    </row>
    <row r="756" spans="1:7" x14ac:dyDescent="0.2">
      <c r="A756" s="27">
        <v>2013</v>
      </c>
      <c r="B756" s="27">
        <v>8</v>
      </c>
      <c r="C756" s="27" t="s">
        <v>3</v>
      </c>
      <c r="D756" s="28">
        <v>41508</v>
      </c>
      <c r="E756" s="27">
        <v>937.6801999999999</v>
      </c>
      <c r="F756" s="27">
        <v>354.75230000000005</v>
      </c>
      <c r="G756" s="27">
        <v>0</v>
      </c>
    </row>
    <row r="757" spans="1:7" x14ac:dyDescent="0.2">
      <c r="A757" s="27">
        <v>2013</v>
      </c>
      <c r="B757" s="27">
        <v>8</v>
      </c>
      <c r="C757" s="27" t="s">
        <v>3</v>
      </c>
      <c r="D757" s="28">
        <v>41509</v>
      </c>
      <c r="E757" s="27">
        <v>235.99350000000001</v>
      </c>
      <c r="F757" s="27">
        <v>0</v>
      </c>
      <c r="G757" s="27">
        <v>0</v>
      </c>
    </row>
    <row r="758" spans="1:7" x14ac:dyDescent="0.2">
      <c r="A758" s="27">
        <v>2013</v>
      </c>
      <c r="B758" s="27">
        <v>8</v>
      </c>
      <c r="C758" s="27" t="s">
        <v>3</v>
      </c>
      <c r="D758" s="28">
        <v>41512</v>
      </c>
      <c r="E758" s="27">
        <v>499.5145</v>
      </c>
      <c r="F758" s="27">
        <v>74.48</v>
      </c>
      <c r="G758" s="27">
        <v>0</v>
      </c>
    </row>
    <row r="759" spans="1:7" x14ac:dyDescent="0.2">
      <c r="A759" s="27">
        <v>2013</v>
      </c>
      <c r="B759" s="27">
        <v>8</v>
      </c>
      <c r="C759" s="27" t="s">
        <v>3</v>
      </c>
      <c r="D759" s="28">
        <v>41513</v>
      </c>
      <c r="E759" s="27">
        <v>1038.8413999999998</v>
      </c>
      <c r="F759" s="27">
        <v>182.64410000000001</v>
      </c>
      <c r="G759" s="27">
        <v>0</v>
      </c>
    </row>
    <row r="760" spans="1:7" x14ac:dyDescent="0.2">
      <c r="A760" s="27">
        <v>2013</v>
      </c>
      <c r="B760" s="27">
        <v>8</v>
      </c>
      <c r="C760" s="27" t="s">
        <v>3</v>
      </c>
      <c r="D760" s="28">
        <v>41514</v>
      </c>
      <c r="E760" s="27">
        <v>1215.76</v>
      </c>
      <c r="F760" s="27">
        <v>261.84440000000001</v>
      </c>
      <c r="G760" s="27">
        <v>0</v>
      </c>
    </row>
    <row r="761" spans="1:7" x14ac:dyDescent="0.2">
      <c r="A761" s="27">
        <v>2013</v>
      </c>
      <c r="B761" s="27">
        <v>8</v>
      </c>
      <c r="C761" s="27" t="s">
        <v>3</v>
      </c>
      <c r="D761" s="28">
        <v>41515</v>
      </c>
      <c r="E761" s="27">
        <v>477.34699999999998</v>
      </c>
      <c r="F761" s="27">
        <v>135.5437</v>
      </c>
      <c r="G761" s="27">
        <v>0</v>
      </c>
    </row>
    <row r="762" spans="1:7" x14ac:dyDescent="0.2">
      <c r="A762" s="27">
        <v>2013</v>
      </c>
      <c r="B762" s="27">
        <v>8</v>
      </c>
      <c r="C762" s="27" t="s">
        <v>3</v>
      </c>
      <c r="D762" s="28">
        <v>41516</v>
      </c>
      <c r="E762" s="27">
        <v>228.91579999999999</v>
      </c>
      <c r="F762" s="27">
        <v>0</v>
      </c>
      <c r="G762" s="27">
        <v>0</v>
      </c>
    </row>
    <row r="763" spans="1:7" x14ac:dyDescent="0.2">
      <c r="A763" s="27">
        <v>2013</v>
      </c>
      <c r="B763" s="27">
        <v>9</v>
      </c>
      <c r="C763" s="27" t="s">
        <v>3</v>
      </c>
      <c r="D763" s="28">
        <v>41520</v>
      </c>
      <c r="E763" s="27">
        <v>645.2847999999999</v>
      </c>
      <c r="F763" s="27">
        <v>40.448699999999995</v>
      </c>
      <c r="G763" s="27">
        <v>0</v>
      </c>
    </row>
    <row r="764" spans="1:7" x14ac:dyDescent="0.2">
      <c r="A764" s="27">
        <v>2013</v>
      </c>
      <c r="B764" s="27">
        <v>9</v>
      </c>
      <c r="C764" s="27" t="s">
        <v>3</v>
      </c>
      <c r="D764" s="28">
        <v>41521</v>
      </c>
      <c r="E764" s="27">
        <v>1586.0431000000001</v>
      </c>
      <c r="F764" s="27">
        <v>195.80070000000001</v>
      </c>
      <c r="G764" s="27">
        <v>0</v>
      </c>
    </row>
    <row r="765" spans="1:7" x14ac:dyDescent="0.2">
      <c r="A765" s="27">
        <v>2013</v>
      </c>
      <c r="B765" s="27">
        <v>9</v>
      </c>
      <c r="C765" s="27" t="s">
        <v>3</v>
      </c>
      <c r="D765" s="28">
        <v>41522</v>
      </c>
      <c r="E765" s="27">
        <v>608.34839999999986</v>
      </c>
      <c r="F765" s="27">
        <v>499.83009999999996</v>
      </c>
      <c r="G765" s="27">
        <v>0</v>
      </c>
    </row>
    <row r="766" spans="1:7" x14ac:dyDescent="0.2">
      <c r="A766" s="27">
        <v>2013</v>
      </c>
      <c r="B766" s="27">
        <v>9</v>
      </c>
      <c r="C766" s="27" t="s">
        <v>3</v>
      </c>
      <c r="D766" s="28">
        <v>41523</v>
      </c>
      <c r="E766" s="27">
        <v>625.17340000000002</v>
      </c>
      <c r="F766" s="27">
        <v>59.940400000000004</v>
      </c>
      <c r="G766" s="27">
        <v>0</v>
      </c>
    </row>
    <row r="767" spans="1:7" x14ac:dyDescent="0.2">
      <c r="A767" s="27">
        <v>2013</v>
      </c>
      <c r="B767" s="27">
        <v>9</v>
      </c>
      <c r="C767" s="27" t="s">
        <v>3</v>
      </c>
      <c r="D767" s="28">
        <v>41526</v>
      </c>
      <c r="E767" s="27">
        <v>675.99249999999995</v>
      </c>
      <c r="F767" s="27">
        <v>40.3262</v>
      </c>
      <c r="G767" s="27">
        <v>0</v>
      </c>
    </row>
    <row r="768" spans="1:7" x14ac:dyDescent="0.2">
      <c r="A768" s="27">
        <v>2013</v>
      </c>
      <c r="B768" s="27">
        <v>9</v>
      </c>
      <c r="C768" s="27" t="s">
        <v>3</v>
      </c>
      <c r="D768" s="28">
        <v>41527</v>
      </c>
      <c r="E768" s="27">
        <v>1024.5699</v>
      </c>
      <c r="F768" s="27">
        <v>280.53709999999995</v>
      </c>
      <c r="G768" s="27">
        <v>0</v>
      </c>
    </row>
    <row r="769" spans="1:7" x14ac:dyDescent="0.2">
      <c r="A769" s="27">
        <v>2013</v>
      </c>
      <c r="B769" s="27">
        <v>9</v>
      </c>
      <c r="C769" s="27" t="s">
        <v>3</v>
      </c>
      <c r="D769" s="28">
        <v>41528</v>
      </c>
      <c r="E769" s="27">
        <v>1433.4849999999999</v>
      </c>
      <c r="F769" s="27">
        <v>362.89499999999998</v>
      </c>
      <c r="G769" s="27">
        <v>0</v>
      </c>
    </row>
    <row r="770" spans="1:7" x14ac:dyDescent="0.2">
      <c r="A770" s="27">
        <v>2013</v>
      </c>
      <c r="B770" s="27">
        <v>9</v>
      </c>
      <c r="C770" s="27" t="s">
        <v>3</v>
      </c>
      <c r="D770" s="28">
        <v>41529</v>
      </c>
      <c r="E770" s="27">
        <v>2196.2849999999999</v>
      </c>
      <c r="F770" s="27">
        <v>507.57169999999996</v>
      </c>
      <c r="G770" s="27">
        <v>0</v>
      </c>
    </row>
    <row r="771" spans="1:7" x14ac:dyDescent="0.2">
      <c r="A771" s="27">
        <v>2013</v>
      </c>
      <c r="B771" s="27">
        <v>9</v>
      </c>
      <c r="C771" s="27" t="s">
        <v>3</v>
      </c>
      <c r="D771" s="28">
        <v>41530</v>
      </c>
      <c r="E771" s="27">
        <v>1044.5643</v>
      </c>
      <c r="F771" s="27">
        <v>426.71290000000005</v>
      </c>
      <c r="G771" s="27">
        <v>0</v>
      </c>
    </row>
    <row r="772" spans="1:7" x14ac:dyDescent="0.2">
      <c r="A772" s="27">
        <v>2013</v>
      </c>
      <c r="B772" s="27">
        <v>9</v>
      </c>
      <c r="C772" s="27" t="s">
        <v>3</v>
      </c>
      <c r="D772" s="28">
        <v>41533</v>
      </c>
      <c r="E772" s="27">
        <v>1124.231</v>
      </c>
      <c r="F772" s="27">
        <v>34.589599999999997</v>
      </c>
      <c r="G772" s="27">
        <v>0</v>
      </c>
    </row>
    <row r="773" spans="1:7" x14ac:dyDescent="0.2">
      <c r="A773" s="27">
        <v>2013</v>
      </c>
      <c r="B773" s="27">
        <v>9</v>
      </c>
      <c r="C773" s="27" t="s">
        <v>3</v>
      </c>
      <c r="D773" s="28">
        <v>41534</v>
      </c>
      <c r="E773" s="27">
        <v>2846.1873999999998</v>
      </c>
      <c r="F773" s="27">
        <v>320.45</v>
      </c>
      <c r="G773" s="27">
        <v>11.458500000000001</v>
      </c>
    </row>
    <row r="774" spans="1:7" x14ac:dyDescent="0.2">
      <c r="A774" s="27">
        <v>2013</v>
      </c>
      <c r="B774" s="27">
        <v>9</v>
      </c>
      <c r="C774" s="27" t="s">
        <v>3</v>
      </c>
      <c r="D774" s="28">
        <v>41535</v>
      </c>
      <c r="E774" s="27">
        <v>1271.373</v>
      </c>
      <c r="F774" s="27">
        <v>204.30099999999999</v>
      </c>
      <c r="G774" s="27">
        <v>0</v>
      </c>
    </row>
    <row r="775" spans="1:7" x14ac:dyDescent="0.2">
      <c r="A775" s="27">
        <v>2013</v>
      </c>
      <c r="B775" s="27">
        <v>9</v>
      </c>
      <c r="C775" s="27" t="s">
        <v>3</v>
      </c>
      <c r="D775" s="28">
        <v>41536</v>
      </c>
      <c r="E775" s="27">
        <v>762.51030000000003</v>
      </c>
      <c r="F775" s="27">
        <v>153.3554</v>
      </c>
      <c r="G775" s="27">
        <v>371</v>
      </c>
    </row>
    <row r="776" spans="1:7" x14ac:dyDescent="0.2">
      <c r="A776" s="27">
        <v>2013</v>
      </c>
      <c r="B776" s="27">
        <v>9</v>
      </c>
      <c r="C776" s="27" t="s">
        <v>3</v>
      </c>
      <c r="D776" s="28">
        <v>41537</v>
      </c>
      <c r="E776" s="27">
        <v>747.92250000000001</v>
      </c>
      <c r="F776" s="27">
        <v>183.56590000000003</v>
      </c>
      <c r="G776" s="27">
        <v>0</v>
      </c>
    </row>
    <row r="777" spans="1:7" x14ac:dyDescent="0.2">
      <c r="A777" s="27">
        <v>2013</v>
      </c>
      <c r="B777" s="27">
        <v>9</v>
      </c>
      <c r="C777" s="27" t="s">
        <v>3</v>
      </c>
      <c r="D777" s="28">
        <v>41540</v>
      </c>
      <c r="E777" s="27">
        <v>1047.2061000000001</v>
      </c>
      <c r="F777" s="27">
        <v>112.75189999999999</v>
      </c>
      <c r="G777" s="27">
        <v>0</v>
      </c>
    </row>
    <row r="778" spans="1:7" x14ac:dyDescent="0.2">
      <c r="A778" s="27">
        <v>2013</v>
      </c>
      <c r="B778" s="27">
        <v>9</v>
      </c>
      <c r="C778" s="27" t="s">
        <v>3</v>
      </c>
      <c r="D778" s="28">
        <v>41541</v>
      </c>
      <c r="E778" s="27">
        <v>931.52680000000009</v>
      </c>
      <c r="F778" s="27">
        <v>330.31009999999998</v>
      </c>
      <c r="G778" s="27">
        <v>10.103200000000001</v>
      </c>
    </row>
    <row r="779" spans="1:7" x14ac:dyDescent="0.2">
      <c r="A779" s="27">
        <v>2013</v>
      </c>
      <c r="B779" s="27">
        <v>9</v>
      </c>
      <c r="C779" s="27" t="s">
        <v>3</v>
      </c>
      <c r="D779" s="28">
        <v>41542</v>
      </c>
      <c r="E779" s="27">
        <v>1040.3846000000001</v>
      </c>
      <c r="F779" s="27">
        <v>413.36530000000005</v>
      </c>
      <c r="G779" s="27">
        <v>0</v>
      </c>
    </row>
    <row r="780" spans="1:7" x14ac:dyDescent="0.2">
      <c r="A780" s="27">
        <v>2013</v>
      </c>
      <c r="B780" s="27">
        <v>9</v>
      </c>
      <c r="C780" s="27" t="s">
        <v>3</v>
      </c>
      <c r="D780" s="28">
        <v>41543</v>
      </c>
      <c r="E780" s="27">
        <v>1171.5436999999999</v>
      </c>
      <c r="F780" s="27">
        <v>382.01679999999999</v>
      </c>
      <c r="G780" s="27">
        <v>0</v>
      </c>
    </row>
    <row r="781" spans="1:7" x14ac:dyDescent="0.2">
      <c r="A781" s="27">
        <v>2013</v>
      </c>
      <c r="B781" s="27">
        <v>9</v>
      </c>
      <c r="C781" s="27" t="s">
        <v>3</v>
      </c>
      <c r="D781" s="28">
        <v>41544</v>
      </c>
      <c r="E781" s="27">
        <v>581.5127</v>
      </c>
      <c r="F781" s="27">
        <v>258.17239999999998</v>
      </c>
      <c r="G781" s="27">
        <v>0</v>
      </c>
    </row>
    <row r="782" spans="1:7" x14ac:dyDescent="0.2">
      <c r="A782" s="27">
        <v>2013</v>
      </c>
      <c r="B782" s="27">
        <v>9</v>
      </c>
      <c r="C782" s="27" t="s">
        <v>3</v>
      </c>
      <c r="D782" s="28">
        <v>41547</v>
      </c>
      <c r="E782" s="27">
        <v>435.86340000000001</v>
      </c>
      <c r="F782" s="27">
        <v>110.36460000000001</v>
      </c>
      <c r="G782" s="27">
        <v>0</v>
      </c>
    </row>
    <row r="783" spans="1:7" x14ac:dyDescent="0.2">
      <c r="A783" s="27">
        <v>2013</v>
      </c>
      <c r="B783" s="27">
        <v>10</v>
      </c>
      <c r="C783" s="27" t="s">
        <v>7</v>
      </c>
      <c r="D783" s="28">
        <v>41548</v>
      </c>
      <c r="E783" s="27">
        <v>1705.0246</v>
      </c>
      <c r="F783" s="27">
        <v>129.4923</v>
      </c>
      <c r="G783" s="27">
        <v>0.48149999999999998</v>
      </c>
    </row>
    <row r="784" spans="1:7" x14ac:dyDescent="0.2">
      <c r="A784" s="27">
        <v>2013</v>
      </c>
      <c r="B784" s="27">
        <v>10</v>
      </c>
      <c r="C784" s="27" t="s">
        <v>7</v>
      </c>
      <c r="D784" s="28">
        <v>41549</v>
      </c>
      <c r="E784" s="27">
        <v>923.17600000000004</v>
      </c>
      <c r="F784" s="27">
        <v>121.24910000000001</v>
      </c>
      <c r="G784" s="27">
        <v>0</v>
      </c>
    </row>
    <row r="785" spans="1:7" x14ac:dyDescent="0.2">
      <c r="A785" s="27">
        <v>2013</v>
      </c>
      <c r="B785" s="27">
        <v>10</v>
      </c>
      <c r="C785" s="27" t="s">
        <v>7</v>
      </c>
      <c r="D785" s="28">
        <v>41550</v>
      </c>
      <c r="E785" s="27">
        <v>2863.6315999999997</v>
      </c>
      <c r="F785" s="27">
        <v>126.4256</v>
      </c>
      <c r="G785" s="27">
        <v>0</v>
      </c>
    </row>
    <row r="786" spans="1:7" x14ac:dyDescent="0.2">
      <c r="A786" s="27">
        <v>2013</v>
      </c>
      <c r="B786" s="27">
        <v>10</v>
      </c>
      <c r="C786" s="27" t="s">
        <v>7</v>
      </c>
      <c r="D786" s="28">
        <v>41551</v>
      </c>
      <c r="E786" s="27">
        <v>525.78700000000003</v>
      </c>
      <c r="F786" s="27">
        <v>581.01589999999999</v>
      </c>
      <c r="G786" s="27">
        <v>0</v>
      </c>
    </row>
    <row r="787" spans="1:7" x14ac:dyDescent="0.2">
      <c r="A787" s="27">
        <v>2013</v>
      </c>
      <c r="B787" s="27">
        <v>10</v>
      </c>
      <c r="C787" s="27" t="s">
        <v>7</v>
      </c>
      <c r="D787" s="28">
        <v>41554</v>
      </c>
      <c r="E787" s="27">
        <v>214.36780000000002</v>
      </c>
      <c r="F787" s="27">
        <v>62.600900000000003</v>
      </c>
      <c r="G787" s="27">
        <v>0</v>
      </c>
    </row>
    <row r="788" spans="1:7" x14ac:dyDescent="0.2">
      <c r="A788" s="27">
        <v>2013</v>
      </c>
      <c r="B788" s="27">
        <v>10</v>
      </c>
      <c r="C788" s="27" t="s">
        <v>7</v>
      </c>
      <c r="D788" s="28">
        <v>41555</v>
      </c>
      <c r="E788" s="27">
        <v>719.26519999999994</v>
      </c>
      <c r="F788" s="27">
        <v>0</v>
      </c>
      <c r="G788" s="27">
        <v>0</v>
      </c>
    </row>
    <row r="789" spans="1:7" x14ac:dyDescent="0.2">
      <c r="A789" s="27">
        <v>2013</v>
      </c>
      <c r="B789" s="27">
        <v>10</v>
      </c>
      <c r="C789" s="27" t="s">
        <v>7</v>
      </c>
      <c r="D789" s="28">
        <v>41556</v>
      </c>
      <c r="E789" s="27">
        <v>743.63720000000001</v>
      </c>
      <c r="F789" s="27">
        <v>165.292</v>
      </c>
      <c r="G789" s="27">
        <v>0</v>
      </c>
    </row>
    <row r="790" spans="1:7" x14ac:dyDescent="0.2">
      <c r="A790" s="27">
        <v>2013</v>
      </c>
      <c r="B790" s="27">
        <v>10</v>
      </c>
      <c r="C790" s="27" t="s">
        <v>7</v>
      </c>
      <c r="D790" s="28">
        <v>41557</v>
      </c>
      <c r="E790" s="27">
        <v>1516.9257</v>
      </c>
      <c r="F790" s="27">
        <v>182.80579999999998</v>
      </c>
      <c r="G790" s="27">
        <v>0</v>
      </c>
    </row>
    <row r="791" spans="1:7" x14ac:dyDescent="0.2">
      <c r="A791" s="27">
        <v>2013</v>
      </c>
      <c r="B791" s="27">
        <v>10</v>
      </c>
      <c r="C791" s="27" t="s">
        <v>7</v>
      </c>
      <c r="D791" s="28">
        <v>41558</v>
      </c>
      <c r="E791" s="27">
        <v>606.36149999999998</v>
      </c>
      <c r="F791" s="27">
        <v>217.0472</v>
      </c>
      <c r="G791" s="27">
        <v>0</v>
      </c>
    </row>
    <row r="792" spans="1:7" x14ac:dyDescent="0.2">
      <c r="A792" s="27">
        <v>2013</v>
      </c>
      <c r="B792" s="27">
        <v>10</v>
      </c>
      <c r="C792" s="27" t="s">
        <v>7</v>
      </c>
      <c r="D792" s="28">
        <v>41561</v>
      </c>
      <c r="E792" s="27">
        <v>0</v>
      </c>
      <c r="F792" s="27">
        <v>0</v>
      </c>
      <c r="G792" s="27">
        <v>0</v>
      </c>
    </row>
    <row r="793" spans="1:7" x14ac:dyDescent="0.2">
      <c r="A793" s="27">
        <v>2013</v>
      </c>
      <c r="B793" s="27">
        <v>10</v>
      </c>
      <c r="C793" s="27" t="s">
        <v>7</v>
      </c>
      <c r="D793" s="28">
        <v>41562</v>
      </c>
      <c r="E793" s="27">
        <v>885.06899999999996</v>
      </c>
      <c r="F793" s="27">
        <v>411.62579999999997</v>
      </c>
      <c r="G793" s="27">
        <v>0</v>
      </c>
    </row>
    <row r="794" spans="1:7" x14ac:dyDescent="0.2">
      <c r="A794" s="27">
        <v>2013</v>
      </c>
      <c r="B794" s="27">
        <v>10</v>
      </c>
      <c r="C794" s="27" t="s">
        <v>7</v>
      </c>
      <c r="D794" s="28">
        <v>41563</v>
      </c>
      <c r="E794" s="27">
        <v>550.06629999999996</v>
      </c>
      <c r="F794" s="27">
        <v>207.52020000000002</v>
      </c>
      <c r="G794" s="27">
        <v>0</v>
      </c>
    </row>
    <row r="795" spans="1:7" x14ac:dyDescent="0.2">
      <c r="A795" s="27">
        <v>2013</v>
      </c>
      <c r="B795" s="27">
        <v>10</v>
      </c>
      <c r="C795" s="27" t="s">
        <v>7</v>
      </c>
      <c r="D795" s="28">
        <v>41564</v>
      </c>
      <c r="E795" s="27">
        <v>1048.9087</v>
      </c>
      <c r="F795" s="27">
        <v>356.31170000000003</v>
      </c>
      <c r="G795" s="27">
        <v>0</v>
      </c>
    </row>
    <row r="796" spans="1:7" x14ac:dyDescent="0.2">
      <c r="A796" s="27">
        <v>2013</v>
      </c>
      <c r="B796" s="27">
        <v>10</v>
      </c>
      <c r="C796" s="27" t="s">
        <v>7</v>
      </c>
      <c r="D796" s="28">
        <v>41565</v>
      </c>
      <c r="E796" s="27">
        <v>941.67819999999995</v>
      </c>
      <c r="F796" s="27">
        <v>343.29069999999996</v>
      </c>
      <c r="G796" s="27">
        <v>207.66849999999999</v>
      </c>
    </row>
    <row r="797" spans="1:7" x14ac:dyDescent="0.2">
      <c r="A797" s="27">
        <v>2013</v>
      </c>
      <c r="B797" s="27">
        <v>10</v>
      </c>
      <c r="C797" s="27" t="s">
        <v>7</v>
      </c>
      <c r="D797" s="28">
        <v>41568</v>
      </c>
      <c r="E797" s="27">
        <v>617.32050000000004</v>
      </c>
      <c r="F797" s="27">
        <v>182.28100000000001</v>
      </c>
      <c r="G797" s="27">
        <v>0</v>
      </c>
    </row>
    <row r="798" spans="1:7" x14ac:dyDescent="0.2">
      <c r="A798" s="27">
        <v>2013</v>
      </c>
      <c r="B798" s="27">
        <v>10</v>
      </c>
      <c r="C798" s="27" t="s">
        <v>7</v>
      </c>
      <c r="D798" s="28">
        <v>41569</v>
      </c>
      <c r="E798" s="27">
        <v>1785.2974999999999</v>
      </c>
      <c r="F798" s="27">
        <v>344.58219999999994</v>
      </c>
      <c r="G798" s="27">
        <v>0</v>
      </c>
    </row>
    <row r="799" spans="1:7" x14ac:dyDescent="0.2">
      <c r="A799" s="27">
        <v>2013</v>
      </c>
      <c r="B799" s="27">
        <v>10</v>
      </c>
      <c r="C799" s="27" t="s">
        <v>7</v>
      </c>
      <c r="D799" s="28">
        <v>41570</v>
      </c>
      <c r="E799" s="27">
        <v>1662.7490999999998</v>
      </c>
      <c r="F799" s="27">
        <v>343.6189</v>
      </c>
      <c r="G799" s="27">
        <v>0</v>
      </c>
    </row>
    <row r="800" spans="1:7" x14ac:dyDescent="0.2">
      <c r="A800" s="27">
        <v>2013</v>
      </c>
      <c r="B800" s="27">
        <v>10</v>
      </c>
      <c r="C800" s="27" t="s">
        <v>7</v>
      </c>
      <c r="D800" s="28">
        <v>41571</v>
      </c>
      <c r="E800" s="27">
        <v>1660.8196</v>
      </c>
      <c r="F800" s="27">
        <v>202.24870000000001</v>
      </c>
      <c r="G800" s="27">
        <v>0</v>
      </c>
    </row>
    <row r="801" spans="1:7" x14ac:dyDescent="0.2">
      <c r="A801" s="27">
        <v>2013</v>
      </c>
      <c r="B801" s="27">
        <v>10</v>
      </c>
      <c r="C801" s="27" t="s">
        <v>7</v>
      </c>
      <c r="D801" s="28">
        <v>41572</v>
      </c>
      <c r="E801" s="27">
        <v>682.37320000000011</v>
      </c>
      <c r="F801" s="27">
        <v>203.92</v>
      </c>
      <c r="G801" s="27">
        <v>0</v>
      </c>
    </row>
    <row r="802" spans="1:7" x14ac:dyDescent="0.2">
      <c r="A802" s="27">
        <v>2013</v>
      </c>
      <c r="B802" s="27">
        <v>10</v>
      </c>
      <c r="C802" s="27" t="s">
        <v>7</v>
      </c>
      <c r="D802" s="28">
        <v>41575</v>
      </c>
      <c r="E802" s="27">
        <v>676.0936999999999</v>
      </c>
      <c r="F802" s="27">
        <v>272.73159999999996</v>
      </c>
      <c r="G802" s="27">
        <v>0</v>
      </c>
    </row>
    <row r="803" spans="1:7" x14ac:dyDescent="0.2">
      <c r="A803" s="27">
        <v>2013</v>
      </c>
      <c r="B803" s="27">
        <v>10</v>
      </c>
      <c r="C803" s="27" t="s">
        <v>7</v>
      </c>
      <c r="D803" s="28">
        <v>41576</v>
      </c>
      <c r="E803" s="27">
        <v>1035.9584</v>
      </c>
      <c r="F803" s="27">
        <v>401.71479999999997</v>
      </c>
      <c r="G803" s="27">
        <v>0</v>
      </c>
    </row>
    <row r="804" spans="1:7" x14ac:dyDescent="0.2">
      <c r="A804" s="27">
        <v>2013</v>
      </c>
      <c r="B804" s="27">
        <v>10</v>
      </c>
      <c r="C804" s="27" t="s">
        <v>7</v>
      </c>
      <c r="D804" s="28">
        <v>41577</v>
      </c>
      <c r="E804" s="27">
        <v>1403.7178000000001</v>
      </c>
      <c r="F804" s="27">
        <v>434.30590000000001</v>
      </c>
      <c r="G804" s="27">
        <v>0</v>
      </c>
    </row>
    <row r="805" spans="1:7" x14ac:dyDescent="0.2">
      <c r="A805" s="27">
        <v>2013</v>
      </c>
      <c r="B805" s="27">
        <v>10</v>
      </c>
      <c r="C805" s="27" t="s">
        <v>7</v>
      </c>
      <c r="D805" s="28">
        <v>41578</v>
      </c>
      <c r="E805" s="27">
        <v>1066.6336000000001</v>
      </c>
      <c r="F805" s="27">
        <v>250.37909999999997</v>
      </c>
      <c r="G805" s="27">
        <v>0</v>
      </c>
    </row>
    <row r="806" spans="1:7" x14ac:dyDescent="0.2">
      <c r="A806" s="27">
        <v>2013</v>
      </c>
      <c r="B806" s="27">
        <v>11</v>
      </c>
      <c r="C806" s="27" t="s">
        <v>7</v>
      </c>
      <c r="D806" s="28">
        <v>41579</v>
      </c>
      <c r="E806" s="27">
        <v>586.47809999999993</v>
      </c>
      <c r="F806" s="27">
        <v>230.91329999999999</v>
      </c>
      <c r="G806" s="27">
        <v>0</v>
      </c>
    </row>
    <row r="807" spans="1:7" x14ac:dyDescent="0.2">
      <c r="A807" s="27">
        <v>2013</v>
      </c>
      <c r="B807" s="27">
        <v>11</v>
      </c>
      <c r="C807" s="27" t="s">
        <v>7</v>
      </c>
      <c r="D807" s="28">
        <v>41582</v>
      </c>
      <c r="E807" s="27">
        <v>592.85530000000006</v>
      </c>
      <c r="F807" s="27">
        <v>36.430099999999996</v>
      </c>
      <c r="G807" s="27">
        <v>0</v>
      </c>
    </row>
    <row r="808" spans="1:7" x14ac:dyDescent="0.2">
      <c r="A808" s="27">
        <v>2013</v>
      </c>
      <c r="B808" s="27">
        <v>11</v>
      </c>
      <c r="C808" s="27" t="s">
        <v>7</v>
      </c>
      <c r="D808" s="28">
        <v>41583</v>
      </c>
      <c r="E808" s="27">
        <v>869.41800000000001</v>
      </c>
      <c r="F808" s="27">
        <v>308.64959999999996</v>
      </c>
      <c r="G808" s="27">
        <v>0</v>
      </c>
    </row>
    <row r="809" spans="1:7" x14ac:dyDescent="0.2">
      <c r="A809" s="27">
        <v>2013</v>
      </c>
      <c r="B809" s="27">
        <v>11</v>
      </c>
      <c r="C809" s="27" t="s">
        <v>7</v>
      </c>
      <c r="D809" s="28">
        <v>41584</v>
      </c>
      <c r="E809" s="27">
        <v>896.5779</v>
      </c>
      <c r="F809" s="27">
        <v>165.4408</v>
      </c>
      <c r="G809" s="27">
        <v>0</v>
      </c>
    </row>
    <row r="810" spans="1:7" x14ac:dyDescent="0.2">
      <c r="A810" s="27">
        <v>2013</v>
      </c>
      <c r="B810" s="27">
        <v>11</v>
      </c>
      <c r="C810" s="27" t="s">
        <v>7</v>
      </c>
      <c r="D810" s="28">
        <v>41585</v>
      </c>
      <c r="E810" s="27">
        <v>1205.9421</v>
      </c>
      <c r="F810" s="27">
        <v>218.26340000000002</v>
      </c>
      <c r="G810" s="27">
        <v>0</v>
      </c>
    </row>
    <row r="811" spans="1:7" x14ac:dyDescent="0.2">
      <c r="A811" s="27">
        <v>2013</v>
      </c>
      <c r="B811" s="27">
        <v>11</v>
      </c>
      <c r="C811" s="27" t="s">
        <v>7</v>
      </c>
      <c r="D811" s="28">
        <v>41586</v>
      </c>
      <c r="E811" s="27">
        <v>541.88109999999995</v>
      </c>
      <c r="F811" s="27">
        <v>152.56659999999999</v>
      </c>
      <c r="G811" s="27">
        <v>0</v>
      </c>
    </row>
    <row r="812" spans="1:7" x14ac:dyDescent="0.2">
      <c r="A812" s="27">
        <v>2013</v>
      </c>
      <c r="B812" s="27">
        <v>11</v>
      </c>
      <c r="C812" s="27" t="s">
        <v>7</v>
      </c>
      <c r="D812" s="28">
        <v>41589</v>
      </c>
      <c r="E812" s="27">
        <v>0</v>
      </c>
      <c r="F812" s="27">
        <v>0</v>
      </c>
      <c r="G812" s="27">
        <v>0</v>
      </c>
    </row>
    <row r="813" spans="1:7" x14ac:dyDescent="0.2">
      <c r="A813" s="27">
        <v>2013</v>
      </c>
      <c r="B813" s="27">
        <v>11</v>
      </c>
      <c r="C813" s="27" t="s">
        <v>7</v>
      </c>
      <c r="D813" s="28">
        <v>41590</v>
      </c>
      <c r="E813" s="27">
        <v>513.32899999999995</v>
      </c>
      <c r="F813" s="27">
        <v>65.686899999999994</v>
      </c>
      <c r="G813" s="27">
        <v>0</v>
      </c>
    </row>
    <row r="814" spans="1:7" x14ac:dyDescent="0.2">
      <c r="A814" s="27">
        <v>2013</v>
      </c>
      <c r="B814" s="27">
        <v>11</v>
      </c>
      <c r="C814" s="27" t="s">
        <v>7</v>
      </c>
      <c r="D814" s="28">
        <v>41591</v>
      </c>
      <c r="E814" s="27">
        <v>1170.2824000000001</v>
      </c>
      <c r="F814" s="27">
        <v>102.2437</v>
      </c>
      <c r="G814" s="27">
        <v>11.231299999999999</v>
      </c>
    </row>
    <row r="815" spans="1:7" x14ac:dyDescent="0.2">
      <c r="A815" s="27">
        <v>2013</v>
      </c>
      <c r="B815" s="27">
        <v>11</v>
      </c>
      <c r="C815" s="27" t="s">
        <v>7</v>
      </c>
      <c r="D815" s="28">
        <v>41592</v>
      </c>
      <c r="E815" s="27">
        <v>1347.2859000000001</v>
      </c>
      <c r="F815" s="27">
        <v>501.21859999999998</v>
      </c>
      <c r="G815" s="27">
        <v>0</v>
      </c>
    </row>
    <row r="816" spans="1:7" x14ac:dyDescent="0.2">
      <c r="A816" s="27">
        <v>2013</v>
      </c>
      <c r="B816" s="27">
        <v>11</v>
      </c>
      <c r="C816" s="27" t="s">
        <v>7</v>
      </c>
      <c r="D816" s="28">
        <v>41593</v>
      </c>
      <c r="E816" s="27">
        <v>671.6348999999999</v>
      </c>
      <c r="F816" s="27">
        <v>534.07839999999999</v>
      </c>
      <c r="G816" s="27">
        <v>0</v>
      </c>
    </row>
    <row r="817" spans="1:7" x14ac:dyDescent="0.2">
      <c r="A817" s="27">
        <v>2013</v>
      </c>
      <c r="B817" s="27">
        <v>11</v>
      </c>
      <c r="C817" s="27" t="s">
        <v>7</v>
      </c>
      <c r="D817" s="28">
        <v>41596</v>
      </c>
      <c r="E817" s="27">
        <v>774.20489999999995</v>
      </c>
      <c r="F817" s="27">
        <v>172.3544</v>
      </c>
      <c r="G817" s="27">
        <v>0</v>
      </c>
    </row>
    <row r="818" spans="1:7" x14ac:dyDescent="0.2">
      <c r="A818" s="27">
        <v>2013</v>
      </c>
      <c r="B818" s="27">
        <v>11</v>
      </c>
      <c r="C818" s="27" t="s">
        <v>7</v>
      </c>
      <c r="D818" s="28">
        <v>41597</v>
      </c>
      <c r="E818" s="27">
        <v>933.86579999999992</v>
      </c>
      <c r="F818" s="27">
        <v>985.05560000000003</v>
      </c>
      <c r="G818" s="27">
        <v>0</v>
      </c>
    </row>
    <row r="819" spans="1:7" x14ac:dyDescent="0.2">
      <c r="A819" s="27">
        <v>2013</v>
      </c>
      <c r="B819" s="27">
        <v>11</v>
      </c>
      <c r="C819" s="27" t="s">
        <v>7</v>
      </c>
      <c r="D819" s="28">
        <v>41598</v>
      </c>
      <c r="E819" s="27">
        <v>995.85039999999992</v>
      </c>
      <c r="F819" s="27">
        <v>280.82659999999998</v>
      </c>
      <c r="G819" s="27">
        <v>0</v>
      </c>
    </row>
    <row r="820" spans="1:7" x14ac:dyDescent="0.2">
      <c r="A820" s="27">
        <v>2013</v>
      </c>
      <c r="B820" s="27">
        <v>11</v>
      </c>
      <c r="C820" s="27" t="s">
        <v>7</v>
      </c>
      <c r="D820" s="28">
        <v>41599</v>
      </c>
      <c r="E820" s="27">
        <v>1001.2497999999999</v>
      </c>
      <c r="F820" s="27">
        <v>455.18359999999996</v>
      </c>
      <c r="G820" s="27">
        <v>0</v>
      </c>
    </row>
    <row r="821" spans="1:7" x14ac:dyDescent="0.2">
      <c r="A821" s="27">
        <v>2013</v>
      </c>
      <c r="B821" s="27">
        <v>11</v>
      </c>
      <c r="C821" s="27" t="s">
        <v>7</v>
      </c>
      <c r="D821" s="28">
        <v>41600</v>
      </c>
      <c r="E821" s="27">
        <v>863.49599999999998</v>
      </c>
      <c r="F821" s="27">
        <v>273.4495</v>
      </c>
      <c r="G821" s="27">
        <v>0</v>
      </c>
    </row>
    <row r="822" spans="1:7" x14ac:dyDescent="0.2">
      <c r="A822" s="27">
        <v>2013</v>
      </c>
      <c r="B822" s="27">
        <v>11</v>
      </c>
      <c r="C822" s="27" t="s">
        <v>7</v>
      </c>
      <c r="D822" s="28">
        <v>41603</v>
      </c>
      <c r="E822" s="27">
        <v>735.1413</v>
      </c>
      <c r="F822" s="27">
        <v>160.09789999999998</v>
      </c>
      <c r="G822" s="27">
        <v>0</v>
      </c>
    </row>
    <row r="823" spans="1:7" x14ac:dyDescent="0.2">
      <c r="A823" s="27">
        <v>2013</v>
      </c>
      <c r="B823" s="27">
        <v>11</v>
      </c>
      <c r="C823" s="27" t="s">
        <v>7</v>
      </c>
      <c r="D823" s="28">
        <v>41604</v>
      </c>
      <c r="E823" s="27">
        <v>1274.6658</v>
      </c>
      <c r="F823" s="27">
        <v>276.6139</v>
      </c>
      <c r="G823" s="27">
        <v>0</v>
      </c>
    </row>
    <row r="824" spans="1:7" x14ac:dyDescent="0.2">
      <c r="A824" s="27">
        <v>2013</v>
      </c>
      <c r="B824" s="27">
        <v>11</v>
      </c>
      <c r="C824" s="27" t="s">
        <v>7</v>
      </c>
      <c r="D824" s="28">
        <v>41605</v>
      </c>
      <c r="E824" s="27">
        <v>206.37669999999997</v>
      </c>
      <c r="F824" s="27">
        <v>0</v>
      </c>
      <c r="G824" s="27">
        <v>0</v>
      </c>
    </row>
    <row r="825" spans="1:7" x14ac:dyDescent="0.2">
      <c r="A825" s="27">
        <v>2013</v>
      </c>
      <c r="B825" s="27">
        <v>11</v>
      </c>
      <c r="C825" s="27" t="s">
        <v>7</v>
      </c>
      <c r="D825" s="28">
        <v>41607</v>
      </c>
      <c r="E825" s="27">
        <v>37.630199999999995</v>
      </c>
      <c r="F825" s="27">
        <v>0</v>
      </c>
      <c r="G825" s="27">
        <v>0</v>
      </c>
    </row>
    <row r="826" spans="1:7" x14ac:dyDescent="0.2">
      <c r="A826" s="27">
        <v>2013</v>
      </c>
      <c r="B826" s="27">
        <v>12</v>
      </c>
      <c r="C826" s="27" t="s">
        <v>7</v>
      </c>
      <c r="D826" s="28">
        <v>41610</v>
      </c>
      <c r="E826" s="27">
        <v>683.13310000000001</v>
      </c>
      <c r="F826" s="27">
        <v>98.137</v>
      </c>
      <c r="G826" s="27">
        <v>0</v>
      </c>
    </row>
    <row r="827" spans="1:7" x14ac:dyDescent="0.2">
      <c r="A827" s="27">
        <v>2013</v>
      </c>
      <c r="B827" s="27">
        <v>12</v>
      </c>
      <c r="C827" s="27" t="s">
        <v>7</v>
      </c>
      <c r="D827" s="28">
        <v>41611</v>
      </c>
      <c r="E827" s="27">
        <v>778.76880000000006</v>
      </c>
      <c r="F827" s="27">
        <v>199.67449999999999</v>
      </c>
      <c r="G827" s="27">
        <v>46.6982</v>
      </c>
    </row>
    <row r="828" spans="1:7" x14ac:dyDescent="0.2">
      <c r="A828" s="27">
        <v>2013</v>
      </c>
      <c r="B828" s="27">
        <v>12</v>
      </c>
      <c r="C828" s="27" t="s">
        <v>7</v>
      </c>
      <c r="D828" s="28">
        <v>41612</v>
      </c>
      <c r="E828" s="27">
        <v>951.6296000000001</v>
      </c>
      <c r="F828" s="27">
        <v>378.81969999999995</v>
      </c>
      <c r="G828" s="27">
        <v>0</v>
      </c>
    </row>
    <row r="829" spans="1:7" x14ac:dyDescent="0.2">
      <c r="A829" s="27">
        <v>2013</v>
      </c>
      <c r="B829" s="27">
        <v>12</v>
      </c>
      <c r="C829" s="27" t="s">
        <v>7</v>
      </c>
      <c r="D829" s="28">
        <v>41613</v>
      </c>
      <c r="E829" s="27">
        <v>1131.6261999999999</v>
      </c>
      <c r="F829" s="27">
        <v>440.56450000000001</v>
      </c>
      <c r="G829" s="27">
        <v>0</v>
      </c>
    </row>
    <row r="830" spans="1:7" x14ac:dyDescent="0.2">
      <c r="A830" s="27">
        <v>2013</v>
      </c>
      <c r="B830" s="27">
        <v>12</v>
      </c>
      <c r="C830" s="27" t="s">
        <v>7</v>
      </c>
      <c r="D830" s="28">
        <v>41614</v>
      </c>
      <c r="E830" s="27">
        <v>688.50479999999993</v>
      </c>
      <c r="F830" s="27">
        <v>508.80809999999997</v>
      </c>
      <c r="G830" s="27">
        <v>0</v>
      </c>
    </row>
    <row r="831" spans="1:7" x14ac:dyDescent="0.2">
      <c r="A831" s="27">
        <v>2013</v>
      </c>
      <c r="B831" s="27">
        <v>12</v>
      </c>
      <c r="C831" s="27" t="s">
        <v>7</v>
      </c>
      <c r="D831" s="28">
        <v>41617</v>
      </c>
      <c r="E831" s="27">
        <v>560.8184</v>
      </c>
      <c r="F831" s="27">
        <v>193.5942</v>
      </c>
      <c r="G831" s="27">
        <v>0</v>
      </c>
    </row>
    <row r="832" spans="1:7" x14ac:dyDescent="0.2">
      <c r="A832" s="27">
        <v>2013</v>
      </c>
      <c r="B832" s="27">
        <v>12</v>
      </c>
      <c r="C832" s="27" t="s">
        <v>7</v>
      </c>
      <c r="D832" s="28">
        <v>41618</v>
      </c>
      <c r="E832" s="27">
        <v>2114.9780000000001</v>
      </c>
      <c r="F832" s="27">
        <v>353.60759999999999</v>
      </c>
      <c r="G832" s="27">
        <v>0</v>
      </c>
    </row>
    <row r="833" spans="1:7" x14ac:dyDescent="0.2">
      <c r="A833" s="27">
        <v>2013</v>
      </c>
      <c r="B833" s="27">
        <v>12</v>
      </c>
      <c r="C833" s="27" t="s">
        <v>7</v>
      </c>
      <c r="D833" s="28">
        <v>41619</v>
      </c>
      <c r="E833" s="27">
        <v>1382.4126999999999</v>
      </c>
      <c r="F833" s="27">
        <v>505.55539999999996</v>
      </c>
      <c r="G833" s="27">
        <v>0</v>
      </c>
    </row>
    <row r="834" spans="1:7" x14ac:dyDescent="0.2">
      <c r="A834" s="27">
        <v>2013</v>
      </c>
      <c r="B834" s="27">
        <v>12</v>
      </c>
      <c r="C834" s="27" t="s">
        <v>7</v>
      </c>
      <c r="D834" s="28">
        <v>41620</v>
      </c>
      <c r="E834" s="27">
        <v>960.98619999999994</v>
      </c>
      <c r="F834" s="27">
        <v>612.81730000000005</v>
      </c>
      <c r="G834" s="27">
        <v>0.66200000000000003</v>
      </c>
    </row>
    <row r="835" spans="1:7" x14ac:dyDescent="0.2">
      <c r="A835" s="27">
        <v>2013</v>
      </c>
      <c r="B835" s="27">
        <v>12</v>
      </c>
      <c r="C835" s="27" t="s">
        <v>7</v>
      </c>
      <c r="D835" s="28">
        <v>41621</v>
      </c>
      <c r="E835" s="27">
        <v>931.4778</v>
      </c>
      <c r="F835" s="27">
        <v>195.21729999999999</v>
      </c>
      <c r="G835" s="27">
        <v>0.65510000000000002</v>
      </c>
    </row>
    <row r="836" spans="1:7" x14ac:dyDescent="0.2">
      <c r="A836" s="27">
        <v>2013</v>
      </c>
      <c r="B836" s="27">
        <v>12</v>
      </c>
      <c r="C836" s="27" t="s">
        <v>7</v>
      </c>
      <c r="D836" s="28">
        <v>41624</v>
      </c>
      <c r="E836" s="27">
        <v>643.51509999999996</v>
      </c>
      <c r="F836" s="27">
        <v>563.80619999999999</v>
      </c>
      <c r="G836" s="27">
        <v>0</v>
      </c>
    </row>
    <row r="837" spans="1:7" x14ac:dyDescent="0.2">
      <c r="A837" s="27">
        <v>2013</v>
      </c>
      <c r="B837" s="27">
        <v>12</v>
      </c>
      <c r="C837" s="27" t="s">
        <v>7</v>
      </c>
      <c r="D837" s="28">
        <v>41625</v>
      </c>
      <c r="E837" s="27">
        <v>1149.1694000000002</v>
      </c>
      <c r="F837" s="27">
        <v>389.10700000000003</v>
      </c>
      <c r="G837" s="27">
        <v>0</v>
      </c>
    </row>
    <row r="838" spans="1:7" x14ac:dyDescent="0.2">
      <c r="A838" s="27">
        <v>2013</v>
      </c>
      <c r="B838" s="27">
        <v>12</v>
      </c>
      <c r="C838" s="27" t="s">
        <v>7</v>
      </c>
      <c r="D838" s="28">
        <v>41626</v>
      </c>
      <c r="E838" s="27">
        <v>1260.3836999999999</v>
      </c>
      <c r="F838" s="27">
        <v>352.63509999999997</v>
      </c>
      <c r="G838" s="27">
        <v>0</v>
      </c>
    </row>
    <row r="839" spans="1:7" x14ac:dyDescent="0.2">
      <c r="A839" s="27">
        <v>2013</v>
      </c>
      <c r="B839" s="27">
        <v>12</v>
      </c>
      <c r="C839" s="27" t="s">
        <v>7</v>
      </c>
      <c r="D839" s="28">
        <v>41627</v>
      </c>
      <c r="E839" s="27">
        <v>754.98060000000009</v>
      </c>
      <c r="F839" s="27">
        <v>577.21169999999995</v>
      </c>
      <c r="G839" s="27">
        <v>0</v>
      </c>
    </row>
    <row r="840" spans="1:7" x14ac:dyDescent="0.2">
      <c r="A840" s="27">
        <v>2013</v>
      </c>
      <c r="B840" s="27">
        <v>12</v>
      </c>
      <c r="C840" s="27" t="s">
        <v>7</v>
      </c>
      <c r="D840" s="28">
        <v>41628</v>
      </c>
      <c r="E840" s="27">
        <v>703.96420000000001</v>
      </c>
      <c r="F840" s="27">
        <v>517.32280000000003</v>
      </c>
      <c r="G840" s="27">
        <v>0</v>
      </c>
    </row>
    <row r="841" spans="1:7" x14ac:dyDescent="0.2">
      <c r="A841" s="27">
        <v>2013</v>
      </c>
      <c r="B841" s="27">
        <v>12</v>
      </c>
      <c r="C841" s="27" t="s">
        <v>7</v>
      </c>
      <c r="D841" s="28">
        <v>41631</v>
      </c>
      <c r="E841" s="27">
        <v>362.97740000000005</v>
      </c>
      <c r="F841" s="27">
        <v>11.5924</v>
      </c>
      <c r="G841" s="27">
        <v>0</v>
      </c>
    </row>
    <row r="842" spans="1:7" x14ac:dyDescent="0.2">
      <c r="A842" s="27">
        <v>2013</v>
      </c>
      <c r="B842" s="27">
        <v>12</v>
      </c>
      <c r="C842" s="27" t="s">
        <v>7</v>
      </c>
      <c r="D842" s="28">
        <v>41632</v>
      </c>
      <c r="E842" s="27">
        <v>107.57879999999999</v>
      </c>
      <c r="F842" s="27">
        <v>20.329999999999998</v>
      </c>
      <c r="G842" s="27">
        <v>0</v>
      </c>
    </row>
    <row r="843" spans="1:7" x14ac:dyDescent="0.2">
      <c r="A843" s="27">
        <v>2013</v>
      </c>
      <c r="B843" s="27">
        <v>12</v>
      </c>
      <c r="C843" s="27" t="s">
        <v>7</v>
      </c>
      <c r="D843" s="28">
        <v>41634</v>
      </c>
      <c r="E843" s="27">
        <v>100.71370000000002</v>
      </c>
      <c r="F843" s="27">
        <v>0</v>
      </c>
      <c r="G843" s="27">
        <v>0</v>
      </c>
    </row>
    <row r="844" spans="1:7" x14ac:dyDescent="0.2">
      <c r="A844" s="27">
        <v>2013</v>
      </c>
      <c r="B844" s="27">
        <v>12</v>
      </c>
      <c r="C844" s="27" t="s">
        <v>7</v>
      </c>
      <c r="D844" s="28">
        <v>41635</v>
      </c>
      <c r="E844" s="27">
        <v>102.5925</v>
      </c>
      <c r="F844" s="27">
        <v>9.1234999999999999</v>
      </c>
      <c r="G844" s="27">
        <v>0</v>
      </c>
    </row>
    <row r="845" spans="1:7" x14ac:dyDescent="0.2">
      <c r="A845" s="27">
        <v>2013</v>
      </c>
      <c r="B845" s="27">
        <v>12</v>
      </c>
      <c r="C845" s="27" t="s">
        <v>7</v>
      </c>
      <c r="D845" s="28">
        <v>41638</v>
      </c>
      <c r="E845" s="27">
        <v>237.79810000000001</v>
      </c>
      <c r="F845" s="27">
        <v>0</v>
      </c>
      <c r="G845" s="27">
        <v>0</v>
      </c>
    </row>
    <row r="846" spans="1:7" x14ac:dyDescent="0.2">
      <c r="A846" s="27">
        <v>2013</v>
      </c>
      <c r="B846" s="27">
        <v>12</v>
      </c>
      <c r="C846" s="27" t="s">
        <v>7</v>
      </c>
      <c r="D846" s="28">
        <v>41639</v>
      </c>
      <c r="E846" s="27">
        <v>82.693400000000011</v>
      </c>
      <c r="F846" s="27">
        <v>0</v>
      </c>
      <c r="G846" s="27">
        <v>0</v>
      </c>
    </row>
    <row r="847" spans="1:7" x14ac:dyDescent="0.2">
      <c r="A847" s="27">
        <v>2014</v>
      </c>
      <c r="B847" s="27">
        <v>1</v>
      </c>
      <c r="C847" s="27" t="s">
        <v>1</v>
      </c>
      <c r="D847" s="28">
        <v>41641</v>
      </c>
      <c r="E847" s="27">
        <v>406.99170000000004</v>
      </c>
      <c r="F847" s="27">
        <v>142.7225</v>
      </c>
      <c r="G847" s="27">
        <v>0</v>
      </c>
    </row>
    <row r="848" spans="1:7" x14ac:dyDescent="0.2">
      <c r="A848" s="27">
        <v>2014</v>
      </c>
      <c r="B848" s="27">
        <v>1</v>
      </c>
      <c r="C848" s="27" t="s">
        <v>1</v>
      </c>
      <c r="D848" s="28">
        <v>41642</v>
      </c>
      <c r="E848" s="27">
        <v>313.93720000000002</v>
      </c>
      <c r="F848" s="27">
        <v>48.5</v>
      </c>
      <c r="G848" s="27">
        <v>0</v>
      </c>
    </row>
    <row r="849" spans="1:7" x14ac:dyDescent="0.2">
      <c r="A849" s="27">
        <v>2014</v>
      </c>
      <c r="B849" s="27">
        <v>1</v>
      </c>
      <c r="C849" s="27" t="s">
        <v>1</v>
      </c>
      <c r="D849" s="28">
        <v>41645</v>
      </c>
      <c r="E849" s="27">
        <v>516.2722</v>
      </c>
      <c r="F849" s="27">
        <v>221.8913</v>
      </c>
      <c r="G849" s="27">
        <v>1.2162999999999999</v>
      </c>
    </row>
    <row r="850" spans="1:7" x14ac:dyDescent="0.2">
      <c r="A850" s="27">
        <v>2014</v>
      </c>
      <c r="B850" s="27">
        <v>1</v>
      </c>
      <c r="C850" s="27" t="s">
        <v>1</v>
      </c>
      <c r="D850" s="28">
        <v>41646</v>
      </c>
      <c r="E850" s="27">
        <v>878.22770000000003</v>
      </c>
      <c r="F850" s="27">
        <v>373.55190000000005</v>
      </c>
      <c r="G850" s="27">
        <v>0</v>
      </c>
    </row>
    <row r="851" spans="1:7" x14ac:dyDescent="0.2">
      <c r="A851" s="27">
        <v>2014</v>
      </c>
      <c r="B851" s="27">
        <v>1</v>
      </c>
      <c r="C851" s="27" t="s">
        <v>1</v>
      </c>
      <c r="D851" s="28">
        <v>41647</v>
      </c>
      <c r="E851" s="27">
        <v>1459.9065999999998</v>
      </c>
      <c r="F851" s="27">
        <v>235.12700000000001</v>
      </c>
      <c r="G851" s="27">
        <v>0</v>
      </c>
    </row>
    <row r="852" spans="1:7" x14ac:dyDescent="0.2">
      <c r="A852" s="27">
        <v>2014</v>
      </c>
      <c r="B852" s="27">
        <v>1</v>
      </c>
      <c r="C852" s="27" t="s">
        <v>1</v>
      </c>
      <c r="D852" s="28">
        <v>41648</v>
      </c>
      <c r="E852" s="27">
        <v>1511.7372</v>
      </c>
      <c r="F852" s="27">
        <v>535.66219999999998</v>
      </c>
      <c r="G852" s="27">
        <v>0</v>
      </c>
    </row>
    <row r="853" spans="1:7" x14ac:dyDescent="0.2">
      <c r="A853" s="27">
        <v>2014</v>
      </c>
      <c r="B853" s="27">
        <v>1</v>
      </c>
      <c r="C853" s="27" t="s">
        <v>1</v>
      </c>
      <c r="D853" s="28">
        <v>41649</v>
      </c>
      <c r="E853" s="27">
        <v>452.38799999999998</v>
      </c>
      <c r="F853" s="27">
        <v>449.40100000000001</v>
      </c>
      <c r="G853" s="27">
        <v>0</v>
      </c>
    </row>
    <row r="854" spans="1:7" x14ac:dyDescent="0.2">
      <c r="A854" s="27">
        <v>2014</v>
      </c>
      <c r="B854" s="27">
        <v>1</v>
      </c>
      <c r="C854" s="27" t="s">
        <v>1</v>
      </c>
      <c r="D854" s="28">
        <v>41652</v>
      </c>
      <c r="E854" s="27">
        <v>532.88940000000002</v>
      </c>
      <c r="F854" s="27">
        <v>211.37979999999999</v>
      </c>
      <c r="G854" s="27">
        <v>0</v>
      </c>
    </row>
    <row r="855" spans="1:7" x14ac:dyDescent="0.2">
      <c r="A855" s="27">
        <v>2014</v>
      </c>
      <c r="B855" s="27">
        <v>1</v>
      </c>
      <c r="C855" s="27" t="s">
        <v>1</v>
      </c>
      <c r="D855" s="28">
        <v>41653</v>
      </c>
      <c r="E855" s="27">
        <v>1245.6248999999998</v>
      </c>
      <c r="F855" s="27">
        <v>188.79390000000001</v>
      </c>
      <c r="G855" s="27">
        <v>0</v>
      </c>
    </row>
    <row r="856" spans="1:7" x14ac:dyDescent="0.2">
      <c r="A856" s="27">
        <v>2014</v>
      </c>
      <c r="B856" s="27">
        <v>1</v>
      </c>
      <c r="C856" s="27" t="s">
        <v>1</v>
      </c>
      <c r="D856" s="28">
        <v>41654</v>
      </c>
      <c r="E856" s="27">
        <v>1124.1988000000001</v>
      </c>
      <c r="F856" s="27">
        <v>243.56180000000001</v>
      </c>
      <c r="G856" s="27">
        <v>0</v>
      </c>
    </row>
    <row r="857" spans="1:7" x14ac:dyDescent="0.2">
      <c r="A857" s="27">
        <v>2014</v>
      </c>
      <c r="B857" s="27">
        <v>1</v>
      </c>
      <c r="C857" s="27" t="s">
        <v>1</v>
      </c>
      <c r="D857" s="28">
        <v>41655</v>
      </c>
      <c r="E857" s="27">
        <v>1686.5856999999999</v>
      </c>
      <c r="F857" s="27">
        <v>393.59710000000001</v>
      </c>
      <c r="G857" s="27">
        <v>0</v>
      </c>
    </row>
    <row r="858" spans="1:7" x14ac:dyDescent="0.2">
      <c r="A858" s="27">
        <v>2014</v>
      </c>
      <c r="B858" s="27">
        <v>1</v>
      </c>
      <c r="C858" s="27" t="s">
        <v>1</v>
      </c>
      <c r="D858" s="28">
        <v>41656</v>
      </c>
      <c r="E858" s="27">
        <v>1699.799</v>
      </c>
      <c r="F858" s="27">
        <v>228.4374</v>
      </c>
      <c r="G858" s="27">
        <v>0</v>
      </c>
    </row>
    <row r="859" spans="1:7" x14ac:dyDescent="0.2">
      <c r="A859" s="27">
        <v>2014</v>
      </c>
      <c r="B859" s="27">
        <v>1</v>
      </c>
      <c r="C859" s="27" t="s">
        <v>1</v>
      </c>
      <c r="D859" s="28">
        <v>41660</v>
      </c>
      <c r="E859" s="27">
        <v>353.98899999999998</v>
      </c>
      <c r="F859" s="27">
        <v>0</v>
      </c>
      <c r="G859" s="27">
        <v>0</v>
      </c>
    </row>
    <row r="860" spans="1:7" x14ac:dyDescent="0.2">
      <c r="A860" s="27">
        <v>2014</v>
      </c>
      <c r="B860" s="27">
        <v>1</v>
      </c>
      <c r="C860" s="27" t="s">
        <v>1</v>
      </c>
      <c r="D860" s="28">
        <v>41661</v>
      </c>
      <c r="E860" s="27">
        <v>327.80950000000001</v>
      </c>
      <c r="F860" s="27">
        <v>0</v>
      </c>
      <c r="G860" s="27">
        <v>0</v>
      </c>
    </row>
    <row r="861" spans="1:7" x14ac:dyDescent="0.2">
      <c r="A861" s="27">
        <v>2014</v>
      </c>
      <c r="B861" s="27">
        <v>1</v>
      </c>
      <c r="C861" s="27" t="s">
        <v>1</v>
      </c>
      <c r="D861" s="28">
        <v>41662</v>
      </c>
      <c r="E861" s="27">
        <v>364.39420000000001</v>
      </c>
      <c r="F861" s="27">
        <v>180.29510000000002</v>
      </c>
      <c r="G861" s="27">
        <v>0</v>
      </c>
    </row>
    <row r="862" spans="1:7" x14ac:dyDescent="0.2">
      <c r="A862" s="27">
        <v>2014</v>
      </c>
      <c r="B862" s="27">
        <v>1</v>
      </c>
      <c r="C862" s="27" t="s">
        <v>1</v>
      </c>
      <c r="D862" s="28">
        <v>41663</v>
      </c>
      <c r="E862" s="27">
        <v>636.39400000000001</v>
      </c>
      <c r="F862" s="27">
        <v>270.77770000000004</v>
      </c>
      <c r="G862" s="27">
        <v>0</v>
      </c>
    </row>
    <row r="863" spans="1:7" x14ac:dyDescent="0.2">
      <c r="A863" s="27">
        <v>2014</v>
      </c>
      <c r="B863" s="27">
        <v>1</v>
      </c>
      <c r="C863" s="27" t="s">
        <v>1</v>
      </c>
      <c r="D863" s="28">
        <v>41666</v>
      </c>
      <c r="E863" s="27">
        <v>1190.9381000000001</v>
      </c>
      <c r="F863" s="27">
        <v>148.0181</v>
      </c>
      <c r="G863" s="27">
        <v>0</v>
      </c>
    </row>
    <row r="864" spans="1:7" x14ac:dyDescent="0.2">
      <c r="A864" s="27">
        <v>2014</v>
      </c>
      <c r="B864" s="27">
        <v>1</v>
      </c>
      <c r="C864" s="27" t="s">
        <v>1</v>
      </c>
      <c r="D864" s="28">
        <v>41667</v>
      </c>
      <c r="E864" s="27">
        <v>1669.9947999999999</v>
      </c>
      <c r="F864" s="27">
        <v>1009.3251</v>
      </c>
      <c r="G864" s="27">
        <v>65.109400000000008</v>
      </c>
    </row>
    <row r="865" spans="1:7" x14ac:dyDescent="0.2">
      <c r="A865" s="27">
        <v>2014</v>
      </c>
      <c r="B865" s="27">
        <v>1</v>
      </c>
      <c r="C865" s="27" t="s">
        <v>1</v>
      </c>
      <c r="D865" s="28">
        <v>41668</v>
      </c>
      <c r="E865" s="27">
        <v>1338.4028999999998</v>
      </c>
      <c r="F865" s="27">
        <v>520.63740000000007</v>
      </c>
      <c r="G865" s="27">
        <v>0</v>
      </c>
    </row>
    <row r="866" spans="1:7" x14ac:dyDescent="0.2">
      <c r="A866" s="27">
        <v>2014</v>
      </c>
      <c r="B866" s="27">
        <v>1</v>
      </c>
      <c r="C866" s="27" t="s">
        <v>1</v>
      </c>
      <c r="D866" s="28">
        <v>41669</v>
      </c>
      <c r="E866" s="27">
        <v>1483.2923999999998</v>
      </c>
      <c r="F866" s="27">
        <v>377.51909999999998</v>
      </c>
      <c r="G866" s="27">
        <v>0</v>
      </c>
    </row>
    <row r="867" spans="1:7" x14ac:dyDescent="0.2">
      <c r="A867" s="27">
        <v>2014</v>
      </c>
      <c r="B867" s="27">
        <v>1</v>
      </c>
      <c r="C867" s="27" t="s">
        <v>1</v>
      </c>
      <c r="D867" s="28">
        <v>41670</v>
      </c>
      <c r="E867" s="27">
        <v>1138.3396</v>
      </c>
      <c r="F867" s="27">
        <v>295.04070000000002</v>
      </c>
      <c r="G867" s="27">
        <v>0</v>
      </c>
    </row>
    <row r="868" spans="1:7" x14ac:dyDescent="0.2">
      <c r="A868" s="27">
        <v>2014</v>
      </c>
      <c r="B868" s="27">
        <v>2</v>
      </c>
      <c r="C868" s="27" t="s">
        <v>1</v>
      </c>
      <c r="D868" s="28">
        <v>41673</v>
      </c>
      <c r="E868" s="27">
        <v>534.8931</v>
      </c>
      <c r="F868" s="27">
        <v>187.14109999999999</v>
      </c>
      <c r="G868" s="27">
        <v>0</v>
      </c>
    </row>
    <row r="869" spans="1:7" x14ac:dyDescent="0.2">
      <c r="A869" s="27">
        <v>2014</v>
      </c>
      <c r="B869" s="27">
        <v>2</v>
      </c>
      <c r="C869" s="27" t="s">
        <v>1</v>
      </c>
      <c r="D869" s="28">
        <v>41674</v>
      </c>
      <c r="E869" s="27">
        <v>1336.9931999999999</v>
      </c>
      <c r="F869" s="27">
        <v>415.62919999999997</v>
      </c>
      <c r="G869" s="27">
        <v>0</v>
      </c>
    </row>
    <row r="870" spans="1:7" x14ac:dyDescent="0.2">
      <c r="A870" s="27">
        <v>2014</v>
      </c>
      <c r="B870" s="27">
        <v>2</v>
      </c>
      <c r="C870" s="27" t="s">
        <v>1</v>
      </c>
      <c r="D870" s="28">
        <v>41675</v>
      </c>
      <c r="E870" s="27">
        <v>2345.6410000000001</v>
      </c>
      <c r="F870" s="27">
        <v>473.61670000000004</v>
      </c>
      <c r="G870" s="27">
        <v>0</v>
      </c>
    </row>
    <row r="871" spans="1:7" x14ac:dyDescent="0.2">
      <c r="A871" s="27">
        <v>2014</v>
      </c>
      <c r="B871" s="27">
        <v>2</v>
      </c>
      <c r="C871" s="27" t="s">
        <v>1</v>
      </c>
      <c r="D871" s="28">
        <v>41676</v>
      </c>
      <c r="E871" s="27">
        <v>1506.1246999999998</v>
      </c>
      <c r="F871" s="27">
        <v>328.20240000000001</v>
      </c>
      <c r="G871" s="27">
        <v>0</v>
      </c>
    </row>
    <row r="872" spans="1:7" x14ac:dyDescent="0.2">
      <c r="A872" s="27">
        <v>2014</v>
      </c>
      <c r="B872" s="27">
        <v>2</v>
      </c>
      <c r="C872" s="27" t="s">
        <v>1</v>
      </c>
      <c r="D872" s="28">
        <v>41677</v>
      </c>
      <c r="E872" s="27">
        <v>791.43359999999996</v>
      </c>
      <c r="F872" s="27">
        <v>311.9479</v>
      </c>
      <c r="G872" s="27">
        <v>0</v>
      </c>
    </row>
    <row r="873" spans="1:7" x14ac:dyDescent="0.2">
      <c r="A873" s="27">
        <v>2014</v>
      </c>
      <c r="B873" s="27">
        <v>2</v>
      </c>
      <c r="C873" s="27" t="s">
        <v>1</v>
      </c>
      <c r="D873" s="28">
        <v>41680</v>
      </c>
      <c r="E873" s="27">
        <v>746.33249999999998</v>
      </c>
      <c r="F873" s="27">
        <v>73.040999999999997</v>
      </c>
      <c r="G873" s="27">
        <v>0</v>
      </c>
    </row>
    <row r="874" spans="1:7" x14ac:dyDescent="0.2">
      <c r="A874" s="27">
        <v>2014</v>
      </c>
      <c r="B874" s="27">
        <v>2</v>
      </c>
      <c r="C874" s="27" t="s">
        <v>1</v>
      </c>
      <c r="D874" s="28">
        <v>41681</v>
      </c>
      <c r="E874" s="27">
        <v>1432.9349000000002</v>
      </c>
      <c r="F874" s="27">
        <v>793.60719999999992</v>
      </c>
      <c r="G874" s="27">
        <v>0</v>
      </c>
    </row>
    <row r="875" spans="1:7" x14ac:dyDescent="0.2">
      <c r="A875" s="27">
        <v>2014</v>
      </c>
      <c r="B875" s="27">
        <v>2</v>
      </c>
      <c r="C875" s="27" t="s">
        <v>1</v>
      </c>
      <c r="D875" s="28">
        <v>41682</v>
      </c>
      <c r="E875" s="27">
        <v>2025.5464999999999</v>
      </c>
      <c r="F875" s="27">
        <v>425.43650000000002</v>
      </c>
      <c r="G875" s="27">
        <v>0</v>
      </c>
    </row>
    <row r="876" spans="1:7" x14ac:dyDescent="0.2">
      <c r="A876" s="27">
        <v>2014</v>
      </c>
      <c r="B876" s="27">
        <v>2</v>
      </c>
      <c r="C876" s="27" t="s">
        <v>1</v>
      </c>
      <c r="D876" s="28">
        <v>41683</v>
      </c>
      <c r="E876" s="27">
        <v>1259.9770000000001</v>
      </c>
      <c r="F876" s="27">
        <v>141.3262</v>
      </c>
      <c r="G876" s="27">
        <v>0</v>
      </c>
    </row>
    <row r="877" spans="1:7" x14ac:dyDescent="0.2">
      <c r="A877" s="27">
        <v>2014</v>
      </c>
      <c r="B877" s="27">
        <v>2</v>
      </c>
      <c r="C877" s="27" t="s">
        <v>1</v>
      </c>
      <c r="D877" s="28">
        <v>41684</v>
      </c>
      <c r="E877" s="27">
        <v>893.04339999999991</v>
      </c>
      <c r="F877" s="27">
        <v>181.3484</v>
      </c>
      <c r="G877" s="27">
        <v>0</v>
      </c>
    </row>
    <row r="878" spans="1:7" x14ac:dyDescent="0.2">
      <c r="A878" s="27">
        <v>2014</v>
      </c>
      <c r="B878" s="27">
        <v>2</v>
      </c>
      <c r="C878" s="27" t="s">
        <v>1</v>
      </c>
      <c r="D878" s="28">
        <v>41688</v>
      </c>
      <c r="E878" s="27">
        <v>935.83159999999998</v>
      </c>
      <c r="F878" s="27">
        <v>99.048299999999998</v>
      </c>
      <c r="G878" s="27">
        <v>0</v>
      </c>
    </row>
    <row r="879" spans="1:7" x14ac:dyDescent="0.2">
      <c r="A879" s="27">
        <v>2014</v>
      </c>
      <c r="B879" s="27">
        <v>2</v>
      </c>
      <c r="C879" s="27" t="s">
        <v>1</v>
      </c>
      <c r="D879" s="28">
        <v>41689</v>
      </c>
      <c r="E879" s="27">
        <v>2131.3727999999996</v>
      </c>
      <c r="F879" s="27">
        <v>245.25729999999999</v>
      </c>
      <c r="G879" s="27">
        <v>0</v>
      </c>
    </row>
    <row r="880" spans="1:7" x14ac:dyDescent="0.2">
      <c r="A880" s="27">
        <v>2014</v>
      </c>
      <c r="B880" s="27">
        <v>2</v>
      </c>
      <c r="C880" s="27" t="s">
        <v>1</v>
      </c>
      <c r="D880" s="28">
        <v>41690</v>
      </c>
      <c r="E880" s="27">
        <v>1142.097</v>
      </c>
      <c r="F880" s="27">
        <v>609.65409999999997</v>
      </c>
      <c r="G880" s="27">
        <v>0</v>
      </c>
    </row>
    <row r="881" spans="1:7" x14ac:dyDescent="0.2">
      <c r="A881" s="27">
        <v>2014</v>
      </c>
      <c r="B881" s="27">
        <v>2</v>
      </c>
      <c r="C881" s="27" t="s">
        <v>1</v>
      </c>
      <c r="D881" s="28">
        <v>41691</v>
      </c>
      <c r="E881" s="27">
        <v>698.15089999999998</v>
      </c>
      <c r="F881" s="27">
        <v>145.08420000000001</v>
      </c>
      <c r="G881" s="27">
        <v>0</v>
      </c>
    </row>
    <row r="882" spans="1:7" x14ac:dyDescent="0.2">
      <c r="A882" s="27">
        <v>2014</v>
      </c>
      <c r="B882" s="27">
        <v>2</v>
      </c>
      <c r="C882" s="27" t="s">
        <v>1</v>
      </c>
      <c r="D882" s="28">
        <v>41694</v>
      </c>
      <c r="E882" s="27">
        <v>815.0243999999999</v>
      </c>
      <c r="F882" s="27">
        <v>562.73749999999995</v>
      </c>
      <c r="G882" s="27">
        <v>0</v>
      </c>
    </row>
    <row r="883" spans="1:7" x14ac:dyDescent="0.2">
      <c r="A883" s="27">
        <v>2014</v>
      </c>
      <c r="B883" s="27">
        <v>2</v>
      </c>
      <c r="C883" s="27" t="s">
        <v>1</v>
      </c>
      <c r="D883" s="28">
        <v>41695</v>
      </c>
      <c r="E883" s="27">
        <v>2040.3383999999999</v>
      </c>
      <c r="F883" s="27">
        <v>143.40350000000001</v>
      </c>
      <c r="G883" s="27">
        <v>0</v>
      </c>
    </row>
    <row r="884" spans="1:7" x14ac:dyDescent="0.2">
      <c r="A884" s="27">
        <v>2014</v>
      </c>
      <c r="B884" s="27">
        <v>2</v>
      </c>
      <c r="C884" s="27" t="s">
        <v>1</v>
      </c>
      <c r="D884" s="28">
        <v>41696</v>
      </c>
      <c r="E884" s="27">
        <v>1434.8552999999997</v>
      </c>
      <c r="F884" s="27">
        <v>162.40170000000001</v>
      </c>
      <c r="G884" s="27">
        <v>0</v>
      </c>
    </row>
    <row r="885" spans="1:7" x14ac:dyDescent="0.2">
      <c r="A885" s="27">
        <v>2014</v>
      </c>
      <c r="B885" s="27">
        <v>2</v>
      </c>
      <c r="C885" s="27" t="s">
        <v>1</v>
      </c>
      <c r="D885" s="28">
        <v>41697</v>
      </c>
      <c r="E885" s="27">
        <v>1211.7954999999999</v>
      </c>
      <c r="F885" s="27">
        <v>251.1045</v>
      </c>
      <c r="G885" s="27">
        <v>0</v>
      </c>
    </row>
    <row r="886" spans="1:7" x14ac:dyDescent="0.2">
      <c r="A886" s="27">
        <v>2014</v>
      </c>
      <c r="B886" s="27">
        <v>2</v>
      </c>
      <c r="C886" s="27" t="s">
        <v>1</v>
      </c>
      <c r="D886" s="28">
        <v>41698</v>
      </c>
      <c r="E886" s="27">
        <v>846.17809999999997</v>
      </c>
      <c r="F886" s="27">
        <v>242.90570000000002</v>
      </c>
      <c r="G886" s="27">
        <v>0</v>
      </c>
    </row>
    <row r="887" spans="1:7" x14ac:dyDescent="0.2">
      <c r="A887" s="27">
        <v>2014</v>
      </c>
      <c r="B887" s="27">
        <v>3</v>
      </c>
      <c r="C887" s="27" t="s">
        <v>1</v>
      </c>
      <c r="D887" s="28">
        <v>41701</v>
      </c>
      <c r="E887" s="27">
        <v>674.06369999999993</v>
      </c>
      <c r="F887" s="27">
        <v>25.080099999999998</v>
      </c>
      <c r="G887" s="27">
        <v>0</v>
      </c>
    </row>
    <row r="888" spans="1:7" x14ac:dyDescent="0.2">
      <c r="A888" s="27">
        <v>2014</v>
      </c>
      <c r="B888" s="27">
        <v>3</v>
      </c>
      <c r="C888" s="27" t="s">
        <v>1</v>
      </c>
      <c r="D888" s="28">
        <v>41702</v>
      </c>
      <c r="E888" s="27">
        <v>1273.9902999999999</v>
      </c>
      <c r="F888" s="27">
        <v>349.72770000000003</v>
      </c>
      <c r="G888" s="27">
        <v>0</v>
      </c>
    </row>
    <row r="889" spans="1:7" x14ac:dyDescent="0.2">
      <c r="A889" s="27">
        <v>2014</v>
      </c>
      <c r="B889" s="27">
        <v>3</v>
      </c>
      <c r="C889" s="27" t="s">
        <v>1</v>
      </c>
      <c r="D889" s="28">
        <v>41703</v>
      </c>
      <c r="E889" s="27">
        <v>1003.421</v>
      </c>
      <c r="F889" s="27">
        <v>272.46449999999999</v>
      </c>
      <c r="G889" s="27">
        <v>0</v>
      </c>
    </row>
    <row r="890" spans="1:7" x14ac:dyDescent="0.2">
      <c r="A890" s="27">
        <v>2014</v>
      </c>
      <c r="B890" s="27">
        <v>3</v>
      </c>
      <c r="C890" s="27" t="s">
        <v>1</v>
      </c>
      <c r="D890" s="28">
        <v>41704</v>
      </c>
      <c r="E890" s="27">
        <v>988.55060000000003</v>
      </c>
      <c r="F890" s="27">
        <v>880.76639999999998</v>
      </c>
      <c r="G890" s="27">
        <v>0</v>
      </c>
    </row>
    <row r="891" spans="1:7" x14ac:dyDescent="0.2">
      <c r="A891" s="27">
        <v>2014</v>
      </c>
      <c r="B891" s="27">
        <v>3</v>
      </c>
      <c r="C891" s="27" t="s">
        <v>1</v>
      </c>
      <c r="D891" s="28">
        <v>41705</v>
      </c>
      <c r="E891" s="27">
        <v>1379.4004000000002</v>
      </c>
      <c r="F891" s="27">
        <v>419.92290000000003</v>
      </c>
      <c r="G891" s="27">
        <v>0</v>
      </c>
    </row>
    <row r="892" spans="1:7" x14ac:dyDescent="0.2">
      <c r="A892" s="27">
        <v>2014</v>
      </c>
      <c r="B892" s="27">
        <v>3</v>
      </c>
      <c r="C892" s="27" t="s">
        <v>1</v>
      </c>
      <c r="D892" s="28">
        <v>41708</v>
      </c>
      <c r="E892" s="27">
        <v>637.6173</v>
      </c>
      <c r="F892" s="27">
        <v>289.88490000000002</v>
      </c>
      <c r="G892" s="27">
        <v>0</v>
      </c>
    </row>
    <row r="893" spans="1:7" x14ac:dyDescent="0.2">
      <c r="A893" s="27">
        <v>2014</v>
      </c>
      <c r="B893" s="27">
        <v>3</v>
      </c>
      <c r="C893" s="27" t="s">
        <v>1</v>
      </c>
      <c r="D893" s="28">
        <v>41709</v>
      </c>
      <c r="E893" s="27">
        <v>1766.8418000000001</v>
      </c>
      <c r="F893" s="27">
        <v>453.42810000000003</v>
      </c>
      <c r="G893" s="27">
        <v>0</v>
      </c>
    </row>
    <row r="894" spans="1:7" x14ac:dyDescent="0.2">
      <c r="A894" s="27">
        <v>2014</v>
      </c>
      <c r="B894" s="27">
        <v>3</v>
      </c>
      <c r="C894" s="27" t="s">
        <v>1</v>
      </c>
      <c r="D894" s="28">
        <v>41710</v>
      </c>
      <c r="E894" s="27">
        <v>1800.6507000000001</v>
      </c>
      <c r="F894" s="27">
        <v>392.33709999999996</v>
      </c>
      <c r="G894" s="27">
        <v>0</v>
      </c>
    </row>
    <row r="895" spans="1:7" x14ac:dyDescent="0.2">
      <c r="A895" s="27">
        <v>2014</v>
      </c>
      <c r="B895" s="27">
        <v>3</v>
      </c>
      <c r="C895" s="27" t="s">
        <v>1</v>
      </c>
      <c r="D895" s="28">
        <v>41711</v>
      </c>
      <c r="E895" s="27">
        <v>1018.2776000000001</v>
      </c>
      <c r="F895" s="27">
        <v>373.95029999999997</v>
      </c>
      <c r="G895" s="27">
        <v>0</v>
      </c>
    </row>
    <row r="896" spans="1:7" x14ac:dyDescent="0.2">
      <c r="A896" s="27">
        <v>2014</v>
      </c>
      <c r="B896" s="27">
        <v>3</v>
      </c>
      <c r="C896" s="27" t="s">
        <v>1</v>
      </c>
      <c r="D896" s="28">
        <v>41712</v>
      </c>
      <c r="E896" s="27">
        <v>1011.3708999999999</v>
      </c>
      <c r="F896" s="27">
        <v>184.98770000000002</v>
      </c>
      <c r="G896" s="27">
        <v>0</v>
      </c>
    </row>
    <row r="897" spans="1:7" x14ac:dyDescent="0.2">
      <c r="A897" s="27">
        <v>2014</v>
      </c>
      <c r="B897" s="27">
        <v>3</v>
      </c>
      <c r="C897" s="27" t="s">
        <v>1</v>
      </c>
      <c r="D897" s="28">
        <v>41715</v>
      </c>
      <c r="E897" s="27">
        <v>1342.5530000000001</v>
      </c>
      <c r="F897" s="27">
        <v>284.57749999999999</v>
      </c>
      <c r="G897" s="27">
        <v>0</v>
      </c>
    </row>
    <row r="898" spans="1:7" x14ac:dyDescent="0.2">
      <c r="A898" s="27">
        <v>2014</v>
      </c>
      <c r="B898" s="27">
        <v>3</v>
      </c>
      <c r="C898" s="27" t="s">
        <v>1</v>
      </c>
      <c r="D898" s="28">
        <v>41716</v>
      </c>
      <c r="E898" s="27">
        <v>1372.2407000000001</v>
      </c>
      <c r="F898" s="27">
        <v>390.71380000000005</v>
      </c>
      <c r="G898" s="27">
        <v>0</v>
      </c>
    </row>
    <row r="899" spans="1:7" x14ac:dyDescent="0.2">
      <c r="A899" s="27">
        <v>2014</v>
      </c>
      <c r="B899" s="27">
        <v>3</v>
      </c>
      <c r="C899" s="27" t="s">
        <v>1</v>
      </c>
      <c r="D899" s="28">
        <v>41717</v>
      </c>
      <c r="E899" s="27">
        <v>2071.623</v>
      </c>
      <c r="F899" s="27">
        <v>874.7582000000001</v>
      </c>
      <c r="G899" s="27">
        <v>0</v>
      </c>
    </row>
    <row r="900" spans="1:7" x14ac:dyDescent="0.2">
      <c r="A900" s="27">
        <v>2014</v>
      </c>
      <c r="B900" s="27">
        <v>3</v>
      </c>
      <c r="C900" s="27" t="s">
        <v>1</v>
      </c>
      <c r="D900" s="28">
        <v>41718</v>
      </c>
      <c r="E900" s="27">
        <v>1612.5517000000002</v>
      </c>
      <c r="F900" s="27">
        <v>363.86320000000001</v>
      </c>
      <c r="G900" s="27">
        <v>0</v>
      </c>
    </row>
    <row r="901" spans="1:7" x14ac:dyDescent="0.2">
      <c r="A901" s="27">
        <v>2014</v>
      </c>
      <c r="B901" s="27">
        <v>3</v>
      </c>
      <c r="C901" s="27" t="s">
        <v>1</v>
      </c>
      <c r="D901" s="28">
        <v>41719</v>
      </c>
      <c r="E901" s="27">
        <v>733.31039999999996</v>
      </c>
      <c r="F901" s="27">
        <v>236.6609</v>
      </c>
      <c r="G901" s="27">
        <v>0</v>
      </c>
    </row>
    <row r="902" spans="1:7" x14ac:dyDescent="0.2">
      <c r="A902" s="27">
        <v>2014</v>
      </c>
      <c r="B902" s="27">
        <v>3</v>
      </c>
      <c r="C902" s="27" t="s">
        <v>1</v>
      </c>
      <c r="D902" s="28">
        <v>41722</v>
      </c>
      <c r="E902" s="27">
        <v>942.00540000000001</v>
      </c>
      <c r="F902" s="27">
        <v>191.27140000000003</v>
      </c>
      <c r="G902" s="27">
        <v>0</v>
      </c>
    </row>
    <row r="903" spans="1:7" x14ac:dyDescent="0.2">
      <c r="A903" s="27">
        <v>2014</v>
      </c>
      <c r="B903" s="27">
        <v>3</v>
      </c>
      <c r="C903" s="27" t="s">
        <v>1</v>
      </c>
      <c r="D903" s="28">
        <v>41723</v>
      </c>
      <c r="E903" s="27">
        <v>1112.885</v>
      </c>
      <c r="F903" s="27">
        <v>287.23629999999997</v>
      </c>
      <c r="G903" s="27">
        <v>0</v>
      </c>
    </row>
    <row r="904" spans="1:7" x14ac:dyDescent="0.2">
      <c r="A904" s="27">
        <v>2014</v>
      </c>
      <c r="B904" s="27">
        <v>3</v>
      </c>
      <c r="C904" s="27" t="s">
        <v>1</v>
      </c>
      <c r="D904" s="28">
        <v>41724</v>
      </c>
      <c r="E904" s="27">
        <v>1468.6663999999998</v>
      </c>
      <c r="F904" s="27">
        <v>223.53259999999997</v>
      </c>
      <c r="G904" s="27">
        <v>0</v>
      </c>
    </row>
    <row r="905" spans="1:7" x14ac:dyDescent="0.2">
      <c r="A905" s="27">
        <v>2014</v>
      </c>
      <c r="B905" s="27">
        <v>3</v>
      </c>
      <c r="C905" s="27" t="s">
        <v>1</v>
      </c>
      <c r="D905" s="28">
        <v>41725</v>
      </c>
      <c r="E905" s="27">
        <v>1136.8748999999998</v>
      </c>
      <c r="F905" s="27">
        <v>2384.9279999999999</v>
      </c>
      <c r="G905" s="27">
        <v>247.18610000000001</v>
      </c>
    </row>
    <row r="906" spans="1:7" x14ac:dyDescent="0.2">
      <c r="A906" s="27">
        <v>2014</v>
      </c>
      <c r="B906" s="27">
        <v>3</v>
      </c>
      <c r="C906" s="27" t="s">
        <v>1</v>
      </c>
      <c r="D906" s="28">
        <v>41726</v>
      </c>
      <c r="E906" s="27">
        <v>620.14800000000002</v>
      </c>
      <c r="F906" s="27">
        <v>287.66310000000004</v>
      </c>
      <c r="G906" s="27">
        <v>0</v>
      </c>
    </row>
    <row r="907" spans="1:7" x14ac:dyDescent="0.2">
      <c r="A907" s="27">
        <v>2014</v>
      </c>
      <c r="B907" s="27">
        <v>3</v>
      </c>
      <c r="C907" s="27" t="s">
        <v>1</v>
      </c>
      <c r="D907" s="28">
        <v>41729</v>
      </c>
      <c r="E907" s="27">
        <v>854.67459999999994</v>
      </c>
      <c r="F907" s="27">
        <v>138.47479999999999</v>
      </c>
      <c r="G907" s="27">
        <v>0</v>
      </c>
    </row>
    <row r="908" spans="1:7" x14ac:dyDescent="0.2">
      <c r="A908" s="27">
        <v>2014</v>
      </c>
      <c r="B908" s="27">
        <v>4</v>
      </c>
      <c r="C908" s="27" t="s">
        <v>2</v>
      </c>
      <c r="D908" s="28">
        <v>41730</v>
      </c>
      <c r="E908" s="27">
        <v>842.25220000000002</v>
      </c>
      <c r="F908" s="27">
        <v>152.53100000000001</v>
      </c>
      <c r="G908" s="27">
        <v>0</v>
      </c>
    </row>
    <row r="909" spans="1:7" x14ac:dyDescent="0.2">
      <c r="A909" s="27">
        <v>2014</v>
      </c>
      <c r="B909" s="27">
        <v>4</v>
      </c>
      <c r="C909" s="27" t="s">
        <v>2</v>
      </c>
      <c r="D909" s="28">
        <v>41731</v>
      </c>
      <c r="E909" s="27">
        <v>1280.6534999999999</v>
      </c>
      <c r="F909" s="27">
        <v>74.456299999999999</v>
      </c>
      <c r="G909" s="27">
        <v>0</v>
      </c>
    </row>
    <row r="910" spans="1:7" x14ac:dyDescent="0.2">
      <c r="A910" s="27">
        <v>2014</v>
      </c>
      <c r="B910" s="27">
        <v>4</v>
      </c>
      <c r="C910" s="27" t="s">
        <v>2</v>
      </c>
      <c r="D910" s="28">
        <v>41732</v>
      </c>
      <c r="E910" s="27">
        <v>1313.1007999999999</v>
      </c>
      <c r="F910" s="27">
        <v>142.6454</v>
      </c>
      <c r="G910" s="27">
        <v>0</v>
      </c>
    </row>
    <row r="911" spans="1:7" x14ac:dyDescent="0.2">
      <c r="A911" s="27">
        <v>2014</v>
      </c>
      <c r="B911" s="27">
        <v>4</v>
      </c>
      <c r="C911" s="27" t="s">
        <v>2</v>
      </c>
      <c r="D911" s="28">
        <v>41733</v>
      </c>
      <c r="E911" s="27">
        <v>4481.1309000000001</v>
      </c>
      <c r="F911" s="27">
        <v>151.0941</v>
      </c>
      <c r="G911" s="27">
        <v>0</v>
      </c>
    </row>
    <row r="912" spans="1:7" x14ac:dyDescent="0.2">
      <c r="A912" s="27">
        <v>2014</v>
      </c>
      <c r="B912" s="27">
        <v>4</v>
      </c>
      <c r="C912" s="27" t="s">
        <v>2</v>
      </c>
      <c r="D912" s="28">
        <v>41736</v>
      </c>
      <c r="E912" s="27">
        <v>844.37819999999999</v>
      </c>
      <c r="F912" s="27">
        <v>230.21069999999997</v>
      </c>
      <c r="G912" s="27">
        <v>0</v>
      </c>
    </row>
    <row r="913" spans="1:7" x14ac:dyDescent="0.2">
      <c r="A913" s="27">
        <v>2014</v>
      </c>
      <c r="B913" s="27">
        <v>4</v>
      </c>
      <c r="C913" s="27" t="s">
        <v>2</v>
      </c>
      <c r="D913" s="28">
        <v>41737</v>
      </c>
      <c r="E913" s="27">
        <v>1569.2281</v>
      </c>
      <c r="F913" s="27">
        <v>278.68629999999996</v>
      </c>
      <c r="G913" s="27">
        <v>0</v>
      </c>
    </row>
    <row r="914" spans="1:7" x14ac:dyDescent="0.2">
      <c r="A914" s="27">
        <v>2014</v>
      </c>
      <c r="B914" s="27">
        <v>4</v>
      </c>
      <c r="C914" s="27" t="s">
        <v>2</v>
      </c>
      <c r="D914" s="28">
        <v>41738</v>
      </c>
      <c r="E914" s="27">
        <v>1235.4771000000001</v>
      </c>
      <c r="F914" s="27">
        <v>208.01190000000003</v>
      </c>
      <c r="G914" s="27">
        <v>0</v>
      </c>
    </row>
    <row r="915" spans="1:7" x14ac:dyDescent="0.2">
      <c r="A915" s="27">
        <v>2014</v>
      </c>
      <c r="B915" s="27">
        <v>4</v>
      </c>
      <c r="C915" s="27" t="s">
        <v>2</v>
      </c>
      <c r="D915" s="28">
        <v>41739</v>
      </c>
      <c r="E915" s="27">
        <v>1414.5572</v>
      </c>
      <c r="F915" s="27">
        <v>385.14459999999997</v>
      </c>
      <c r="G915" s="27">
        <v>0</v>
      </c>
    </row>
    <row r="916" spans="1:7" x14ac:dyDescent="0.2">
      <c r="A916" s="27">
        <v>2014</v>
      </c>
      <c r="B916" s="27">
        <v>4</v>
      </c>
      <c r="C916" s="27" t="s">
        <v>2</v>
      </c>
      <c r="D916" s="28">
        <v>41740</v>
      </c>
      <c r="E916" s="27">
        <v>523.05449999999996</v>
      </c>
      <c r="F916" s="27">
        <v>422.97469999999993</v>
      </c>
      <c r="G916" s="27">
        <v>2.6586999999999996</v>
      </c>
    </row>
    <row r="917" spans="1:7" x14ac:dyDescent="0.2">
      <c r="A917" s="27">
        <v>2014</v>
      </c>
      <c r="B917" s="27">
        <v>4</v>
      </c>
      <c r="C917" s="27" t="s">
        <v>2</v>
      </c>
      <c r="D917" s="28">
        <v>41743</v>
      </c>
      <c r="E917" s="27">
        <v>665.01179999999999</v>
      </c>
      <c r="F917" s="27">
        <v>136.52350000000001</v>
      </c>
      <c r="G917" s="27">
        <v>0</v>
      </c>
    </row>
    <row r="918" spans="1:7" x14ac:dyDescent="0.2">
      <c r="A918" s="27">
        <v>2014</v>
      </c>
      <c r="B918" s="27">
        <v>4</v>
      </c>
      <c r="C918" s="27" t="s">
        <v>2</v>
      </c>
      <c r="D918" s="28">
        <v>41744</v>
      </c>
      <c r="E918" s="27">
        <v>1039.1616999999999</v>
      </c>
      <c r="F918" s="27">
        <v>218.1687</v>
      </c>
      <c r="G918" s="27">
        <v>40.193400000000004</v>
      </c>
    </row>
    <row r="919" spans="1:7" x14ac:dyDescent="0.2">
      <c r="A919" s="27">
        <v>2014</v>
      </c>
      <c r="B919" s="27">
        <v>4</v>
      </c>
      <c r="C919" s="27" t="s">
        <v>2</v>
      </c>
      <c r="D919" s="28">
        <v>41745</v>
      </c>
      <c r="E919" s="27">
        <v>712.24229999999989</v>
      </c>
      <c r="F919" s="27">
        <v>334.46620000000001</v>
      </c>
      <c r="G919" s="27">
        <v>0</v>
      </c>
    </row>
    <row r="920" spans="1:7" x14ac:dyDescent="0.2">
      <c r="A920" s="27">
        <v>2014</v>
      </c>
      <c r="B920" s="27">
        <v>4</v>
      </c>
      <c r="C920" s="27" t="s">
        <v>2</v>
      </c>
      <c r="D920" s="28">
        <v>41746</v>
      </c>
      <c r="E920" s="27">
        <v>1610.0863999999999</v>
      </c>
      <c r="F920" s="27">
        <v>99.753100000000003</v>
      </c>
      <c r="G920" s="27">
        <v>0</v>
      </c>
    </row>
    <row r="921" spans="1:7" x14ac:dyDescent="0.2">
      <c r="A921" s="27">
        <v>2014</v>
      </c>
      <c r="B921" s="27">
        <v>4</v>
      </c>
      <c r="C921" s="27" t="s">
        <v>2</v>
      </c>
      <c r="D921" s="28">
        <v>41750</v>
      </c>
      <c r="E921" s="27">
        <v>539.7478000000001</v>
      </c>
      <c r="F921" s="27">
        <v>92.168499999999995</v>
      </c>
      <c r="G921" s="27">
        <v>0</v>
      </c>
    </row>
    <row r="922" spans="1:7" x14ac:dyDescent="0.2">
      <c r="A922" s="27">
        <v>2014</v>
      </c>
      <c r="B922" s="27">
        <v>4</v>
      </c>
      <c r="C922" s="27" t="s">
        <v>2</v>
      </c>
      <c r="D922" s="28">
        <v>41751</v>
      </c>
      <c r="E922" s="27">
        <v>1412.3775000000001</v>
      </c>
      <c r="F922" s="27">
        <v>31.204499999999999</v>
      </c>
      <c r="G922" s="27">
        <v>0</v>
      </c>
    </row>
    <row r="923" spans="1:7" x14ac:dyDescent="0.2">
      <c r="A923" s="27">
        <v>2014</v>
      </c>
      <c r="B923" s="27">
        <v>4</v>
      </c>
      <c r="C923" s="27" t="s">
        <v>2</v>
      </c>
      <c r="D923" s="28">
        <v>41752</v>
      </c>
      <c r="E923" s="27">
        <v>1201.8842000000002</v>
      </c>
      <c r="F923" s="27">
        <v>107.9171</v>
      </c>
      <c r="G923" s="27">
        <v>22.113299999999999</v>
      </c>
    </row>
    <row r="924" spans="1:7" x14ac:dyDescent="0.2">
      <c r="A924" s="27">
        <v>2014</v>
      </c>
      <c r="B924" s="27">
        <v>4</v>
      </c>
      <c r="C924" s="27" t="s">
        <v>2</v>
      </c>
      <c r="D924" s="28">
        <v>41753</v>
      </c>
      <c r="E924" s="27">
        <v>858.12729999999999</v>
      </c>
      <c r="F924" s="27">
        <v>353.02459999999996</v>
      </c>
      <c r="G924" s="27">
        <v>0.72689999999999999</v>
      </c>
    </row>
    <row r="925" spans="1:7" x14ac:dyDescent="0.2">
      <c r="A925" s="27">
        <v>2014</v>
      </c>
      <c r="B925" s="27">
        <v>4</v>
      </c>
      <c r="C925" s="27" t="s">
        <v>2</v>
      </c>
      <c r="D925" s="28">
        <v>41754</v>
      </c>
      <c r="E925" s="27">
        <v>397.74080000000004</v>
      </c>
      <c r="F925" s="27">
        <v>109.68049999999999</v>
      </c>
      <c r="G925" s="27">
        <v>0</v>
      </c>
    </row>
    <row r="926" spans="1:7" x14ac:dyDescent="0.2">
      <c r="A926" s="27">
        <v>2014</v>
      </c>
      <c r="B926" s="27">
        <v>4</v>
      </c>
      <c r="C926" s="27" t="s">
        <v>2</v>
      </c>
      <c r="D926" s="28">
        <v>41757</v>
      </c>
      <c r="E926" s="27">
        <v>1023.9892000000001</v>
      </c>
      <c r="F926" s="27">
        <v>48.143800000000006</v>
      </c>
      <c r="G926" s="27">
        <v>0</v>
      </c>
    </row>
    <row r="927" spans="1:7" x14ac:dyDescent="0.2">
      <c r="A927" s="27">
        <v>2014</v>
      </c>
      <c r="B927" s="27">
        <v>4</v>
      </c>
      <c r="C927" s="27" t="s">
        <v>2</v>
      </c>
      <c r="D927" s="28">
        <v>41758</v>
      </c>
      <c r="E927" s="27">
        <v>1091.1281000000001</v>
      </c>
      <c r="F927" s="27">
        <v>170.81700000000001</v>
      </c>
      <c r="G927" s="27">
        <v>0</v>
      </c>
    </row>
    <row r="928" spans="1:7" x14ac:dyDescent="0.2">
      <c r="A928" s="27">
        <v>2014</v>
      </c>
      <c r="B928" s="27">
        <v>4</v>
      </c>
      <c r="C928" s="27" t="s">
        <v>2</v>
      </c>
      <c r="D928" s="28">
        <v>41759</v>
      </c>
      <c r="E928" s="27">
        <v>980.66</v>
      </c>
      <c r="F928" s="27">
        <v>347.18740000000003</v>
      </c>
      <c r="G928" s="27">
        <v>0</v>
      </c>
    </row>
    <row r="929" spans="1:7" x14ac:dyDescent="0.2">
      <c r="A929" s="27">
        <v>2014</v>
      </c>
      <c r="B929" s="27">
        <v>5</v>
      </c>
      <c r="C929" s="27" t="s">
        <v>2</v>
      </c>
      <c r="D929" s="28">
        <v>41760</v>
      </c>
      <c r="E929" s="27">
        <v>1484.7743</v>
      </c>
      <c r="F929" s="27">
        <v>182.3254</v>
      </c>
      <c r="G929" s="27">
        <v>0</v>
      </c>
    </row>
    <row r="930" spans="1:7" x14ac:dyDescent="0.2">
      <c r="A930" s="27">
        <v>2014</v>
      </c>
      <c r="B930" s="27">
        <v>5</v>
      </c>
      <c r="C930" s="27" t="s">
        <v>2</v>
      </c>
      <c r="D930" s="28">
        <v>41761</v>
      </c>
      <c r="E930" s="27">
        <v>1122.7358999999999</v>
      </c>
      <c r="F930" s="27">
        <v>183.06009999999998</v>
      </c>
      <c r="G930" s="27">
        <v>0</v>
      </c>
    </row>
    <row r="931" spans="1:7" x14ac:dyDescent="0.2">
      <c r="A931" s="27">
        <v>2014</v>
      </c>
      <c r="B931" s="27">
        <v>5</v>
      </c>
      <c r="C931" s="27" t="s">
        <v>2</v>
      </c>
      <c r="D931" s="28">
        <v>41764</v>
      </c>
      <c r="E931" s="27">
        <v>527.34870000000001</v>
      </c>
      <c r="F931" s="27">
        <v>128.63569999999999</v>
      </c>
      <c r="G931" s="27">
        <v>0</v>
      </c>
    </row>
    <row r="932" spans="1:7" x14ac:dyDescent="0.2">
      <c r="A932" s="27">
        <v>2014</v>
      </c>
      <c r="B932" s="27">
        <v>5</v>
      </c>
      <c r="C932" s="27" t="s">
        <v>2</v>
      </c>
      <c r="D932" s="28">
        <v>41765</v>
      </c>
      <c r="E932" s="27">
        <v>817.93309999999997</v>
      </c>
      <c r="F932" s="27">
        <v>375.48820000000001</v>
      </c>
      <c r="G932" s="27">
        <v>0</v>
      </c>
    </row>
    <row r="933" spans="1:7" x14ac:dyDescent="0.2">
      <c r="A933" s="27">
        <v>2014</v>
      </c>
      <c r="B933" s="27">
        <v>5</v>
      </c>
      <c r="C933" s="27" t="s">
        <v>2</v>
      </c>
      <c r="D933" s="28">
        <v>41766</v>
      </c>
      <c r="E933" s="27">
        <v>1134.7831000000001</v>
      </c>
      <c r="F933" s="27">
        <v>531.73400000000004</v>
      </c>
      <c r="G933" s="27">
        <v>0</v>
      </c>
    </row>
    <row r="934" spans="1:7" x14ac:dyDescent="0.2">
      <c r="A934" s="27">
        <v>2014</v>
      </c>
      <c r="B934" s="27">
        <v>5</v>
      </c>
      <c r="C934" s="27" t="s">
        <v>2</v>
      </c>
      <c r="D934" s="28">
        <v>41767</v>
      </c>
      <c r="E934" s="27">
        <v>2394.5765999999999</v>
      </c>
      <c r="F934" s="27">
        <v>395.57509999999996</v>
      </c>
      <c r="G934" s="27">
        <v>22.512</v>
      </c>
    </row>
    <row r="935" spans="1:7" x14ac:dyDescent="0.2">
      <c r="A935" s="27">
        <v>2014</v>
      </c>
      <c r="B935" s="27">
        <v>5</v>
      </c>
      <c r="C935" s="27" t="s">
        <v>2</v>
      </c>
      <c r="D935" s="28">
        <v>41768</v>
      </c>
      <c r="E935" s="27">
        <v>986.86760000000004</v>
      </c>
      <c r="F935" s="27">
        <v>260.4436</v>
      </c>
      <c r="G935" s="27">
        <v>0</v>
      </c>
    </row>
    <row r="936" spans="1:7" x14ac:dyDescent="0.2">
      <c r="A936" s="27">
        <v>2014</v>
      </c>
      <c r="B936" s="27">
        <v>5</v>
      </c>
      <c r="C936" s="27" t="s">
        <v>2</v>
      </c>
      <c r="D936" s="28">
        <v>41771</v>
      </c>
      <c r="E936" s="27">
        <v>694.65840000000003</v>
      </c>
      <c r="F936" s="27">
        <v>127.57479999999998</v>
      </c>
      <c r="G936" s="27">
        <v>0</v>
      </c>
    </row>
    <row r="937" spans="1:7" x14ac:dyDescent="0.2">
      <c r="A937" s="27">
        <v>2014</v>
      </c>
      <c r="B937" s="27">
        <v>5</v>
      </c>
      <c r="C937" s="27" t="s">
        <v>2</v>
      </c>
      <c r="D937" s="28">
        <v>41772</v>
      </c>
      <c r="E937" s="27">
        <v>1122.5979</v>
      </c>
      <c r="F937" s="27">
        <v>371.33</v>
      </c>
      <c r="G937" s="27">
        <v>0</v>
      </c>
    </row>
    <row r="938" spans="1:7" x14ac:dyDescent="0.2">
      <c r="A938" s="27">
        <v>2014</v>
      </c>
      <c r="B938" s="27">
        <v>5</v>
      </c>
      <c r="C938" s="27" t="s">
        <v>2</v>
      </c>
      <c r="D938" s="28">
        <v>41773</v>
      </c>
      <c r="E938" s="27">
        <v>1294.0723</v>
      </c>
      <c r="F938" s="27">
        <v>569.16459999999995</v>
      </c>
      <c r="G938" s="27">
        <v>0</v>
      </c>
    </row>
    <row r="939" spans="1:7" x14ac:dyDescent="0.2">
      <c r="A939" s="27">
        <v>2014</v>
      </c>
      <c r="B939" s="27">
        <v>5</v>
      </c>
      <c r="C939" s="27" t="s">
        <v>2</v>
      </c>
      <c r="D939" s="28">
        <v>41774</v>
      </c>
      <c r="E939" s="27">
        <v>750.48410000000001</v>
      </c>
      <c r="F939" s="27">
        <v>573.64850000000001</v>
      </c>
      <c r="G939" s="27">
        <v>0</v>
      </c>
    </row>
    <row r="940" spans="1:7" x14ac:dyDescent="0.2">
      <c r="A940" s="27">
        <v>2014</v>
      </c>
      <c r="B940" s="27">
        <v>5</v>
      </c>
      <c r="C940" s="27" t="s">
        <v>2</v>
      </c>
      <c r="D940" s="28">
        <v>41775</v>
      </c>
      <c r="E940" s="27">
        <v>770.80410000000006</v>
      </c>
      <c r="F940" s="27">
        <v>135.60060000000001</v>
      </c>
      <c r="G940" s="27">
        <v>0</v>
      </c>
    </row>
    <row r="941" spans="1:7" x14ac:dyDescent="0.2">
      <c r="A941" s="27">
        <v>2014</v>
      </c>
      <c r="B941" s="27">
        <v>5</v>
      </c>
      <c r="C941" s="27" t="s">
        <v>2</v>
      </c>
      <c r="D941" s="28">
        <v>41778</v>
      </c>
      <c r="E941" s="27">
        <v>554.71719999999993</v>
      </c>
      <c r="F941" s="27">
        <v>436.40729999999996</v>
      </c>
      <c r="G941" s="27">
        <v>0</v>
      </c>
    </row>
    <row r="942" spans="1:7" x14ac:dyDescent="0.2">
      <c r="A942" s="27">
        <v>2014</v>
      </c>
      <c r="B942" s="27">
        <v>5</v>
      </c>
      <c r="C942" s="27" t="s">
        <v>2</v>
      </c>
      <c r="D942" s="28">
        <v>41779</v>
      </c>
      <c r="E942" s="27">
        <v>1386.0448000000001</v>
      </c>
      <c r="F942" s="27">
        <v>185.7167</v>
      </c>
      <c r="G942" s="27">
        <v>0</v>
      </c>
    </row>
    <row r="943" spans="1:7" x14ac:dyDescent="0.2">
      <c r="A943" s="27">
        <v>2014</v>
      </c>
      <c r="B943" s="27">
        <v>5</v>
      </c>
      <c r="C943" s="27" t="s">
        <v>2</v>
      </c>
      <c r="D943" s="28">
        <v>41780</v>
      </c>
      <c r="E943" s="27">
        <v>1389.4241999999999</v>
      </c>
      <c r="F943" s="27">
        <v>284.02999999999997</v>
      </c>
      <c r="G943" s="27">
        <v>0</v>
      </c>
    </row>
    <row r="944" spans="1:7" x14ac:dyDescent="0.2">
      <c r="A944" s="27">
        <v>2014</v>
      </c>
      <c r="B944" s="27">
        <v>5</v>
      </c>
      <c r="C944" s="27" t="s">
        <v>2</v>
      </c>
      <c r="D944" s="28">
        <v>41781</v>
      </c>
      <c r="E944" s="27">
        <v>909.23090000000002</v>
      </c>
      <c r="F944" s="27">
        <v>365.90890000000002</v>
      </c>
      <c r="G944" s="27">
        <v>0</v>
      </c>
    </row>
    <row r="945" spans="1:7" x14ac:dyDescent="0.2">
      <c r="A945" s="27">
        <v>2014</v>
      </c>
      <c r="B945" s="27">
        <v>5</v>
      </c>
      <c r="C945" s="27" t="s">
        <v>2</v>
      </c>
      <c r="D945" s="28">
        <v>41782</v>
      </c>
      <c r="E945" s="27">
        <v>239.81950000000001</v>
      </c>
      <c r="F945" s="27">
        <v>146.0189</v>
      </c>
      <c r="G945" s="27">
        <v>0</v>
      </c>
    </row>
    <row r="946" spans="1:7" x14ac:dyDescent="0.2">
      <c r="A946" s="27">
        <v>2014</v>
      </c>
      <c r="B946" s="27">
        <v>5</v>
      </c>
      <c r="C946" s="27" t="s">
        <v>2</v>
      </c>
      <c r="D946" s="28">
        <v>41786</v>
      </c>
      <c r="E946" s="27">
        <v>1408.5091</v>
      </c>
      <c r="F946" s="27">
        <v>85.027799999999985</v>
      </c>
      <c r="G946" s="27">
        <v>0</v>
      </c>
    </row>
    <row r="947" spans="1:7" x14ac:dyDescent="0.2">
      <c r="A947" s="27">
        <v>2014</v>
      </c>
      <c r="B947" s="27">
        <v>5</v>
      </c>
      <c r="C947" s="27" t="s">
        <v>2</v>
      </c>
      <c r="D947" s="28">
        <v>41787</v>
      </c>
      <c r="E947" s="27">
        <v>1253.0744999999999</v>
      </c>
      <c r="F947" s="27">
        <v>62.465400000000002</v>
      </c>
      <c r="G947" s="27">
        <v>0</v>
      </c>
    </row>
    <row r="948" spans="1:7" x14ac:dyDescent="0.2">
      <c r="A948" s="27">
        <v>2014</v>
      </c>
      <c r="B948" s="27">
        <v>5</v>
      </c>
      <c r="C948" s="27" t="s">
        <v>2</v>
      </c>
      <c r="D948" s="28">
        <v>41788</v>
      </c>
      <c r="E948" s="27">
        <v>1620.7074</v>
      </c>
      <c r="F948" s="27">
        <v>231.80010000000001</v>
      </c>
      <c r="G948" s="27">
        <v>0</v>
      </c>
    </row>
    <row r="949" spans="1:7" x14ac:dyDescent="0.2">
      <c r="A949" s="27">
        <v>2014</v>
      </c>
      <c r="B949" s="27">
        <v>5</v>
      </c>
      <c r="C949" s="27" t="s">
        <v>2</v>
      </c>
      <c r="D949" s="28">
        <v>41789</v>
      </c>
      <c r="E949" s="27">
        <v>1069.9413</v>
      </c>
      <c r="F949" s="27">
        <v>119.446</v>
      </c>
      <c r="G949" s="27">
        <v>0</v>
      </c>
    </row>
    <row r="950" spans="1:7" x14ac:dyDescent="0.2">
      <c r="A950" s="27">
        <v>2014</v>
      </c>
      <c r="B950" s="27">
        <v>6</v>
      </c>
      <c r="C950" s="27" t="s">
        <v>2</v>
      </c>
      <c r="D950" s="28">
        <v>41792</v>
      </c>
      <c r="E950" s="27">
        <v>683.41499999999996</v>
      </c>
      <c r="F950" s="27">
        <v>221.21850000000001</v>
      </c>
      <c r="G950" s="27">
        <v>0</v>
      </c>
    </row>
    <row r="951" spans="1:7" x14ac:dyDescent="0.2">
      <c r="A951" s="27">
        <v>2014</v>
      </c>
      <c r="B951" s="27">
        <v>6</v>
      </c>
      <c r="C951" s="27" t="s">
        <v>2</v>
      </c>
      <c r="D951" s="28">
        <v>41793</v>
      </c>
      <c r="E951" s="27">
        <v>900.56170000000009</v>
      </c>
      <c r="F951" s="27">
        <v>262.68900000000002</v>
      </c>
      <c r="G951" s="27">
        <v>0</v>
      </c>
    </row>
    <row r="952" spans="1:7" x14ac:dyDescent="0.2">
      <c r="A952" s="27">
        <v>2014</v>
      </c>
      <c r="B952" s="27">
        <v>6</v>
      </c>
      <c r="C952" s="27" t="s">
        <v>2</v>
      </c>
      <c r="D952" s="28">
        <v>41794</v>
      </c>
      <c r="E952" s="27">
        <v>1015.6533999999999</v>
      </c>
      <c r="F952" s="27">
        <v>260.4418</v>
      </c>
      <c r="G952" s="27">
        <v>27.784299999999998</v>
      </c>
    </row>
    <row r="953" spans="1:7" x14ac:dyDescent="0.2">
      <c r="A953" s="27">
        <v>2014</v>
      </c>
      <c r="B953" s="27">
        <v>6</v>
      </c>
      <c r="C953" s="27" t="s">
        <v>2</v>
      </c>
      <c r="D953" s="28">
        <v>41795</v>
      </c>
      <c r="E953" s="27">
        <v>1277.4353000000001</v>
      </c>
      <c r="F953" s="27">
        <v>366.23179999999996</v>
      </c>
      <c r="G953" s="27">
        <v>0</v>
      </c>
    </row>
    <row r="954" spans="1:7" x14ac:dyDescent="0.2">
      <c r="A954" s="27">
        <v>2014</v>
      </c>
      <c r="B954" s="27">
        <v>6</v>
      </c>
      <c r="C954" s="27" t="s">
        <v>2</v>
      </c>
      <c r="D954" s="28">
        <v>41796</v>
      </c>
      <c r="E954" s="27">
        <v>776.05039999999997</v>
      </c>
      <c r="F954" s="27">
        <v>109.7171</v>
      </c>
      <c r="G954" s="27">
        <v>39.485900000000001</v>
      </c>
    </row>
    <row r="955" spans="1:7" x14ac:dyDescent="0.2">
      <c r="A955" s="27">
        <v>2014</v>
      </c>
      <c r="B955" s="27">
        <v>6</v>
      </c>
      <c r="C955" s="27" t="s">
        <v>2</v>
      </c>
      <c r="D955" s="28">
        <v>41799</v>
      </c>
      <c r="E955" s="27">
        <v>600.30110000000002</v>
      </c>
      <c r="F955" s="27">
        <v>279.56740000000002</v>
      </c>
      <c r="G955" s="27">
        <v>0</v>
      </c>
    </row>
    <row r="956" spans="1:7" x14ac:dyDescent="0.2">
      <c r="A956" s="27">
        <v>2014</v>
      </c>
      <c r="B956" s="27">
        <v>6</v>
      </c>
      <c r="C956" s="27" t="s">
        <v>2</v>
      </c>
      <c r="D956" s="28">
        <v>41800</v>
      </c>
      <c r="E956" s="27">
        <v>1463.8693000000001</v>
      </c>
      <c r="F956" s="27">
        <v>1075.0628000000002</v>
      </c>
      <c r="G956" s="27">
        <v>2.78</v>
      </c>
    </row>
    <row r="957" spans="1:7" x14ac:dyDescent="0.2">
      <c r="A957" s="27">
        <v>2014</v>
      </c>
      <c r="B957" s="27">
        <v>6</v>
      </c>
      <c r="C957" s="27" t="s">
        <v>2</v>
      </c>
      <c r="D957" s="28">
        <v>41801</v>
      </c>
      <c r="E957" s="27">
        <v>1146.414</v>
      </c>
      <c r="F957" s="27">
        <v>454.7199</v>
      </c>
      <c r="G957" s="27">
        <v>0</v>
      </c>
    </row>
    <row r="958" spans="1:7" x14ac:dyDescent="0.2">
      <c r="A958" s="27">
        <v>2014</v>
      </c>
      <c r="B958" s="27">
        <v>6</v>
      </c>
      <c r="C958" s="27" t="s">
        <v>2</v>
      </c>
      <c r="D958" s="28">
        <v>41802</v>
      </c>
      <c r="E958" s="27">
        <v>1256.0509999999999</v>
      </c>
      <c r="F958" s="27">
        <v>91.338499999999996</v>
      </c>
      <c r="G958" s="27">
        <v>0</v>
      </c>
    </row>
    <row r="959" spans="1:7" x14ac:dyDescent="0.2">
      <c r="A959" s="27">
        <v>2014</v>
      </c>
      <c r="B959" s="27">
        <v>6</v>
      </c>
      <c r="C959" s="27" t="s">
        <v>2</v>
      </c>
      <c r="D959" s="28">
        <v>41803</v>
      </c>
      <c r="E959" s="27">
        <v>978.82169999999996</v>
      </c>
      <c r="F959" s="27">
        <v>342.38409999999999</v>
      </c>
      <c r="G959" s="27">
        <v>0</v>
      </c>
    </row>
    <row r="960" spans="1:7" x14ac:dyDescent="0.2">
      <c r="A960" s="27">
        <v>2014</v>
      </c>
      <c r="B960" s="27">
        <v>6</v>
      </c>
      <c r="C960" s="27" t="s">
        <v>2</v>
      </c>
      <c r="D960" s="28">
        <v>41806</v>
      </c>
      <c r="E960" s="27">
        <v>619.93979999999988</v>
      </c>
      <c r="F960" s="27">
        <v>79.893600000000006</v>
      </c>
      <c r="G960" s="27">
        <v>0</v>
      </c>
    </row>
    <row r="961" spans="1:7" x14ac:dyDescent="0.2">
      <c r="A961" s="27">
        <v>2014</v>
      </c>
      <c r="B961" s="27">
        <v>6</v>
      </c>
      <c r="C961" s="27" t="s">
        <v>2</v>
      </c>
      <c r="D961" s="28">
        <v>41807</v>
      </c>
      <c r="E961" s="27">
        <v>1076.8091999999999</v>
      </c>
      <c r="F961" s="27">
        <v>397.43940000000003</v>
      </c>
      <c r="G961" s="27">
        <v>0</v>
      </c>
    </row>
    <row r="962" spans="1:7" x14ac:dyDescent="0.2">
      <c r="A962" s="27">
        <v>2014</v>
      </c>
      <c r="B962" s="27">
        <v>6</v>
      </c>
      <c r="C962" s="27" t="s">
        <v>2</v>
      </c>
      <c r="D962" s="28">
        <v>41808</v>
      </c>
      <c r="E962" s="27">
        <v>1013.9153999999999</v>
      </c>
      <c r="F962" s="27">
        <v>325.233</v>
      </c>
      <c r="G962" s="27">
        <v>0</v>
      </c>
    </row>
    <row r="963" spans="1:7" x14ac:dyDescent="0.2">
      <c r="A963" s="27">
        <v>2014</v>
      </c>
      <c r="B963" s="27">
        <v>6</v>
      </c>
      <c r="C963" s="27" t="s">
        <v>2</v>
      </c>
      <c r="D963" s="28">
        <v>41809</v>
      </c>
      <c r="E963" s="27">
        <v>1021.8376999999999</v>
      </c>
      <c r="F963" s="27">
        <v>307.6651</v>
      </c>
      <c r="G963" s="27">
        <v>0</v>
      </c>
    </row>
    <row r="964" spans="1:7" x14ac:dyDescent="0.2">
      <c r="A964" s="27">
        <v>2014</v>
      </c>
      <c r="B964" s="27">
        <v>6</v>
      </c>
      <c r="C964" s="27" t="s">
        <v>2</v>
      </c>
      <c r="D964" s="28">
        <v>41810</v>
      </c>
      <c r="E964" s="27">
        <v>1043.6042</v>
      </c>
      <c r="F964" s="27">
        <v>185.9409</v>
      </c>
      <c r="G964" s="27">
        <v>0</v>
      </c>
    </row>
    <row r="965" spans="1:7" x14ac:dyDescent="0.2">
      <c r="A965" s="27">
        <v>2014</v>
      </c>
      <c r="B965" s="27">
        <v>6</v>
      </c>
      <c r="C965" s="27" t="s">
        <v>2</v>
      </c>
      <c r="D965" s="28">
        <v>41813</v>
      </c>
      <c r="E965" s="27">
        <v>1048.2646000000002</v>
      </c>
      <c r="F965" s="27">
        <v>123.4315</v>
      </c>
      <c r="G965" s="27">
        <v>0</v>
      </c>
    </row>
    <row r="966" spans="1:7" x14ac:dyDescent="0.2">
      <c r="A966" s="27">
        <v>2014</v>
      </c>
      <c r="B966" s="27">
        <v>6</v>
      </c>
      <c r="C966" s="27" t="s">
        <v>2</v>
      </c>
      <c r="D966" s="28">
        <v>41814</v>
      </c>
      <c r="E966" s="27">
        <v>1406.3293999999999</v>
      </c>
      <c r="F966" s="27">
        <v>496.97560000000004</v>
      </c>
      <c r="G966" s="27">
        <v>0</v>
      </c>
    </row>
    <row r="967" spans="1:7" x14ac:dyDescent="0.2">
      <c r="A967" s="27">
        <v>2014</v>
      </c>
      <c r="B967" s="27">
        <v>6</v>
      </c>
      <c r="C967" s="27" t="s">
        <v>2</v>
      </c>
      <c r="D967" s="28">
        <v>41815</v>
      </c>
      <c r="E967" s="27">
        <v>1482.2013999999999</v>
      </c>
      <c r="F967" s="27">
        <v>178.50839999999999</v>
      </c>
      <c r="G967" s="27">
        <v>5.0999999999999995E-3</v>
      </c>
    </row>
    <row r="968" spans="1:7" x14ac:dyDescent="0.2">
      <c r="A968" s="27">
        <v>2014</v>
      </c>
      <c r="B968" s="27">
        <v>6</v>
      </c>
      <c r="C968" s="27" t="s">
        <v>2</v>
      </c>
      <c r="D968" s="28">
        <v>41816</v>
      </c>
      <c r="E968" s="27">
        <v>1910.8379</v>
      </c>
      <c r="F968" s="27">
        <v>231.82859999999997</v>
      </c>
      <c r="G968" s="27">
        <v>0</v>
      </c>
    </row>
    <row r="969" spans="1:7" x14ac:dyDescent="0.2">
      <c r="A969" s="27">
        <v>2014</v>
      </c>
      <c r="B969" s="27">
        <v>6</v>
      </c>
      <c r="C969" s="27" t="s">
        <v>2</v>
      </c>
      <c r="D969" s="28">
        <v>41817</v>
      </c>
      <c r="E969" s="27">
        <v>604.31319999999994</v>
      </c>
      <c r="F969" s="27">
        <v>130.48990000000001</v>
      </c>
      <c r="G969" s="27">
        <v>0</v>
      </c>
    </row>
    <row r="970" spans="1:7" x14ac:dyDescent="0.2">
      <c r="A970" s="27">
        <v>2014</v>
      </c>
      <c r="B970" s="27">
        <v>6</v>
      </c>
      <c r="C970" s="27" t="s">
        <v>2</v>
      </c>
      <c r="D970" s="28">
        <v>41820</v>
      </c>
      <c r="E970" s="27">
        <v>598.14579999999989</v>
      </c>
      <c r="F970" s="27">
        <v>163.2859</v>
      </c>
      <c r="G970" s="27">
        <v>0</v>
      </c>
    </row>
    <row r="971" spans="1:7" x14ac:dyDescent="0.2">
      <c r="A971" s="27">
        <v>2014</v>
      </c>
      <c r="B971" s="27">
        <v>7</v>
      </c>
      <c r="C971" s="27" t="s">
        <v>3</v>
      </c>
      <c r="D971" s="28">
        <v>41821</v>
      </c>
      <c r="E971" s="27">
        <v>548.41250000000002</v>
      </c>
      <c r="F971" s="27">
        <v>131.58760000000001</v>
      </c>
      <c r="G971" s="27">
        <v>0</v>
      </c>
    </row>
    <row r="972" spans="1:7" x14ac:dyDescent="0.2">
      <c r="A972" s="27">
        <v>2014</v>
      </c>
      <c r="B972" s="27">
        <v>7</v>
      </c>
      <c r="C972" s="27" t="s">
        <v>3</v>
      </c>
      <c r="D972" s="28">
        <v>41822</v>
      </c>
      <c r="E972" s="27">
        <v>1203.1026000000002</v>
      </c>
      <c r="F972" s="27">
        <v>285.33249999999998</v>
      </c>
      <c r="G972" s="27">
        <v>0</v>
      </c>
    </row>
    <row r="973" spans="1:7" x14ac:dyDescent="0.2">
      <c r="A973" s="27">
        <v>2014</v>
      </c>
      <c r="B973" s="27">
        <v>7</v>
      </c>
      <c r="C973" s="27" t="s">
        <v>3</v>
      </c>
      <c r="D973" s="28">
        <v>41823</v>
      </c>
      <c r="E973" s="27">
        <v>208.88139999999999</v>
      </c>
      <c r="F973" s="27">
        <v>478.25490000000002</v>
      </c>
      <c r="G973" s="27">
        <v>0</v>
      </c>
    </row>
    <row r="974" spans="1:7" x14ac:dyDescent="0.2">
      <c r="A974" s="27">
        <v>2014</v>
      </c>
      <c r="B974" s="27">
        <v>7</v>
      </c>
      <c r="C974" s="27" t="s">
        <v>3</v>
      </c>
      <c r="D974" s="28">
        <v>41827</v>
      </c>
      <c r="E974" s="27">
        <v>565.45119999999997</v>
      </c>
      <c r="F974" s="27">
        <v>131.7561</v>
      </c>
      <c r="G974" s="27">
        <v>0</v>
      </c>
    </row>
    <row r="975" spans="1:7" x14ac:dyDescent="0.2">
      <c r="A975" s="27">
        <v>2014</v>
      </c>
      <c r="B975" s="27">
        <v>7</v>
      </c>
      <c r="C975" s="27" t="s">
        <v>3</v>
      </c>
      <c r="D975" s="28">
        <v>41828</v>
      </c>
      <c r="E975" s="27">
        <v>937.74039999999991</v>
      </c>
      <c r="F975" s="27">
        <v>104.08679999999998</v>
      </c>
      <c r="G975" s="27">
        <v>0</v>
      </c>
    </row>
    <row r="976" spans="1:7" x14ac:dyDescent="0.2">
      <c r="A976" s="27">
        <v>2014</v>
      </c>
      <c r="B976" s="27">
        <v>7</v>
      </c>
      <c r="C976" s="27" t="s">
        <v>3</v>
      </c>
      <c r="D976" s="28">
        <v>41829</v>
      </c>
      <c r="E976" s="27">
        <v>1804.2396999999999</v>
      </c>
      <c r="F976" s="27">
        <v>214.68960000000001</v>
      </c>
      <c r="G976" s="27">
        <v>0</v>
      </c>
    </row>
    <row r="977" spans="1:7" x14ac:dyDescent="0.2">
      <c r="A977" s="27">
        <v>2014</v>
      </c>
      <c r="B977" s="27">
        <v>7</v>
      </c>
      <c r="C977" s="27" t="s">
        <v>3</v>
      </c>
      <c r="D977" s="28">
        <v>41830</v>
      </c>
      <c r="E977" s="27">
        <v>2005.1405</v>
      </c>
      <c r="F977" s="27">
        <v>185.40989999999999</v>
      </c>
      <c r="G977" s="27">
        <v>89.145399999999995</v>
      </c>
    </row>
    <row r="978" spans="1:7" x14ac:dyDescent="0.2">
      <c r="A978" s="27">
        <v>2014</v>
      </c>
      <c r="B978" s="27">
        <v>7</v>
      </c>
      <c r="C978" s="27" t="s">
        <v>3</v>
      </c>
      <c r="D978" s="28">
        <v>41831</v>
      </c>
      <c r="E978" s="27">
        <v>788.96400000000006</v>
      </c>
      <c r="F978" s="27">
        <v>86.982900000000001</v>
      </c>
      <c r="G978" s="27">
        <v>0</v>
      </c>
    </row>
    <row r="979" spans="1:7" x14ac:dyDescent="0.2">
      <c r="A979" s="27">
        <v>2014</v>
      </c>
      <c r="B979" s="27">
        <v>7</v>
      </c>
      <c r="C979" s="27" t="s">
        <v>3</v>
      </c>
      <c r="D979" s="28">
        <v>41834</v>
      </c>
      <c r="E979" s="27">
        <v>1090.6343999999999</v>
      </c>
      <c r="F979" s="27">
        <v>66.602899999999991</v>
      </c>
      <c r="G979" s="27">
        <v>0</v>
      </c>
    </row>
    <row r="980" spans="1:7" x14ac:dyDescent="0.2">
      <c r="A980" s="27">
        <v>2014</v>
      </c>
      <c r="B980" s="27">
        <v>7</v>
      </c>
      <c r="C980" s="27" t="s">
        <v>3</v>
      </c>
      <c r="D980" s="28">
        <v>41835</v>
      </c>
      <c r="E980" s="27">
        <v>1891.1377</v>
      </c>
      <c r="F980" s="27">
        <v>219.79019999999997</v>
      </c>
      <c r="G980" s="27">
        <v>0</v>
      </c>
    </row>
    <row r="981" spans="1:7" x14ac:dyDescent="0.2">
      <c r="A981" s="27">
        <v>2014</v>
      </c>
      <c r="B981" s="27">
        <v>7</v>
      </c>
      <c r="C981" s="27" t="s">
        <v>3</v>
      </c>
      <c r="D981" s="28">
        <v>41836</v>
      </c>
      <c r="E981" s="27">
        <v>1419.9486999999999</v>
      </c>
      <c r="F981" s="27">
        <v>317.95499999999998</v>
      </c>
      <c r="G981" s="27">
        <v>0</v>
      </c>
    </row>
    <row r="982" spans="1:7" x14ac:dyDescent="0.2">
      <c r="A982" s="27">
        <v>2014</v>
      </c>
      <c r="B982" s="27">
        <v>7</v>
      </c>
      <c r="C982" s="27" t="s">
        <v>3</v>
      </c>
      <c r="D982" s="28">
        <v>41837</v>
      </c>
      <c r="E982" s="27">
        <v>1289.6236999999999</v>
      </c>
      <c r="F982" s="27">
        <v>290.48599999999999</v>
      </c>
      <c r="G982" s="27">
        <v>0</v>
      </c>
    </row>
    <row r="983" spans="1:7" x14ac:dyDescent="0.2">
      <c r="A983" s="27">
        <v>2014</v>
      </c>
      <c r="B983" s="27">
        <v>7</v>
      </c>
      <c r="C983" s="27" t="s">
        <v>3</v>
      </c>
      <c r="D983" s="28">
        <v>41838</v>
      </c>
      <c r="E983" s="27">
        <v>795.69820000000004</v>
      </c>
      <c r="F983" s="27">
        <v>59.392699999999998</v>
      </c>
      <c r="G983" s="27">
        <v>0</v>
      </c>
    </row>
    <row r="984" spans="1:7" x14ac:dyDescent="0.2">
      <c r="A984" s="27">
        <v>2014</v>
      </c>
      <c r="B984" s="27">
        <v>7</v>
      </c>
      <c r="C984" s="27" t="s">
        <v>3</v>
      </c>
      <c r="D984" s="28">
        <v>41841</v>
      </c>
      <c r="E984" s="27">
        <v>2018.1945999999998</v>
      </c>
      <c r="F984" s="27">
        <v>123.8103</v>
      </c>
      <c r="G984" s="27">
        <v>0</v>
      </c>
    </row>
    <row r="985" spans="1:7" x14ac:dyDescent="0.2">
      <c r="A985" s="27">
        <v>2014</v>
      </c>
      <c r="B985" s="27">
        <v>7</v>
      </c>
      <c r="C985" s="27" t="s">
        <v>3</v>
      </c>
      <c r="D985" s="28">
        <v>41842</v>
      </c>
      <c r="E985" s="27">
        <v>2385.4189999999999</v>
      </c>
      <c r="F985" s="27">
        <v>221.98759999999999</v>
      </c>
      <c r="G985" s="27">
        <v>0</v>
      </c>
    </row>
    <row r="986" spans="1:7" x14ac:dyDescent="0.2">
      <c r="A986" s="27">
        <v>2014</v>
      </c>
      <c r="B986" s="27">
        <v>7</v>
      </c>
      <c r="C986" s="27" t="s">
        <v>3</v>
      </c>
      <c r="D986" s="28">
        <v>41843</v>
      </c>
      <c r="E986" s="27">
        <v>2426.4216000000001</v>
      </c>
      <c r="F986" s="27">
        <v>181.96809999999996</v>
      </c>
      <c r="G986" s="27">
        <v>0</v>
      </c>
    </row>
    <row r="987" spans="1:7" x14ac:dyDescent="0.2">
      <c r="A987" s="27">
        <v>2014</v>
      </c>
      <c r="B987" s="27">
        <v>7</v>
      </c>
      <c r="C987" s="27" t="s">
        <v>3</v>
      </c>
      <c r="D987" s="28">
        <v>41844</v>
      </c>
      <c r="E987" s="27">
        <v>3126.5900999999994</v>
      </c>
      <c r="F987" s="27">
        <v>325.55779999999999</v>
      </c>
      <c r="G987" s="27">
        <v>0</v>
      </c>
    </row>
    <row r="988" spans="1:7" x14ac:dyDescent="0.2">
      <c r="A988" s="27">
        <v>2014</v>
      </c>
      <c r="B988" s="27">
        <v>7</v>
      </c>
      <c r="C988" s="27" t="s">
        <v>3</v>
      </c>
      <c r="D988" s="28">
        <v>41845</v>
      </c>
      <c r="E988" s="27">
        <v>1084.3851</v>
      </c>
      <c r="F988" s="27">
        <v>154.13939999999999</v>
      </c>
      <c r="G988" s="27">
        <v>0</v>
      </c>
    </row>
    <row r="989" spans="1:7" x14ac:dyDescent="0.2">
      <c r="A989" s="27">
        <v>2014</v>
      </c>
      <c r="B989" s="27">
        <v>7</v>
      </c>
      <c r="C989" s="27" t="s">
        <v>3</v>
      </c>
      <c r="D989" s="28">
        <v>41848</v>
      </c>
      <c r="E989" s="27">
        <v>2072.7615000000001</v>
      </c>
      <c r="F989" s="27">
        <v>168.33360000000002</v>
      </c>
      <c r="G989" s="27">
        <v>0</v>
      </c>
    </row>
    <row r="990" spans="1:7" x14ac:dyDescent="0.2">
      <c r="A990" s="27">
        <v>2014</v>
      </c>
      <c r="B990" s="27">
        <v>7</v>
      </c>
      <c r="C990" s="27" t="s">
        <v>3</v>
      </c>
      <c r="D990" s="28">
        <v>41849</v>
      </c>
      <c r="E990" s="27">
        <v>1330.8240999999998</v>
      </c>
      <c r="F990" s="27">
        <v>9023.0974999999999</v>
      </c>
      <c r="G990" s="27">
        <v>0</v>
      </c>
    </row>
    <row r="991" spans="1:7" x14ac:dyDescent="0.2">
      <c r="A991" s="27">
        <v>2014</v>
      </c>
      <c r="B991" s="27">
        <v>7</v>
      </c>
      <c r="C991" s="27" t="s">
        <v>3</v>
      </c>
      <c r="D991" s="28">
        <v>41850</v>
      </c>
      <c r="E991" s="27">
        <v>1212.7976999999998</v>
      </c>
      <c r="F991" s="27">
        <v>523.03700000000003</v>
      </c>
      <c r="G991" s="27">
        <v>0</v>
      </c>
    </row>
    <row r="992" spans="1:7" x14ac:dyDescent="0.2">
      <c r="A992" s="27">
        <v>2014</v>
      </c>
      <c r="B992" s="27">
        <v>7</v>
      </c>
      <c r="C992" s="27" t="s">
        <v>3</v>
      </c>
      <c r="D992" s="28">
        <v>41851</v>
      </c>
      <c r="E992" s="27">
        <v>1005.3538000000001</v>
      </c>
      <c r="F992" s="27">
        <v>362.32259999999997</v>
      </c>
      <c r="G992" s="27">
        <v>0</v>
      </c>
    </row>
    <row r="993" spans="1:7" x14ac:dyDescent="0.2">
      <c r="A993" s="27">
        <v>2014</v>
      </c>
      <c r="B993" s="27">
        <v>8</v>
      </c>
      <c r="C993" s="27" t="s">
        <v>3</v>
      </c>
      <c r="D993" s="28">
        <v>41852</v>
      </c>
      <c r="E993" s="27">
        <v>1152.6378999999999</v>
      </c>
      <c r="F993" s="27">
        <v>104.76769999999999</v>
      </c>
      <c r="G993" s="27">
        <v>0</v>
      </c>
    </row>
    <row r="994" spans="1:7" x14ac:dyDescent="0.2">
      <c r="A994" s="27">
        <v>2014</v>
      </c>
      <c r="B994" s="27">
        <v>8</v>
      </c>
      <c r="C994" s="27" t="s">
        <v>3</v>
      </c>
      <c r="D994" s="28">
        <v>41855</v>
      </c>
      <c r="E994" s="27">
        <v>867.31650000000002</v>
      </c>
      <c r="F994" s="27">
        <v>170.22660000000002</v>
      </c>
      <c r="G994" s="27">
        <v>0</v>
      </c>
    </row>
    <row r="995" spans="1:7" x14ac:dyDescent="0.2">
      <c r="A995" s="27">
        <v>2014</v>
      </c>
      <c r="B995" s="27">
        <v>8</v>
      </c>
      <c r="C995" s="27" t="s">
        <v>3</v>
      </c>
      <c r="D995" s="28">
        <v>41856</v>
      </c>
      <c r="E995" s="27">
        <v>676.72209999999995</v>
      </c>
      <c r="F995" s="27">
        <v>485.22380000000004</v>
      </c>
      <c r="G995" s="27">
        <v>0</v>
      </c>
    </row>
    <row r="996" spans="1:7" x14ac:dyDescent="0.2">
      <c r="A996" s="27">
        <v>2014</v>
      </c>
      <c r="B996" s="27">
        <v>8</v>
      </c>
      <c r="C996" s="27" t="s">
        <v>3</v>
      </c>
      <c r="D996" s="28">
        <v>41857</v>
      </c>
      <c r="E996" s="27">
        <v>1590.0446999999999</v>
      </c>
      <c r="F996" s="27">
        <v>1782.8810000000001</v>
      </c>
      <c r="G996" s="27">
        <v>22.026400000000002</v>
      </c>
    </row>
    <row r="997" spans="1:7" x14ac:dyDescent="0.2">
      <c r="A997" s="27">
        <v>2014</v>
      </c>
      <c r="B997" s="27">
        <v>8</v>
      </c>
      <c r="C997" s="27" t="s">
        <v>3</v>
      </c>
      <c r="D997" s="28">
        <v>41858</v>
      </c>
      <c r="E997" s="27">
        <v>1933.5713999999998</v>
      </c>
      <c r="F997" s="27">
        <v>269.4744</v>
      </c>
      <c r="G997" s="27">
        <v>0</v>
      </c>
    </row>
    <row r="998" spans="1:7" x14ac:dyDescent="0.2">
      <c r="A998" s="27">
        <v>2014</v>
      </c>
      <c r="B998" s="27">
        <v>8</v>
      </c>
      <c r="C998" s="27" t="s">
        <v>3</v>
      </c>
      <c r="D998" s="28">
        <v>41859</v>
      </c>
      <c r="E998" s="27">
        <v>1088.4365</v>
      </c>
      <c r="F998" s="27">
        <v>157.5087</v>
      </c>
      <c r="G998" s="27">
        <v>0</v>
      </c>
    </row>
    <row r="999" spans="1:7" x14ac:dyDescent="0.2">
      <c r="A999" s="27">
        <v>2014</v>
      </c>
      <c r="B999" s="27">
        <v>8</v>
      </c>
      <c r="C999" s="27" t="s">
        <v>3</v>
      </c>
      <c r="D999" s="28">
        <v>41862</v>
      </c>
      <c r="E999" s="27">
        <v>1046.8403999999998</v>
      </c>
      <c r="F999" s="27">
        <v>338.69900000000001</v>
      </c>
      <c r="G999" s="27">
        <v>0</v>
      </c>
    </row>
    <row r="1000" spans="1:7" x14ac:dyDescent="0.2">
      <c r="A1000" s="27">
        <v>2014</v>
      </c>
      <c r="B1000" s="27">
        <v>8</v>
      </c>
      <c r="C1000" s="27" t="s">
        <v>3</v>
      </c>
      <c r="D1000" s="28">
        <v>41863</v>
      </c>
      <c r="E1000" s="27">
        <v>1228.4745</v>
      </c>
      <c r="F1000" s="27">
        <v>467.68010000000004</v>
      </c>
      <c r="G1000" s="27">
        <v>0</v>
      </c>
    </row>
    <row r="1001" spans="1:7" x14ac:dyDescent="0.2">
      <c r="A1001" s="27">
        <v>2014</v>
      </c>
      <c r="B1001" s="27">
        <v>8</v>
      </c>
      <c r="C1001" s="27" t="s">
        <v>3</v>
      </c>
      <c r="D1001" s="28">
        <v>41864</v>
      </c>
      <c r="E1001" s="27">
        <v>895.3338</v>
      </c>
      <c r="F1001" s="27">
        <v>446.71979999999996</v>
      </c>
      <c r="G1001" s="27">
        <v>0</v>
      </c>
    </row>
    <row r="1002" spans="1:7" x14ac:dyDescent="0.2">
      <c r="A1002" s="27">
        <v>2014</v>
      </c>
      <c r="B1002" s="27">
        <v>8</v>
      </c>
      <c r="C1002" s="27" t="s">
        <v>3</v>
      </c>
      <c r="D1002" s="28">
        <v>41865</v>
      </c>
      <c r="E1002" s="27">
        <v>1465.8788999999999</v>
      </c>
      <c r="F1002" s="27">
        <v>278.61440000000005</v>
      </c>
      <c r="G1002" s="27">
        <v>0</v>
      </c>
    </row>
    <row r="1003" spans="1:7" x14ac:dyDescent="0.2">
      <c r="A1003" s="27">
        <v>2014</v>
      </c>
      <c r="B1003" s="27">
        <v>8</v>
      </c>
      <c r="C1003" s="27" t="s">
        <v>3</v>
      </c>
      <c r="D1003" s="28">
        <v>41866</v>
      </c>
      <c r="E1003" s="27">
        <v>622.78269999999998</v>
      </c>
      <c r="F1003" s="27">
        <v>452.21600000000001</v>
      </c>
      <c r="G1003" s="27">
        <v>0</v>
      </c>
    </row>
    <row r="1004" spans="1:7" x14ac:dyDescent="0.2">
      <c r="A1004" s="27">
        <v>2014</v>
      </c>
      <c r="B1004" s="27">
        <v>8</v>
      </c>
      <c r="C1004" s="27" t="s">
        <v>3</v>
      </c>
      <c r="D1004" s="28">
        <v>41869</v>
      </c>
      <c r="E1004" s="27">
        <v>886.79870000000005</v>
      </c>
      <c r="F1004" s="27">
        <v>235.965</v>
      </c>
      <c r="G1004" s="27">
        <v>0</v>
      </c>
    </row>
    <row r="1005" spans="1:7" x14ac:dyDescent="0.2">
      <c r="A1005" s="27">
        <v>2014</v>
      </c>
      <c r="B1005" s="27">
        <v>8</v>
      </c>
      <c r="C1005" s="27" t="s">
        <v>3</v>
      </c>
      <c r="D1005" s="28">
        <v>41870</v>
      </c>
      <c r="E1005" s="27">
        <v>1115.095</v>
      </c>
      <c r="F1005" s="27">
        <v>114.477</v>
      </c>
      <c r="G1005" s="27">
        <v>0</v>
      </c>
    </row>
    <row r="1006" spans="1:7" x14ac:dyDescent="0.2">
      <c r="A1006" s="27">
        <v>2014</v>
      </c>
      <c r="B1006" s="27">
        <v>8</v>
      </c>
      <c r="C1006" s="27" t="s">
        <v>3</v>
      </c>
      <c r="D1006" s="28">
        <v>41871</v>
      </c>
      <c r="E1006" s="27">
        <v>1179.4874</v>
      </c>
      <c r="F1006" s="27">
        <v>699.44200000000001</v>
      </c>
      <c r="G1006" s="27">
        <v>0</v>
      </c>
    </row>
    <row r="1007" spans="1:7" x14ac:dyDescent="0.2">
      <c r="A1007" s="27">
        <v>2014</v>
      </c>
      <c r="B1007" s="27">
        <v>8</v>
      </c>
      <c r="C1007" s="27" t="s">
        <v>3</v>
      </c>
      <c r="D1007" s="28">
        <v>41872</v>
      </c>
      <c r="E1007" s="27">
        <v>1020.0445999999999</v>
      </c>
      <c r="F1007" s="27">
        <v>153.06040000000002</v>
      </c>
      <c r="G1007" s="27">
        <v>0</v>
      </c>
    </row>
    <row r="1008" spans="1:7" x14ac:dyDescent="0.2">
      <c r="A1008" s="27">
        <v>2014</v>
      </c>
      <c r="B1008" s="27">
        <v>8</v>
      </c>
      <c r="C1008" s="27" t="s">
        <v>3</v>
      </c>
      <c r="D1008" s="28">
        <v>41873</v>
      </c>
      <c r="E1008" s="27">
        <v>828.0317</v>
      </c>
      <c r="F1008" s="27">
        <v>112.09910000000001</v>
      </c>
      <c r="G1008" s="27">
        <v>0</v>
      </c>
    </row>
    <row r="1009" spans="1:7" x14ac:dyDescent="0.2">
      <c r="A1009" s="27">
        <v>2014</v>
      </c>
      <c r="B1009" s="27">
        <v>8</v>
      </c>
      <c r="C1009" s="27" t="s">
        <v>3</v>
      </c>
      <c r="D1009" s="28">
        <v>41876</v>
      </c>
      <c r="E1009" s="27">
        <v>271.92220000000003</v>
      </c>
      <c r="F1009" s="27">
        <v>86.288700000000006</v>
      </c>
      <c r="G1009" s="27">
        <v>0</v>
      </c>
    </row>
    <row r="1010" spans="1:7" x14ac:dyDescent="0.2">
      <c r="A1010" s="27">
        <v>2014</v>
      </c>
      <c r="B1010" s="27">
        <v>8</v>
      </c>
      <c r="C1010" s="27" t="s">
        <v>3</v>
      </c>
      <c r="D1010" s="28">
        <v>41877</v>
      </c>
      <c r="E1010" s="27">
        <v>539.06740000000002</v>
      </c>
      <c r="F1010" s="27">
        <v>190.69399999999999</v>
      </c>
      <c r="G1010" s="27">
        <v>0</v>
      </c>
    </row>
    <row r="1011" spans="1:7" x14ac:dyDescent="0.2">
      <c r="A1011" s="27">
        <v>2014</v>
      </c>
      <c r="B1011" s="27">
        <v>8</v>
      </c>
      <c r="C1011" s="27" t="s">
        <v>3</v>
      </c>
      <c r="D1011" s="28">
        <v>41878</v>
      </c>
      <c r="E1011" s="27">
        <v>549.4978000000001</v>
      </c>
      <c r="F1011" s="27">
        <v>123.33</v>
      </c>
      <c r="G1011" s="27">
        <v>0</v>
      </c>
    </row>
    <row r="1012" spans="1:7" x14ac:dyDescent="0.2">
      <c r="A1012" s="27">
        <v>2014</v>
      </c>
      <c r="B1012" s="27">
        <v>8</v>
      </c>
      <c r="C1012" s="27" t="s">
        <v>3</v>
      </c>
      <c r="D1012" s="28">
        <v>41879</v>
      </c>
      <c r="E1012" s="27">
        <v>655.92070000000012</v>
      </c>
      <c r="F1012" s="27">
        <v>52.248899999999999</v>
      </c>
      <c r="G1012" s="27">
        <v>0</v>
      </c>
    </row>
    <row r="1013" spans="1:7" x14ac:dyDescent="0.2">
      <c r="A1013" s="27">
        <v>2014</v>
      </c>
      <c r="B1013" s="27">
        <v>8</v>
      </c>
      <c r="C1013" s="27" t="s">
        <v>3</v>
      </c>
      <c r="D1013" s="28">
        <v>41880</v>
      </c>
      <c r="E1013" s="27">
        <v>265.25009999999997</v>
      </c>
      <c r="F1013" s="27">
        <v>50.850699999999996</v>
      </c>
      <c r="G1013" s="27">
        <v>0</v>
      </c>
    </row>
    <row r="1014" spans="1:7" x14ac:dyDescent="0.2">
      <c r="A1014" s="27">
        <v>2014</v>
      </c>
      <c r="B1014" s="27">
        <v>9</v>
      </c>
      <c r="C1014" s="27" t="s">
        <v>3</v>
      </c>
      <c r="D1014" s="28">
        <v>41884</v>
      </c>
      <c r="E1014" s="27">
        <v>738.79930000000002</v>
      </c>
      <c r="F1014" s="27">
        <v>147.41579999999999</v>
      </c>
      <c r="G1014" s="27">
        <v>0</v>
      </c>
    </row>
    <row r="1015" spans="1:7" x14ac:dyDescent="0.2">
      <c r="A1015" s="27">
        <v>2014</v>
      </c>
      <c r="B1015" s="27">
        <v>9</v>
      </c>
      <c r="C1015" s="27" t="s">
        <v>3</v>
      </c>
      <c r="D1015" s="28">
        <v>41885</v>
      </c>
      <c r="E1015" s="27">
        <v>1140.1604000000002</v>
      </c>
      <c r="F1015" s="27">
        <v>352.78929999999997</v>
      </c>
      <c r="G1015" s="27">
        <v>0</v>
      </c>
    </row>
    <row r="1016" spans="1:7" x14ac:dyDescent="0.2">
      <c r="A1016" s="27">
        <v>2014</v>
      </c>
      <c r="B1016" s="27">
        <v>9</v>
      </c>
      <c r="C1016" s="27" t="s">
        <v>3</v>
      </c>
      <c r="D1016" s="28">
        <v>41886</v>
      </c>
      <c r="E1016" s="27">
        <v>1481.0637999999999</v>
      </c>
      <c r="F1016" s="27">
        <v>380.21209999999996</v>
      </c>
      <c r="G1016" s="27">
        <v>0</v>
      </c>
    </row>
    <row r="1017" spans="1:7" x14ac:dyDescent="0.2">
      <c r="A1017" s="27">
        <v>2014</v>
      </c>
      <c r="B1017" s="27">
        <v>9</v>
      </c>
      <c r="C1017" s="27" t="s">
        <v>3</v>
      </c>
      <c r="D1017" s="28">
        <v>41887</v>
      </c>
      <c r="E1017" s="27">
        <v>1103.6881000000001</v>
      </c>
      <c r="F1017" s="27">
        <v>239.7783</v>
      </c>
      <c r="G1017" s="27">
        <v>0</v>
      </c>
    </row>
    <row r="1018" spans="1:7" x14ac:dyDescent="0.2">
      <c r="A1018" s="27">
        <v>2014</v>
      </c>
      <c r="B1018" s="27">
        <v>9</v>
      </c>
      <c r="C1018" s="27" t="s">
        <v>3</v>
      </c>
      <c r="D1018" s="28">
        <v>41890</v>
      </c>
      <c r="E1018" s="27">
        <v>826.88110000000006</v>
      </c>
      <c r="F1018" s="27">
        <v>102.62179999999999</v>
      </c>
      <c r="G1018" s="27">
        <v>0</v>
      </c>
    </row>
    <row r="1019" spans="1:7" x14ac:dyDescent="0.2">
      <c r="A1019" s="27">
        <v>2014</v>
      </c>
      <c r="B1019" s="27">
        <v>9</v>
      </c>
      <c r="C1019" s="27" t="s">
        <v>3</v>
      </c>
      <c r="D1019" s="28">
        <v>41891</v>
      </c>
      <c r="E1019" s="27">
        <v>2219.1612</v>
      </c>
      <c r="F1019" s="27">
        <v>426.81740000000002</v>
      </c>
      <c r="G1019" s="27">
        <v>0</v>
      </c>
    </row>
    <row r="1020" spans="1:7" x14ac:dyDescent="0.2">
      <c r="A1020" s="27">
        <v>2014</v>
      </c>
      <c r="B1020" s="27">
        <v>9</v>
      </c>
      <c r="C1020" s="27" t="s">
        <v>3</v>
      </c>
      <c r="D1020" s="28">
        <v>41892</v>
      </c>
      <c r="E1020" s="27">
        <v>1563.1320999999998</v>
      </c>
      <c r="F1020" s="27">
        <v>709.56200000000001</v>
      </c>
      <c r="G1020" s="27">
        <v>0</v>
      </c>
    </row>
    <row r="1021" spans="1:7" x14ac:dyDescent="0.2">
      <c r="A1021" s="27">
        <v>2014</v>
      </c>
      <c r="B1021" s="27">
        <v>9</v>
      </c>
      <c r="C1021" s="27" t="s">
        <v>3</v>
      </c>
      <c r="D1021" s="28">
        <v>41893</v>
      </c>
      <c r="E1021" s="27">
        <v>2116.5708</v>
      </c>
      <c r="F1021" s="27">
        <v>473.59719999999993</v>
      </c>
      <c r="G1021" s="27">
        <v>0</v>
      </c>
    </row>
    <row r="1022" spans="1:7" x14ac:dyDescent="0.2">
      <c r="A1022" s="27">
        <v>2014</v>
      </c>
      <c r="B1022" s="27">
        <v>9</v>
      </c>
      <c r="C1022" s="27" t="s">
        <v>3</v>
      </c>
      <c r="D1022" s="28">
        <v>41894</v>
      </c>
      <c r="E1022" s="27">
        <v>3167.2975999999994</v>
      </c>
      <c r="F1022" s="27">
        <v>383.64519999999999</v>
      </c>
      <c r="G1022" s="27">
        <v>115.678</v>
      </c>
    </row>
    <row r="1023" spans="1:7" x14ac:dyDescent="0.2">
      <c r="A1023" s="27">
        <v>2014</v>
      </c>
      <c r="B1023" s="27">
        <v>9</v>
      </c>
      <c r="C1023" s="27" t="s">
        <v>3</v>
      </c>
      <c r="D1023" s="28">
        <v>41897</v>
      </c>
      <c r="E1023" s="27">
        <v>1942.9579000000001</v>
      </c>
      <c r="F1023" s="27">
        <v>225.39429999999999</v>
      </c>
      <c r="G1023" s="27">
        <v>0</v>
      </c>
    </row>
    <row r="1024" spans="1:7" x14ac:dyDescent="0.2">
      <c r="A1024" s="27">
        <v>2014</v>
      </c>
      <c r="B1024" s="27">
        <v>9</v>
      </c>
      <c r="C1024" s="27" t="s">
        <v>3</v>
      </c>
      <c r="D1024" s="28">
        <v>41898</v>
      </c>
      <c r="E1024" s="27">
        <v>1895.1224</v>
      </c>
      <c r="F1024" s="27">
        <v>572.29239999999993</v>
      </c>
      <c r="G1024" s="27">
        <v>0</v>
      </c>
    </row>
    <row r="1025" spans="1:7" x14ac:dyDescent="0.2">
      <c r="A1025" s="27">
        <v>2014</v>
      </c>
      <c r="B1025" s="27">
        <v>9</v>
      </c>
      <c r="C1025" s="27" t="s">
        <v>3</v>
      </c>
      <c r="D1025" s="28">
        <v>41899</v>
      </c>
      <c r="E1025" s="27">
        <v>1670.1061999999999</v>
      </c>
      <c r="F1025" s="27">
        <v>268.89229999999998</v>
      </c>
      <c r="G1025" s="27">
        <v>1.6328</v>
      </c>
    </row>
    <row r="1026" spans="1:7" x14ac:dyDescent="0.2">
      <c r="A1026" s="27">
        <v>2014</v>
      </c>
      <c r="B1026" s="27">
        <v>9</v>
      </c>
      <c r="C1026" s="27" t="s">
        <v>3</v>
      </c>
      <c r="D1026" s="28">
        <v>41900</v>
      </c>
      <c r="E1026" s="27">
        <v>1636.287</v>
      </c>
      <c r="F1026" s="27">
        <v>517.44439999999997</v>
      </c>
      <c r="G1026" s="27">
        <v>0</v>
      </c>
    </row>
    <row r="1027" spans="1:7" x14ac:dyDescent="0.2">
      <c r="A1027" s="27">
        <v>2014</v>
      </c>
      <c r="B1027" s="27">
        <v>9</v>
      </c>
      <c r="C1027" s="27" t="s">
        <v>3</v>
      </c>
      <c r="D1027" s="28">
        <v>41901</v>
      </c>
      <c r="E1027" s="27">
        <v>1831.4259</v>
      </c>
      <c r="F1027" s="27">
        <v>248.92699999999999</v>
      </c>
      <c r="G1027" s="27">
        <v>0</v>
      </c>
    </row>
    <row r="1028" spans="1:7" x14ac:dyDescent="0.2">
      <c r="A1028" s="27">
        <v>2014</v>
      </c>
      <c r="B1028" s="27">
        <v>9</v>
      </c>
      <c r="C1028" s="27" t="s">
        <v>3</v>
      </c>
      <c r="D1028" s="28">
        <v>41904</v>
      </c>
      <c r="E1028" s="27">
        <v>410.27499999999998</v>
      </c>
      <c r="F1028" s="27">
        <v>0</v>
      </c>
      <c r="G1028" s="27">
        <v>0</v>
      </c>
    </row>
    <row r="1029" spans="1:7" x14ac:dyDescent="0.2">
      <c r="A1029" s="27">
        <v>2014</v>
      </c>
      <c r="B1029" s="27">
        <v>9</v>
      </c>
      <c r="C1029" s="27" t="s">
        <v>3</v>
      </c>
      <c r="D1029" s="28">
        <v>41905</v>
      </c>
      <c r="E1029" s="27">
        <v>642.18439999999998</v>
      </c>
      <c r="F1029" s="27">
        <v>25.05</v>
      </c>
      <c r="G1029" s="27">
        <v>0</v>
      </c>
    </row>
    <row r="1030" spans="1:7" x14ac:dyDescent="0.2">
      <c r="A1030" s="27">
        <v>2014</v>
      </c>
      <c r="B1030" s="27">
        <v>9</v>
      </c>
      <c r="C1030" s="27" t="s">
        <v>3</v>
      </c>
      <c r="D1030" s="28">
        <v>41906</v>
      </c>
      <c r="E1030" s="27">
        <v>1484.9668999999999</v>
      </c>
      <c r="F1030" s="27">
        <v>250.45380000000003</v>
      </c>
      <c r="G1030" s="27">
        <v>0</v>
      </c>
    </row>
    <row r="1031" spans="1:7" x14ac:dyDescent="0.2">
      <c r="A1031" s="27">
        <v>2014</v>
      </c>
      <c r="B1031" s="27">
        <v>9</v>
      </c>
      <c r="C1031" s="27" t="s">
        <v>3</v>
      </c>
      <c r="D1031" s="28">
        <v>41907</v>
      </c>
      <c r="E1031" s="27">
        <v>4401.2089999999998</v>
      </c>
      <c r="F1031" s="27">
        <v>354.77859999999998</v>
      </c>
      <c r="G1031" s="27">
        <v>0</v>
      </c>
    </row>
    <row r="1032" spans="1:7" x14ac:dyDescent="0.2">
      <c r="A1032" s="27">
        <v>2014</v>
      </c>
      <c r="B1032" s="27">
        <v>9</v>
      </c>
      <c r="C1032" s="27" t="s">
        <v>3</v>
      </c>
      <c r="D1032" s="28">
        <v>41908</v>
      </c>
      <c r="E1032" s="27">
        <v>1738.5171</v>
      </c>
      <c r="F1032" s="27">
        <v>247.03730000000002</v>
      </c>
      <c r="G1032" s="27">
        <v>0</v>
      </c>
    </row>
    <row r="1033" spans="1:7" x14ac:dyDescent="0.2">
      <c r="A1033" s="27">
        <v>2014</v>
      </c>
      <c r="B1033" s="27">
        <v>9</v>
      </c>
      <c r="C1033" s="27" t="s">
        <v>3</v>
      </c>
      <c r="D1033" s="28">
        <v>41911</v>
      </c>
      <c r="E1033" s="27">
        <v>930.14409999999998</v>
      </c>
      <c r="F1033" s="27">
        <v>207.3235</v>
      </c>
      <c r="G1033" s="27">
        <v>45.5</v>
      </c>
    </row>
    <row r="1034" spans="1:7" x14ac:dyDescent="0.2">
      <c r="A1034" s="27">
        <v>2014</v>
      </c>
      <c r="B1034" s="27">
        <v>9</v>
      </c>
      <c r="C1034" s="27" t="s">
        <v>3</v>
      </c>
      <c r="D1034" s="28">
        <v>41912</v>
      </c>
      <c r="E1034" s="27">
        <v>1893.4059</v>
      </c>
      <c r="F1034" s="27">
        <v>291.02570000000003</v>
      </c>
      <c r="G1034" s="27">
        <v>0</v>
      </c>
    </row>
    <row r="1035" spans="1:7" x14ac:dyDescent="0.2">
      <c r="A1035" s="27">
        <v>2014</v>
      </c>
      <c r="B1035" s="27">
        <v>10</v>
      </c>
      <c r="C1035" s="27" t="s">
        <v>7</v>
      </c>
      <c r="D1035" s="28">
        <v>41913</v>
      </c>
      <c r="E1035" s="27">
        <v>1319.1011000000001</v>
      </c>
      <c r="F1035" s="27">
        <v>272.20120000000003</v>
      </c>
      <c r="G1035" s="27">
        <v>0</v>
      </c>
    </row>
    <row r="1036" spans="1:7" x14ac:dyDescent="0.2">
      <c r="A1036" s="27">
        <v>2014</v>
      </c>
      <c r="B1036" s="27">
        <v>10</v>
      </c>
      <c r="C1036" s="27" t="s">
        <v>7</v>
      </c>
      <c r="D1036" s="28">
        <v>41914</v>
      </c>
      <c r="E1036" s="27">
        <v>1910.2037000000003</v>
      </c>
      <c r="F1036" s="27">
        <v>603.87689999999998</v>
      </c>
      <c r="G1036" s="27">
        <v>0</v>
      </c>
    </row>
    <row r="1037" spans="1:7" x14ac:dyDescent="0.2">
      <c r="A1037" s="27">
        <v>2014</v>
      </c>
      <c r="B1037" s="27">
        <v>10</v>
      </c>
      <c r="C1037" s="27" t="s">
        <v>7</v>
      </c>
      <c r="D1037" s="28">
        <v>41915</v>
      </c>
      <c r="E1037" s="27">
        <v>1164.3501000000001</v>
      </c>
      <c r="F1037" s="27">
        <v>266.94669999999996</v>
      </c>
      <c r="G1037" s="27">
        <v>0</v>
      </c>
    </row>
    <row r="1038" spans="1:7" x14ac:dyDescent="0.2">
      <c r="A1038" s="27">
        <v>2014</v>
      </c>
      <c r="B1038" s="27">
        <v>10</v>
      </c>
      <c r="C1038" s="27" t="s">
        <v>7</v>
      </c>
      <c r="D1038" s="28">
        <v>41918</v>
      </c>
      <c r="E1038" s="27">
        <v>979.22019999999998</v>
      </c>
      <c r="F1038" s="27">
        <v>156.1164</v>
      </c>
      <c r="G1038" s="27">
        <v>0</v>
      </c>
    </row>
    <row r="1039" spans="1:7" x14ac:dyDescent="0.2">
      <c r="A1039" s="27">
        <v>2014</v>
      </c>
      <c r="B1039" s="27">
        <v>10</v>
      </c>
      <c r="C1039" s="27" t="s">
        <v>7</v>
      </c>
      <c r="D1039" s="28">
        <v>41919</v>
      </c>
      <c r="E1039" s="27">
        <v>1902.2275</v>
      </c>
      <c r="F1039" s="27">
        <v>108.5</v>
      </c>
      <c r="G1039" s="27">
        <v>32.097499999999997</v>
      </c>
    </row>
    <row r="1040" spans="1:7" x14ac:dyDescent="0.2">
      <c r="A1040" s="27">
        <v>2014</v>
      </c>
      <c r="B1040" s="27">
        <v>10</v>
      </c>
      <c r="C1040" s="27" t="s">
        <v>7</v>
      </c>
      <c r="D1040" s="28">
        <v>41920</v>
      </c>
      <c r="E1040" s="27">
        <v>1244.2136</v>
      </c>
      <c r="F1040" s="27">
        <v>97.7</v>
      </c>
      <c r="G1040" s="27">
        <v>0</v>
      </c>
    </row>
    <row r="1041" spans="1:7" x14ac:dyDescent="0.2">
      <c r="A1041" s="27">
        <v>2014</v>
      </c>
      <c r="B1041" s="27">
        <v>10</v>
      </c>
      <c r="C1041" s="27" t="s">
        <v>7</v>
      </c>
      <c r="D1041" s="28">
        <v>41921</v>
      </c>
      <c r="E1041" s="27">
        <v>1061.1967</v>
      </c>
      <c r="F1041" s="27">
        <v>341.22070000000002</v>
      </c>
      <c r="G1041" s="27">
        <v>0</v>
      </c>
    </row>
    <row r="1042" spans="1:7" x14ac:dyDescent="0.2">
      <c r="A1042" s="27">
        <v>2014</v>
      </c>
      <c r="B1042" s="27">
        <v>10</v>
      </c>
      <c r="C1042" s="27" t="s">
        <v>7</v>
      </c>
      <c r="D1042" s="28">
        <v>41922</v>
      </c>
      <c r="E1042" s="27">
        <v>774.08760000000007</v>
      </c>
      <c r="F1042" s="27">
        <v>129.85590000000002</v>
      </c>
      <c r="G1042" s="27">
        <v>0</v>
      </c>
    </row>
    <row r="1043" spans="1:7" x14ac:dyDescent="0.2">
      <c r="A1043" s="27">
        <v>2014</v>
      </c>
      <c r="B1043" s="27">
        <v>10</v>
      </c>
      <c r="C1043" s="27" t="s">
        <v>7</v>
      </c>
      <c r="D1043" s="28">
        <v>41925</v>
      </c>
      <c r="E1043" s="27">
        <v>0</v>
      </c>
      <c r="F1043" s="27">
        <v>0</v>
      </c>
      <c r="G1043" s="27">
        <v>0</v>
      </c>
    </row>
    <row r="1044" spans="1:7" x14ac:dyDescent="0.2">
      <c r="A1044" s="27">
        <v>2014</v>
      </c>
      <c r="B1044" s="27">
        <v>10</v>
      </c>
      <c r="C1044" s="27" t="s">
        <v>7</v>
      </c>
      <c r="D1044" s="28">
        <v>41926</v>
      </c>
      <c r="E1044" s="27">
        <v>1026.5135</v>
      </c>
      <c r="F1044" s="27">
        <v>133.95050000000001</v>
      </c>
      <c r="G1044" s="27">
        <v>0</v>
      </c>
    </row>
    <row r="1045" spans="1:7" x14ac:dyDescent="0.2">
      <c r="A1045" s="27">
        <v>2014</v>
      </c>
      <c r="B1045" s="27">
        <v>10</v>
      </c>
      <c r="C1045" s="27" t="s">
        <v>7</v>
      </c>
      <c r="D1045" s="28">
        <v>41927</v>
      </c>
      <c r="E1045" s="27">
        <v>1489.5374999999999</v>
      </c>
      <c r="F1045" s="27">
        <v>159.25040000000001</v>
      </c>
      <c r="G1045" s="27">
        <v>0</v>
      </c>
    </row>
    <row r="1046" spans="1:7" x14ac:dyDescent="0.2">
      <c r="A1046" s="27">
        <v>2014</v>
      </c>
      <c r="B1046" s="27">
        <v>10</v>
      </c>
      <c r="C1046" s="27" t="s">
        <v>7</v>
      </c>
      <c r="D1046" s="28">
        <v>41928</v>
      </c>
      <c r="E1046" s="27">
        <v>1109.9943999999998</v>
      </c>
      <c r="F1046" s="27">
        <v>326.42670000000004</v>
      </c>
      <c r="G1046" s="27">
        <v>0</v>
      </c>
    </row>
    <row r="1047" spans="1:7" x14ac:dyDescent="0.2">
      <c r="A1047" s="27">
        <v>2014</v>
      </c>
      <c r="B1047" s="27">
        <v>10</v>
      </c>
      <c r="C1047" s="27" t="s">
        <v>7</v>
      </c>
      <c r="D1047" s="28">
        <v>41929</v>
      </c>
      <c r="E1047" s="27">
        <v>1763.1981000000001</v>
      </c>
      <c r="F1047" s="27">
        <v>235.13390000000001</v>
      </c>
      <c r="G1047" s="27">
        <v>0</v>
      </c>
    </row>
    <row r="1048" spans="1:7" x14ac:dyDescent="0.2">
      <c r="A1048" s="27">
        <v>2014</v>
      </c>
      <c r="B1048" s="27">
        <v>10</v>
      </c>
      <c r="C1048" s="27" t="s">
        <v>7</v>
      </c>
      <c r="D1048" s="28">
        <v>41932</v>
      </c>
      <c r="E1048" s="27">
        <v>846.096</v>
      </c>
      <c r="F1048" s="27">
        <v>391.25509999999997</v>
      </c>
      <c r="G1048" s="27">
        <v>0</v>
      </c>
    </row>
    <row r="1049" spans="1:7" x14ac:dyDescent="0.2">
      <c r="A1049" s="27">
        <v>2014</v>
      </c>
      <c r="B1049" s="27">
        <v>10</v>
      </c>
      <c r="C1049" s="27" t="s">
        <v>7</v>
      </c>
      <c r="D1049" s="28">
        <v>41933</v>
      </c>
      <c r="E1049" s="27">
        <v>1927.1538999999998</v>
      </c>
      <c r="F1049" s="27">
        <v>150.60479999999998</v>
      </c>
      <c r="G1049" s="27">
        <v>0</v>
      </c>
    </row>
    <row r="1050" spans="1:7" x14ac:dyDescent="0.2">
      <c r="A1050" s="27">
        <v>2014</v>
      </c>
      <c r="B1050" s="27">
        <v>10</v>
      </c>
      <c r="C1050" s="27" t="s">
        <v>7</v>
      </c>
      <c r="D1050" s="28">
        <v>41934</v>
      </c>
      <c r="E1050" s="27">
        <v>1238.7617</v>
      </c>
      <c r="F1050" s="27">
        <v>171.9187</v>
      </c>
      <c r="G1050" s="27">
        <v>0</v>
      </c>
    </row>
    <row r="1051" spans="1:7" x14ac:dyDescent="0.2">
      <c r="A1051" s="27">
        <v>2014</v>
      </c>
      <c r="B1051" s="27">
        <v>10</v>
      </c>
      <c r="C1051" s="27" t="s">
        <v>7</v>
      </c>
      <c r="D1051" s="28">
        <v>41935</v>
      </c>
      <c r="E1051" s="27">
        <v>1643.6543000000001</v>
      </c>
      <c r="F1051" s="27">
        <v>312.79690000000005</v>
      </c>
      <c r="G1051" s="27">
        <v>0</v>
      </c>
    </row>
    <row r="1052" spans="1:7" x14ac:dyDescent="0.2">
      <c r="A1052" s="27">
        <v>2014</v>
      </c>
      <c r="B1052" s="27">
        <v>10</v>
      </c>
      <c r="C1052" s="27" t="s">
        <v>7</v>
      </c>
      <c r="D1052" s="28">
        <v>41936</v>
      </c>
      <c r="E1052" s="27">
        <v>1679.7502000000002</v>
      </c>
      <c r="F1052" s="27">
        <v>190.20729999999998</v>
      </c>
      <c r="G1052" s="27">
        <v>0</v>
      </c>
    </row>
    <row r="1053" spans="1:7" x14ac:dyDescent="0.2">
      <c r="A1053" s="27">
        <v>2014</v>
      </c>
      <c r="B1053" s="27">
        <v>10</v>
      </c>
      <c r="C1053" s="27" t="s">
        <v>7</v>
      </c>
      <c r="D1053" s="28">
        <v>41939</v>
      </c>
      <c r="E1053" s="27">
        <v>1148.3512000000001</v>
      </c>
      <c r="F1053" s="27">
        <v>160.0916</v>
      </c>
      <c r="G1053" s="27">
        <v>0</v>
      </c>
    </row>
    <row r="1054" spans="1:7" x14ac:dyDescent="0.2">
      <c r="A1054" s="27">
        <v>2014</v>
      </c>
      <c r="B1054" s="27">
        <v>10</v>
      </c>
      <c r="C1054" s="27" t="s">
        <v>7</v>
      </c>
      <c r="D1054" s="28">
        <v>41940</v>
      </c>
      <c r="E1054" s="27">
        <v>1763.8098</v>
      </c>
      <c r="F1054" s="27">
        <v>444.64109999999999</v>
      </c>
      <c r="G1054" s="27">
        <v>0.84639999999999993</v>
      </c>
    </row>
    <row r="1055" spans="1:7" x14ac:dyDescent="0.2">
      <c r="A1055" s="27">
        <v>2014</v>
      </c>
      <c r="B1055" s="27">
        <v>10</v>
      </c>
      <c r="C1055" s="27" t="s">
        <v>7</v>
      </c>
      <c r="D1055" s="28">
        <v>41941</v>
      </c>
      <c r="E1055" s="27">
        <v>1129.7947999999999</v>
      </c>
      <c r="F1055" s="27">
        <v>391.84750000000003</v>
      </c>
      <c r="G1055" s="27">
        <v>2.6834000000000002</v>
      </c>
    </row>
    <row r="1056" spans="1:7" x14ac:dyDescent="0.2">
      <c r="A1056" s="27">
        <v>2014</v>
      </c>
      <c r="B1056" s="27">
        <v>10</v>
      </c>
      <c r="C1056" s="27" t="s">
        <v>7</v>
      </c>
      <c r="D1056" s="28">
        <v>41942</v>
      </c>
      <c r="E1056" s="27">
        <v>1035.5997</v>
      </c>
      <c r="F1056" s="27">
        <v>478.10480000000007</v>
      </c>
      <c r="G1056" s="27">
        <v>0</v>
      </c>
    </row>
    <row r="1057" spans="1:7" x14ac:dyDescent="0.2">
      <c r="A1057" s="27">
        <v>2014</v>
      </c>
      <c r="B1057" s="27">
        <v>10</v>
      </c>
      <c r="C1057" s="27" t="s">
        <v>7</v>
      </c>
      <c r="D1057" s="28">
        <v>41943</v>
      </c>
      <c r="E1057" s="27">
        <v>766.52730000000008</v>
      </c>
      <c r="F1057" s="27">
        <v>210.4118</v>
      </c>
      <c r="G1057" s="27">
        <v>0</v>
      </c>
    </row>
    <row r="1058" spans="1:7" x14ac:dyDescent="0.2">
      <c r="A1058" s="27">
        <v>2014</v>
      </c>
      <c r="B1058" s="27">
        <v>11</v>
      </c>
      <c r="C1058" s="27" t="s">
        <v>7</v>
      </c>
      <c r="D1058" s="28">
        <v>41946</v>
      </c>
      <c r="E1058" s="27">
        <v>786.72529999999995</v>
      </c>
      <c r="F1058" s="27">
        <v>123.8069</v>
      </c>
      <c r="G1058" s="27">
        <v>0</v>
      </c>
    </row>
    <row r="1059" spans="1:7" x14ac:dyDescent="0.2">
      <c r="A1059" s="27">
        <v>2014</v>
      </c>
      <c r="B1059" s="27">
        <v>11</v>
      </c>
      <c r="C1059" s="27" t="s">
        <v>7</v>
      </c>
      <c r="D1059" s="28">
        <v>41947</v>
      </c>
      <c r="E1059" s="27">
        <v>2986.2292000000002</v>
      </c>
      <c r="F1059" s="27">
        <v>1896.0060000000001</v>
      </c>
      <c r="G1059" s="27">
        <v>0</v>
      </c>
    </row>
    <row r="1060" spans="1:7" x14ac:dyDescent="0.2">
      <c r="A1060" s="27">
        <v>2014</v>
      </c>
      <c r="B1060" s="27">
        <v>11</v>
      </c>
      <c r="C1060" s="27" t="s">
        <v>7</v>
      </c>
      <c r="D1060" s="28">
        <v>41948</v>
      </c>
      <c r="E1060" s="27">
        <v>1597.0530999999999</v>
      </c>
      <c r="F1060" s="27">
        <v>587.28499999999997</v>
      </c>
      <c r="G1060" s="27">
        <v>0</v>
      </c>
    </row>
    <row r="1061" spans="1:7" x14ac:dyDescent="0.2">
      <c r="A1061" s="27">
        <v>2014</v>
      </c>
      <c r="B1061" s="27">
        <v>11</v>
      </c>
      <c r="C1061" s="27" t="s">
        <v>7</v>
      </c>
      <c r="D1061" s="28">
        <v>41949</v>
      </c>
      <c r="E1061" s="27">
        <v>1497.5266000000001</v>
      </c>
      <c r="F1061" s="27">
        <v>394.62549999999999</v>
      </c>
      <c r="G1061" s="27">
        <v>0</v>
      </c>
    </row>
    <row r="1062" spans="1:7" x14ac:dyDescent="0.2">
      <c r="A1062" s="27">
        <v>2014</v>
      </c>
      <c r="B1062" s="27">
        <v>11</v>
      </c>
      <c r="C1062" s="27" t="s">
        <v>7</v>
      </c>
      <c r="D1062" s="28">
        <v>41950</v>
      </c>
      <c r="E1062" s="27">
        <v>1169.4741999999999</v>
      </c>
      <c r="F1062" s="27">
        <v>221.2561</v>
      </c>
      <c r="G1062" s="27">
        <v>0</v>
      </c>
    </row>
    <row r="1063" spans="1:7" x14ac:dyDescent="0.2">
      <c r="A1063" s="27">
        <v>2014</v>
      </c>
      <c r="B1063" s="27">
        <v>11</v>
      </c>
      <c r="C1063" s="27" t="s">
        <v>7</v>
      </c>
      <c r="D1063" s="28">
        <v>41953</v>
      </c>
      <c r="E1063" s="27">
        <v>592.37360000000012</v>
      </c>
      <c r="F1063" s="27">
        <v>88.792699999999996</v>
      </c>
      <c r="G1063" s="27">
        <v>0</v>
      </c>
    </row>
    <row r="1064" spans="1:7" x14ac:dyDescent="0.2">
      <c r="A1064" s="27">
        <v>2014</v>
      </c>
      <c r="B1064" s="27">
        <v>11</v>
      </c>
      <c r="C1064" s="27" t="s">
        <v>7</v>
      </c>
      <c r="D1064" s="28">
        <v>41954</v>
      </c>
      <c r="E1064" s="27">
        <v>0</v>
      </c>
      <c r="F1064" s="27">
        <v>0</v>
      </c>
      <c r="G1064" s="27">
        <v>0</v>
      </c>
    </row>
    <row r="1065" spans="1:7" x14ac:dyDescent="0.2">
      <c r="A1065" s="27">
        <v>2014</v>
      </c>
      <c r="B1065" s="27">
        <v>11</v>
      </c>
      <c r="C1065" s="27" t="s">
        <v>7</v>
      </c>
      <c r="D1065" s="28">
        <v>41955</v>
      </c>
      <c r="E1065" s="27">
        <v>1065.9584</v>
      </c>
      <c r="F1065" s="27">
        <v>197.09359999999998</v>
      </c>
      <c r="G1065" s="27">
        <v>0</v>
      </c>
    </row>
    <row r="1066" spans="1:7" x14ac:dyDescent="0.2">
      <c r="A1066" s="27">
        <v>2014</v>
      </c>
      <c r="B1066" s="27">
        <v>11</v>
      </c>
      <c r="C1066" s="27" t="s">
        <v>7</v>
      </c>
      <c r="D1066" s="28">
        <v>41956</v>
      </c>
      <c r="E1066" s="27">
        <v>1287.5260000000001</v>
      </c>
      <c r="F1066" s="27">
        <v>561.48030000000006</v>
      </c>
      <c r="G1066" s="27">
        <v>0</v>
      </c>
    </row>
    <row r="1067" spans="1:7" x14ac:dyDescent="0.2">
      <c r="A1067" s="27">
        <v>2014</v>
      </c>
      <c r="B1067" s="27">
        <v>11</v>
      </c>
      <c r="C1067" s="27" t="s">
        <v>7</v>
      </c>
      <c r="D1067" s="28">
        <v>41957</v>
      </c>
      <c r="E1067" s="27">
        <v>1205.6974000000002</v>
      </c>
      <c r="F1067" s="27">
        <v>194.18820000000002</v>
      </c>
      <c r="G1067" s="27">
        <v>11.555099999999999</v>
      </c>
    </row>
    <row r="1068" spans="1:7" x14ac:dyDescent="0.2">
      <c r="A1068" s="27">
        <v>2014</v>
      </c>
      <c r="B1068" s="27">
        <v>11</v>
      </c>
      <c r="C1068" s="27" t="s">
        <v>7</v>
      </c>
      <c r="D1068" s="28">
        <v>41960</v>
      </c>
      <c r="E1068" s="27">
        <v>730.89840000000004</v>
      </c>
      <c r="F1068" s="27">
        <v>80.784399999999991</v>
      </c>
      <c r="G1068" s="27">
        <v>0</v>
      </c>
    </row>
    <row r="1069" spans="1:7" x14ac:dyDescent="0.2">
      <c r="A1069" s="27">
        <v>2014</v>
      </c>
      <c r="B1069" s="27">
        <v>11</v>
      </c>
      <c r="C1069" s="27" t="s">
        <v>7</v>
      </c>
      <c r="D1069" s="28">
        <v>41961</v>
      </c>
      <c r="E1069" s="27">
        <v>1137.5936000000002</v>
      </c>
      <c r="F1069" s="27">
        <v>380.29520000000002</v>
      </c>
      <c r="G1069" s="27">
        <v>0</v>
      </c>
    </row>
    <row r="1070" spans="1:7" x14ac:dyDescent="0.2">
      <c r="A1070" s="27">
        <v>2014</v>
      </c>
      <c r="B1070" s="27">
        <v>11</v>
      </c>
      <c r="C1070" s="27" t="s">
        <v>7</v>
      </c>
      <c r="D1070" s="28">
        <v>41962</v>
      </c>
      <c r="E1070" s="27">
        <v>1518.2437</v>
      </c>
      <c r="F1070" s="27">
        <v>345.99279999999999</v>
      </c>
      <c r="G1070" s="27">
        <v>0</v>
      </c>
    </row>
    <row r="1071" spans="1:7" x14ac:dyDescent="0.2">
      <c r="A1071" s="27">
        <v>2014</v>
      </c>
      <c r="B1071" s="27">
        <v>11</v>
      </c>
      <c r="C1071" s="27" t="s">
        <v>7</v>
      </c>
      <c r="D1071" s="28">
        <v>41963</v>
      </c>
      <c r="E1071" s="27">
        <v>1426.4642000000001</v>
      </c>
      <c r="F1071" s="27">
        <v>271.93299999999999</v>
      </c>
      <c r="G1071" s="27">
        <v>0</v>
      </c>
    </row>
    <row r="1072" spans="1:7" x14ac:dyDescent="0.2">
      <c r="A1072" s="27">
        <v>2014</v>
      </c>
      <c r="B1072" s="27">
        <v>11</v>
      </c>
      <c r="C1072" s="27" t="s">
        <v>7</v>
      </c>
      <c r="D1072" s="28">
        <v>41964</v>
      </c>
      <c r="E1072" s="27">
        <v>1441.7488999999998</v>
      </c>
      <c r="F1072" s="27">
        <v>378.48440000000005</v>
      </c>
      <c r="G1072" s="27">
        <v>0</v>
      </c>
    </row>
    <row r="1073" spans="1:7" x14ac:dyDescent="0.2">
      <c r="A1073" s="27">
        <v>2014</v>
      </c>
      <c r="B1073" s="27">
        <v>11</v>
      </c>
      <c r="C1073" s="27" t="s">
        <v>7</v>
      </c>
      <c r="D1073" s="28">
        <v>41967</v>
      </c>
      <c r="E1073" s="27">
        <v>1374.9028999999998</v>
      </c>
      <c r="F1073" s="27">
        <v>231.11459999999997</v>
      </c>
      <c r="G1073" s="27">
        <v>0</v>
      </c>
    </row>
    <row r="1074" spans="1:7" x14ac:dyDescent="0.2">
      <c r="A1074" s="27">
        <v>2014</v>
      </c>
      <c r="B1074" s="27">
        <v>11</v>
      </c>
      <c r="C1074" s="27" t="s">
        <v>7</v>
      </c>
      <c r="D1074" s="28">
        <v>41968</v>
      </c>
      <c r="E1074" s="27">
        <v>909.06170000000009</v>
      </c>
      <c r="F1074" s="27">
        <v>123.3605</v>
      </c>
      <c r="G1074" s="27">
        <v>0</v>
      </c>
    </row>
    <row r="1075" spans="1:7" x14ac:dyDescent="0.2">
      <c r="A1075" s="27">
        <v>2014</v>
      </c>
      <c r="B1075" s="27">
        <v>11</v>
      </c>
      <c r="C1075" s="27" t="s">
        <v>7</v>
      </c>
      <c r="D1075" s="28">
        <v>41969</v>
      </c>
      <c r="E1075" s="27">
        <v>340.06210000000004</v>
      </c>
      <c r="F1075" s="27">
        <v>125.14619999999999</v>
      </c>
      <c r="G1075" s="27">
        <v>0</v>
      </c>
    </row>
    <row r="1076" spans="1:7" x14ac:dyDescent="0.2">
      <c r="A1076" s="27">
        <v>2014</v>
      </c>
      <c r="B1076" s="27">
        <v>11</v>
      </c>
      <c r="C1076" s="27" t="s">
        <v>7</v>
      </c>
      <c r="D1076" s="28">
        <v>41971</v>
      </c>
      <c r="E1076" s="27">
        <v>51.182600000000001</v>
      </c>
      <c r="F1076" s="27">
        <v>0</v>
      </c>
      <c r="G1076" s="27">
        <v>0</v>
      </c>
    </row>
    <row r="1077" spans="1:7" x14ac:dyDescent="0.2">
      <c r="A1077" s="27">
        <v>2014</v>
      </c>
      <c r="B1077" s="27">
        <v>12</v>
      </c>
      <c r="C1077" s="27" t="s">
        <v>7</v>
      </c>
      <c r="D1077" s="28">
        <v>41974</v>
      </c>
      <c r="E1077" s="27">
        <v>1018.2672</v>
      </c>
      <c r="F1077" s="27">
        <v>95.110299999999995</v>
      </c>
      <c r="G1077" s="27">
        <v>0</v>
      </c>
    </row>
    <row r="1078" spans="1:7" x14ac:dyDescent="0.2">
      <c r="A1078" s="27">
        <v>2014</v>
      </c>
      <c r="B1078" s="27">
        <v>12</v>
      </c>
      <c r="C1078" s="27" t="s">
        <v>7</v>
      </c>
      <c r="D1078" s="28">
        <v>41975</v>
      </c>
      <c r="E1078" s="27">
        <v>2004.5046</v>
      </c>
      <c r="F1078" s="27">
        <v>94.352500000000006</v>
      </c>
      <c r="G1078" s="27">
        <v>0</v>
      </c>
    </row>
    <row r="1079" spans="1:7" x14ac:dyDescent="0.2">
      <c r="A1079" s="27">
        <v>2014</v>
      </c>
      <c r="B1079" s="27">
        <v>12</v>
      </c>
      <c r="C1079" s="27" t="s">
        <v>7</v>
      </c>
      <c r="D1079" s="28">
        <v>41976</v>
      </c>
      <c r="E1079" s="27">
        <v>2741.3487</v>
      </c>
      <c r="F1079" s="27">
        <v>277.79720000000003</v>
      </c>
      <c r="G1079" s="27">
        <v>0</v>
      </c>
    </row>
    <row r="1080" spans="1:7" x14ac:dyDescent="0.2">
      <c r="A1080" s="27">
        <v>2014</v>
      </c>
      <c r="B1080" s="27">
        <v>12</v>
      </c>
      <c r="C1080" s="27" t="s">
        <v>7</v>
      </c>
      <c r="D1080" s="28">
        <v>41977</v>
      </c>
      <c r="E1080" s="27">
        <v>3004.6514999999999</v>
      </c>
      <c r="F1080" s="27">
        <v>379.95179999999999</v>
      </c>
      <c r="G1080" s="27">
        <v>0</v>
      </c>
    </row>
    <row r="1081" spans="1:7" x14ac:dyDescent="0.2">
      <c r="A1081" s="27">
        <v>2014</v>
      </c>
      <c r="B1081" s="27">
        <v>12</v>
      </c>
      <c r="C1081" s="27" t="s">
        <v>7</v>
      </c>
      <c r="D1081" s="28">
        <v>41978</v>
      </c>
      <c r="E1081" s="27">
        <v>1763.2036000000001</v>
      </c>
      <c r="F1081" s="27">
        <v>304.4067</v>
      </c>
      <c r="G1081" s="27">
        <v>0</v>
      </c>
    </row>
    <row r="1082" spans="1:7" x14ac:dyDescent="0.2">
      <c r="A1082" s="27">
        <v>2014</v>
      </c>
      <c r="B1082" s="27">
        <v>12</v>
      </c>
      <c r="C1082" s="27" t="s">
        <v>7</v>
      </c>
      <c r="D1082" s="28">
        <v>41981</v>
      </c>
      <c r="E1082" s="27">
        <v>822.05859999999996</v>
      </c>
      <c r="F1082" s="27">
        <v>108.8895</v>
      </c>
      <c r="G1082" s="27">
        <v>0</v>
      </c>
    </row>
    <row r="1083" spans="1:7" x14ac:dyDescent="0.2">
      <c r="A1083" s="27">
        <v>2014</v>
      </c>
      <c r="B1083" s="27">
        <v>12</v>
      </c>
      <c r="C1083" s="27" t="s">
        <v>7</v>
      </c>
      <c r="D1083" s="28">
        <v>41982</v>
      </c>
      <c r="E1083" s="27">
        <v>1725.2692</v>
      </c>
      <c r="F1083" s="27">
        <v>158.01829999999998</v>
      </c>
      <c r="G1083" s="27">
        <v>10.9312</v>
      </c>
    </row>
    <row r="1084" spans="1:7" x14ac:dyDescent="0.2">
      <c r="A1084" s="27">
        <v>2014</v>
      </c>
      <c r="B1084" s="27">
        <v>12</v>
      </c>
      <c r="C1084" s="27" t="s">
        <v>7</v>
      </c>
      <c r="D1084" s="28">
        <v>41983</v>
      </c>
      <c r="E1084" s="27">
        <v>1508.5487000000001</v>
      </c>
      <c r="F1084" s="27">
        <v>310.49490000000003</v>
      </c>
      <c r="G1084" s="27">
        <v>0</v>
      </c>
    </row>
    <row r="1085" spans="1:7" x14ac:dyDescent="0.2">
      <c r="A1085" s="27">
        <v>2014</v>
      </c>
      <c r="B1085" s="27">
        <v>12</v>
      </c>
      <c r="C1085" s="27" t="s">
        <v>7</v>
      </c>
      <c r="D1085" s="28">
        <v>41984</v>
      </c>
      <c r="E1085" s="27">
        <v>1336.4570999999999</v>
      </c>
      <c r="F1085" s="27">
        <v>630.67509999999993</v>
      </c>
      <c r="G1085" s="27">
        <v>0</v>
      </c>
    </row>
    <row r="1086" spans="1:7" x14ac:dyDescent="0.2">
      <c r="A1086" s="27">
        <v>2014</v>
      </c>
      <c r="B1086" s="27">
        <v>12</v>
      </c>
      <c r="C1086" s="27" t="s">
        <v>7</v>
      </c>
      <c r="D1086" s="28">
        <v>41985</v>
      </c>
      <c r="E1086" s="27">
        <v>1062.5231000000001</v>
      </c>
      <c r="F1086" s="27">
        <v>173.63399999999999</v>
      </c>
      <c r="G1086" s="27">
        <v>0</v>
      </c>
    </row>
    <row r="1087" spans="1:7" x14ac:dyDescent="0.2">
      <c r="A1087" s="27">
        <v>2014</v>
      </c>
      <c r="B1087" s="27">
        <v>12</v>
      </c>
      <c r="C1087" s="27" t="s">
        <v>7</v>
      </c>
      <c r="D1087" s="28">
        <v>41988</v>
      </c>
      <c r="E1087" s="27">
        <v>533.79330000000004</v>
      </c>
      <c r="F1087" s="27">
        <v>35.747</v>
      </c>
      <c r="G1087" s="27">
        <v>0</v>
      </c>
    </row>
    <row r="1088" spans="1:7" x14ac:dyDescent="0.2">
      <c r="A1088" s="27">
        <v>2014</v>
      </c>
      <c r="B1088" s="27">
        <v>12</v>
      </c>
      <c r="C1088" s="27" t="s">
        <v>7</v>
      </c>
      <c r="D1088" s="28">
        <v>41989</v>
      </c>
      <c r="E1088" s="27">
        <v>1202.4623000000001</v>
      </c>
      <c r="F1088" s="27">
        <v>188.46370000000002</v>
      </c>
      <c r="G1088" s="27">
        <v>0</v>
      </c>
    </row>
    <row r="1089" spans="1:7" x14ac:dyDescent="0.2">
      <c r="A1089" s="27">
        <v>2014</v>
      </c>
      <c r="B1089" s="27">
        <v>12</v>
      </c>
      <c r="C1089" s="27" t="s">
        <v>7</v>
      </c>
      <c r="D1089" s="28">
        <v>41990</v>
      </c>
      <c r="E1089" s="27">
        <v>1122.2323999999999</v>
      </c>
      <c r="F1089" s="27">
        <v>478.45100000000002</v>
      </c>
      <c r="G1089" s="27">
        <v>0</v>
      </c>
    </row>
    <row r="1090" spans="1:7" x14ac:dyDescent="0.2">
      <c r="A1090" s="27">
        <v>2014</v>
      </c>
      <c r="B1090" s="27">
        <v>12</v>
      </c>
      <c r="C1090" s="27" t="s">
        <v>7</v>
      </c>
      <c r="D1090" s="28">
        <v>41991</v>
      </c>
      <c r="E1090" s="27">
        <v>2060.2636000000002</v>
      </c>
      <c r="F1090" s="27">
        <v>190.7801</v>
      </c>
      <c r="G1090" s="27">
        <v>0</v>
      </c>
    </row>
    <row r="1091" spans="1:7" x14ac:dyDescent="0.2">
      <c r="A1091" s="27">
        <v>2014</v>
      </c>
      <c r="B1091" s="27">
        <v>12</v>
      </c>
      <c r="C1091" s="27" t="s">
        <v>7</v>
      </c>
      <c r="D1091" s="28">
        <v>41992</v>
      </c>
      <c r="E1091" s="27">
        <v>351.60419999999999</v>
      </c>
      <c r="F1091" s="27">
        <v>197.03970000000001</v>
      </c>
      <c r="G1091" s="27">
        <v>0</v>
      </c>
    </row>
    <row r="1092" spans="1:7" x14ac:dyDescent="0.2">
      <c r="A1092" s="27">
        <v>2014</v>
      </c>
      <c r="B1092" s="27">
        <v>12</v>
      </c>
      <c r="C1092" s="27" t="s">
        <v>7</v>
      </c>
      <c r="D1092" s="28">
        <v>41995</v>
      </c>
      <c r="E1092" s="27">
        <v>498.06920000000002</v>
      </c>
      <c r="F1092" s="27">
        <v>81.476399999999998</v>
      </c>
      <c r="G1092" s="27">
        <v>0</v>
      </c>
    </row>
    <row r="1093" spans="1:7" x14ac:dyDescent="0.2">
      <c r="A1093" s="27">
        <v>2014</v>
      </c>
      <c r="B1093" s="27">
        <v>12</v>
      </c>
      <c r="C1093" s="27" t="s">
        <v>7</v>
      </c>
      <c r="D1093" s="28">
        <v>41996</v>
      </c>
      <c r="E1093" s="27">
        <v>558.15599999999995</v>
      </c>
      <c r="F1093" s="27">
        <v>82.616799999999998</v>
      </c>
      <c r="G1093" s="27">
        <v>0</v>
      </c>
    </row>
    <row r="1094" spans="1:7" x14ac:dyDescent="0.2">
      <c r="A1094" s="27">
        <v>2014</v>
      </c>
      <c r="B1094" s="27">
        <v>12</v>
      </c>
      <c r="C1094" s="27" t="s">
        <v>7</v>
      </c>
      <c r="D1094" s="28">
        <v>41997</v>
      </c>
      <c r="E1094" s="27">
        <v>101.4517</v>
      </c>
      <c r="F1094" s="27">
        <v>0</v>
      </c>
      <c r="G1094" s="27">
        <v>0</v>
      </c>
    </row>
    <row r="1095" spans="1:7" x14ac:dyDescent="0.2">
      <c r="A1095" s="27">
        <v>2014</v>
      </c>
      <c r="B1095" s="27">
        <v>12</v>
      </c>
      <c r="C1095" s="27" t="s">
        <v>7</v>
      </c>
      <c r="D1095" s="28">
        <v>41999</v>
      </c>
      <c r="E1095" s="27">
        <v>21.236499999999999</v>
      </c>
      <c r="F1095" s="27">
        <v>0</v>
      </c>
      <c r="G1095" s="27">
        <v>0</v>
      </c>
    </row>
    <row r="1096" spans="1:7" x14ac:dyDescent="0.2">
      <c r="A1096" s="27">
        <v>2014</v>
      </c>
      <c r="B1096" s="27">
        <v>12</v>
      </c>
      <c r="C1096" s="27" t="s">
        <v>7</v>
      </c>
      <c r="D1096" s="28">
        <v>42002</v>
      </c>
      <c r="E1096" s="27">
        <v>198.38509999999999</v>
      </c>
      <c r="F1096" s="27">
        <v>25.003799999999998</v>
      </c>
      <c r="G1096" s="27">
        <v>0</v>
      </c>
    </row>
    <row r="1097" spans="1:7" x14ac:dyDescent="0.2">
      <c r="A1097" s="27">
        <v>2014</v>
      </c>
      <c r="B1097" s="27">
        <v>12</v>
      </c>
      <c r="C1097" s="27" t="s">
        <v>7</v>
      </c>
      <c r="D1097" s="28">
        <v>42003</v>
      </c>
      <c r="E1097" s="27">
        <v>146.04979999999998</v>
      </c>
      <c r="F1097" s="27">
        <v>13.35</v>
      </c>
      <c r="G1097" s="27">
        <v>0</v>
      </c>
    </row>
    <row r="1098" spans="1:7" x14ac:dyDescent="0.2">
      <c r="A1098" s="27">
        <v>2014</v>
      </c>
      <c r="B1098" s="27">
        <v>12</v>
      </c>
      <c r="C1098" s="27" t="s">
        <v>7</v>
      </c>
      <c r="D1098" s="28">
        <v>42004</v>
      </c>
      <c r="E1098" s="27">
        <v>94.366399999999999</v>
      </c>
      <c r="F1098" s="27">
        <v>0</v>
      </c>
      <c r="G1098" s="27">
        <v>0</v>
      </c>
    </row>
    <row r="1099" spans="1:7" x14ac:dyDescent="0.2">
      <c r="A1099" s="27">
        <v>2015</v>
      </c>
      <c r="B1099" s="27">
        <v>1</v>
      </c>
      <c r="C1099" s="27" t="s">
        <v>1</v>
      </c>
      <c r="D1099" s="28">
        <v>42006</v>
      </c>
      <c r="E1099" s="27">
        <v>105.4109</v>
      </c>
      <c r="F1099" s="27">
        <v>0</v>
      </c>
      <c r="G1099" s="27">
        <v>0</v>
      </c>
    </row>
    <row r="1100" spans="1:7" x14ac:dyDescent="0.2">
      <c r="A1100" s="27">
        <v>2015</v>
      </c>
      <c r="B1100" s="27">
        <v>1</v>
      </c>
      <c r="C1100" s="27" t="s">
        <v>1</v>
      </c>
      <c r="D1100" s="28">
        <v>42009</v>
      </c>
      <c r="E1100" s="27">
        <v>903.18809999999996</v>
      </c>
      <c r="F1100" s="27">
        <v>126.4944</v>
      </c>
      <c r="G1100" s="27">
        <v>0</v>
      </c>
    </row>
    <row r="1101" spans="1:7" x14ac:dyDescent="0.2">
      <c r="A1101" s="27">
        <v>2015</v>
      </c>
      <c r="B1101" s="27">
        <v>1</v>
      </c>
      <c r="C1101" s="27" t="s">
        <v>1</v>
      </c>
      <c r="D1101" s="28">
        <v>42010</v>
      </c>
      <c r="E1101" s="27">
        <v>1469.5301000000002</v>
      </c>
      <c r="F1101" s="27">
        <v>154.3929</v>
      </c>
      <c r="G1101" s="27">
        <v>0</v>
      </c>
    </row>
    <row r="1102" spans="1:7" x14ac:dyDescent="0.2">
      <c r="A1102" s="27">
        <v>2015</v>
      </c>
      <c r="B1102" s="27">
        <v>1</v>
      </c>
      <c r="C1102" s="27" t="s">
        <v>1</v>
      </c>
      <c r="D1102" s="28">
        <v>42011</v>
      </c>
      <c r="E1102" s="27">
        <v>924.04210000000012</v>
      </c>
      <c r="F1102" s="27">
        <v>151.52350000000001</v>
      </c>
      <c r="G1102" s="27">
        <v>0</v>
      </c>
    </row>
    <row r="1103" spans="1:7" x14ac:dyDescent="0.2">
      <c r="A1103" s="27">
        <v>2015</v>
      </c>
      <c r="B1103" s="27">
        <v>1</v>
      </c>
      <c r="C1103" s="27" t="s">
        <v>1</v>
      </c>
      <c r="D1103" s="28">
        <v>42012</v>
      </c>
      <c r="E1103" s="27">
        <v>1705.3736999999999</v>
      </c>
      <c r="F1103" s="27">
        <v>360.38049999999998</v>
      </c>
      <c r="G1103" s="27">
        <v>0</v>
      </c>
    </row>
    <row r="1104" spans="1:7" x14ac:dyDescent="0.2">
      <c r="A1104" s="27">
        <v>2015</v>
      </c>
      <c r="B1104" s="27">
        <v>1</v>
      </c>
      <c r="C1104" s="27" t="s">
        <v>1</v>
      </c>
      <c r="D1104" s="28">
        <v>42013</v>
      </c>
      <c r="E1104" s="27">
        <v>881.91579999999999</v>
      </c>
      <c r="F1104" s="27">
        <v>57.262600000000006</v>
      </c>
      <c r="G1104" s="27">
        <v>0</v>
      </c>
    </row>
    <row r="1105" spans="1:7" x14ac:dyDescent="0.2">
      <c r="A1105" s="27">
        <v>2015</v>
      </c>
      <c r="B1105" s="27">
        <v>1</v>
      </c>
      <c r="C1105" s="27" t="s">
        <v>1</v>
      </c>
      <c r="D1105" s="28">
        <v>42016</v>
      </c>
      <c r="E1105" s="27">
        <v>1246.1112000000001</v>
      </c>
      <c r="F1105" s="27">
        <v>201.72879999999998</v>
      </c>
      <c r="G1105" s="27">
        <v>0</v>
      </c>
    </row>
    <row r="1106" spans="1:7" x14ac:dyDescent="0.2">
      <c r="A1106" s="27">
        <v>2015</v>
      </c>
      <c r="B1106" s="27">
        <v>1</v>
      </c>
      <c r="C1106" s="27" t="s">
        <v>1</v>
      </c>
      <c r="D1106" s="28">
        <v>42017</v>
      </c>
      <c r="E1106" s="27">
        <v>938.90539999999987</v>
      </c>
      <c r="F1106" s="27">
        <v>167.94</v>
      </c>
      <c r="G1106" s="27">
        <v>0</v>
      </c>
    </row>
    <row r="1107" spans="1:7" x14ac:dyDescent="0.2">
      <c r="A1107" s="27">
        <v>2015</v>
      </c>
      <c r="B1107" s="27">
        <v>1</v>
      </c>
      <c r="C1107" s="27" t="s">
        <v>1</v>
      </c>
      <c r="D1107" s="28">
        <v>42018</v>
      </c>
      <c r="E1107" s="27">
        <v>2029.1976000000002</v>
      </c>
      <c r="F1107" s="27">
        <v>457.26120000000003</v>
      </c>
      <c r="G1107" s="27">
        <v>0</v>
      </c>
    </row>
    <row r="1108" spans="1:7" x14ac:dyDescent="0.2">
      <c r="A1108" s="27">
        <v>2015</v>
      </c>
      <c r="B1108" s="27">
        <v>1</v>
      </c>
      <c r="C1108" s="27" t="s">
        <v>1</v>
      </c>
      <c r="D1108" s="28">
        <v>42019</v>
      </c>
      <c r="E1108" s="27">
        <v>1320.4186000000002</v>
      </c>
      <c r="F1108" s="27">
        <v>601.55499999999995</v>
      </c>
      <c r="G1108" s="27">
        <v>0</v>
      </c>
    </row>
    <row r="1109" spans="1:7" x14ac:dyDescent="0.2">
      <c r="A1109" s="27">
        <v>2015</v>
      </c>
      <c r="B1109" s="27">
        <v>1</v>
      </c>
      <c r="C1109" s="27" t="s">
        <v>1</v>
      </c>
      <c r="D1109" s="28">
        <v>42020</v>
      </c>
      <c r="E1109" s="27">
        <v>832.55459999999994</v>
      </c>
      <c r="F1109" s="27">
        <v>151.79320000000001</v>
      </c>
      <c r="G1109" s="27">
        <v>0</v>
      </c>
    </row>
    <row r="1110" spans="1:7" x14ac:dyDescent="0.2">
      <c r="A1110" s="27">
        <v>2015</v>
      </c>
      <c r="B1110" s="27">
        <v>1</v>
      </c>
      <c r="C1110" s="27" t="s">
        <v>1</v>
      </c>
      <c r="D1110" s="28">
        <v>42024</v>
      </c>
      <c r="E1110" s="27">
        <v>625.56209999999999</v>
      </c>
      <c r="F1110" s="27">
        <v>309.85429999999997</v>
      </c>
      <c r="G1110" s="27">
        <v>0</v>
      </c>
    </row>
    <row r="1111" spans="1:7" x14ac:dyDescent="0.2">
      <c r="A1111" s="27">
        <v>2015</v>
      </c>
      <c r="B1111" s="27">
        <v>1</v>
      </c>
      <c r="C1111" s="27" t="s">
        <v>1</v>
      </c>
      <c r="D1111" s="28">
        <v>42025</v>
      </c>
      <c r="E1111" s="27">
        <v>1149.9126000000001</v>
      </c>
      <c r="F1111" s="27">
        <v>214.90810000000002</v>
      </c>
      <c r="G1111" s="27">
        <v>15.992100000000001</v>
      </c>
    </row>
    <row r="1112" spans="1:7" x14ac:dyDescent="0.2">
      <c r="A1112" s="27">
        <v>2015</v>
      </c>
      <c r="B1112" s="27">
        <v>1</v>
      </c>
      <c r="C1112" s="27" t="s">
        <v>1</v>
      </c>
      <c r="D1112" s="28">
        <v>42026</v>
      </c>
      <c r="E1112" s="27">
        <v>1611.8171</v>
      </c>
      <c r="F1112" s="27">
        <v>549.4855</v>
      </c>
      <c r="G1112" s="27">
        <v>0</v>
      </c>
    </row>
    <row r="1113" spans="1:7" x14ac:dyDescent="0.2">
      <c r="A1113" s="27">
        <v>2015</v>
      </c>
      <c r="B1113" s="27">
        <v>1</v>
      </c>
      <c r="C1113" s="27" t="s">
        <v>1</v>
      </c>
      <c r="D1113" s="28">
        <v>42027</v>
      </c>
      <c r="E1113" s="27">
        <v>1858.1346000000001</v>
      </c>
      <c r="F1113" s="27">
        <v>409.85770000000002</v>
      </c>
      <c r="G1113" s="27">
        <v>30.9998</v>
      </c>
    </row>
    <row r="1114" spans="1:7" x14ac:dyDescent="0.2">
      <c r="A1114" s="27">
        <v>2015</v>
      </c>
      <c r="B1114" s="27">
        <v>1</v>
      </c>
      <c r="C1114" s="27" t="s">
        <v>1</v>
      </c>
      <c r="D1114" s="28">
        <v>42030</v>
      </c>
      <c r="E1114" s="27">
        <v>1003.8896</v>
      </c>
      <c r="F1114" s="27">
        <v>210.44399999999999</v>
      </c>
      <c r="G1114" s="27">
        <v>0</v>
      </c>
    </row>
    <row r="1115" spans="1:7" x14ac:dyDescent="0.2">
      <c r="A1115" s="27">
        <v>2015</v>
      </c>
      <c r="B1115" s="27">
        <v>1</v>
      </c>
      <c r="C1115" s="27" t="s">
        <v>1</v>
      </c>
      <c r="D1115" s="28">
        <v>42031</v>
      </c>
      <c r="E1115" s="27">
        <v>601.60619999999994</v>
      </c>
      <c r="F1115" s="27">
        <v>19.005099999999999</v>
      </c>
      <c r="G1115" s="27">
        <v>0</v>
      </c>
    </row>
    <row r="1116" spans="1:7" x14ac:dyDescent="0.2">
      <c r="A1116" s="27">
        <v>2015</v>
      </c>
      <c r="B1116" s="27">
        <v>1</v>
      </c>
      <c r="C1116" s="27" t="s">
        <v>1</v>
      </c>
      <c r="D1116" s="28">
        <v>42032</v>
      </c>
      <c r="E1116" s="27">
        <v>1407.7788</v>
      </c>
      <c r="F1116" s="27">
        <v>1810.8401999999999</v>
      </c>
      <c r="G1116" s="27">
        <v>0</v>
      </c>
    </row>
    <row r="1117" spans="1:7" x14ac:dyDescent="0.2">
      <c r="A1117" s="27">
        <v>2015</v>
      </c>
      <c r="B1117" s="27">
        <v>1</v>
      </c>
      <c r="C1117" s="27" t="s">
        <v>1</v>
      </c>
      <c r="D1117" s="28">
        <v>42033</v>
      </c>
      <c r="E1117" s="27">
        <v>1600.1432</v>
      </c>
      <c r="F1117" s="27">
        <v>357.12450000000001</v>
      </c>
      <c r="G1117" s="27">
        <v>0</v>
      </c>
    </row>
    <row r="1118" spans="1:7" x14ac:dyDescent="0.2">
      <c r="A1118" s="27">
        <v>2015</v>
      </c>
      <c r="B1118" s="27">
        <v>1</v>
      </c>
      <c r="C1118" s="27" t="s">
        <v>1</v>
      </c>
      <c r="D1118" s="28">
        <v>42034</v>
      </c>
      <c r="E1118" s="27">
        <v>1334.9221</v>
      </c>
      <c r="F1118" s="27">
        <v>479.67859999999996</v>
      </c>
      <c r="G1118" s="27">
        <v>0</v>
      </c>
    </row>
    <row r="1119" spans="1:7" x14ac:dyDescent="0.2">
      <c r="A1119" s="27">
        <v>2015</v>
      </c>
      <c r="B1119" s="27">
        <v>2</v>
      </c>
      <c r="C1119" s="27" t="s">
        <v>1</v>
      </c>
      <c r="D1119" s="28">
        <v>42037</v>
      </c>
      <c r="E1119" s="27">
        <v>636.9396999999999</v>
      </c>
      <c r="F1119" s="27">
        <v>224.4744</v>
      </c>
      <c r="G1119" s="27">
        <v>0</v>
      </c>
    </row>
    <row r="1120" spans="1:7" x14ac:dyDescent="0.2">
      <c r="A1120" s="27">
        <v>2015</v>
      </c>
      <c r="B1120" s="27">
        <v>2</v>
      </c>
      <c r="C1120" s="27" t="s">
        <v>1</v>
      </c>
      <c r="D1120" s="28">
        <v>42038</v>
      </c>
      <c r="E1120" s="27">
        <v>3076.0402000000004</v>
      </c>
      <c r="F1120" s="27">
        <v>267.67179999999996</v>
      </c>
      <c r="G1120" s="27">
        <v>0</v>
      </c>
    </row>
    <row r="1121" spans="1:7" x14ac:dyDescent="0.2">
      <c r="A1121" s="27">
        <v>2015</v>
      </c>
      <c r="B1121" s="27">
        <v>2</v>
      </c>
      <c r="C1121" s="27" t="s">
        <v>1</v>
      </c>
      <c r="D1121" s="28">
        <v>42039</v>
      </c>
      <c r="E1121" s="27">
        <v>1599.6246999999998</v>
      </c>
      <c r="F1121" s="27">
        <v>650.63300000000004</v>
      </c>
      <c r="G1121" s="27">
        <v>32</v>
      </c>
    </row>
    <row r="1122" spans="1:7" x14ac:dyDescent="0.2">
      <c r="A1122" s="27">
        <v>2015</v>
      </c>
      <c r="B1122" s="27">
        <v>2</v>
      </c>
      <c r="C1122" s="27" t="s">
        <v>1</v>
      </c>
      <c r="D1122" s="28">
        <v>42040</v>
      </c>
      <c r="E1122" s="27">
        <v>1519.0377000000001</v>
      </c>
      <c r="F1122" s="27">
        <v>582.84819999999991</v>
      </c>
      <c r="G1122" s="27">
        <v>41.695900000000002</v>
      </c>
    </row>
    <row r="1123" spans="1:7" x14ac:dyDescent="0.2">
      <c r="A1123" s="27">
        <v>2015</v>
      </c>
      <c r="B1123" s="27">
        <v>2</v>
      </c>
      <c r="C1123" s="27" t="s">
        <v>1</v>
      </c>
      <c r="D1123" s="28">
        <v>42041</v>
      </c>
      <c r="E1123" s="27">
        <v>1717.7112</v>
      </c>
      <c r="F1123" s="27">
        <v>289.58269999999993</v>
      </c>
      <c r="G1123" s="27">
        <v>0</v>
      </c>
    </row>
    <row r="1124" spans="1:7" x14ac:dyDescent="0.2">
      <c r="A1124" s="27">
        <v>2015</v>
      </c>
      <c r="B1124" s="27">
        <v>2</v>
      </c>
      <c r="C1124" s="27" t="s">
        <v>1</v>
      </c>
      <c r="D1124" s="28">
        <v>42044</v>
      </c>
      <c r="E1124" s="27">
        <v>120.97630000000001</v>
      </c>
      <c r="F1124" s="27">
        <v>0</v>
      </c>
      <c r="G1124" s="27">
        <v>0</v>
      </c>
    </row>
    <row r="1125" spans="1:7" x14ac:dyDescent="0.2">
      <c r="A1125" s="27">
        <v>2015</v>
      </c>
      <c r="B1125" s="27">
        <v>2</v>
      </c>
      <c r="C1125" s="27" t="s">
        <v>1</v>
      </c>
      <c r="D1125" s="28">
        <v>42045</v>
      </c>
      <c r="E1125" s="27">
        <v>486.4837</v>
      </c>
      <c r="F1125" s="27">
        <v>0</v>
      </c>
      <c r="G1125" s="27">
        <v>0</v>
      </c>
    </row>
    <row r="1126" spans="1:7" x14ac:dyDescent="0.2">
      <c r="A1126" s="27">
        <v>2015</v>
      </c>
      <c r="B1126" s="27">
        <v>2</v>
      </c>
      <c r="C1126" s="27" t="s">
        <v>1</v>
      </c>
      <c r="D1126" s="28">
        <v>42046</v>
      </c>
      <c r="E1126" s="27">
        <v>582.44040000000007</v>
      </c>
      <c r="F1126" s="27">
        <v>122.48350000000001</v>
      </c>
      <c r="G1126" s="27">
        <v>0</v>
      </c>
    </row>
    <row r="1127" spans="1:7" x14ac:dyDescent="0.2">
      <c r="A1127" s="27">
        <v>2015</v>
      </c>
      <c r="B1127" s="27">
        <v>2</v>
      </c>
      <c r="C1127" s="27" t="s">
        <v>1</v>
      </c>
      <c r="D1127" s="28">
        <v>42047</v>
      </c>
      <c r="E1127" s="27">
        <v>1127.375</v>
      </c>
      <c r="F1127" s="27">
        <v>203.04349999999999</v>
      </c>
      <c r="G1127" s="27">
        <v>0</v>
      </c>
    </row>
    <row r="1128" spans="1:7" x14ac:dyDescent="0.2">
      <c r="A1128" s="27">
        <v>2015</v>
      </c>
      <c r="B1128" s="27">
        <v>2</v>
      </c>
      <c r="C1128" s="27" t="s">
        <v>1</v>
      </c>
      <c r="D1128" s="28">
        <v>42048</v>
      </c>
      <c r="E1128" s="27">
        <v>589.0071999999999</v>
      </c>
      <c r="F1128" s="27">
        <v>216.2945</v>
      </c>
      <c r="G1128" s="27">
        <v>0</v>
      </c>
    </row>
    <row r="1129" spans="1:7" x14ac:dyDescent="0.2">
      <c r="A1129" s="27">
        <v>2015</v>
      </c>
      <c r="B1129" s="27">
        <v>2</v>
      </c>
      <c r="C1129" s="27" t="s">
        <v>1</v>
      </c>
      <c r="D1129" s="28">
        <v>42052</v>
      </c>
      <c r="E1129" s="27">
        <v>991.096</v>
      </c>
      <c r="F1129" s="27">
        <v>158.12709999999998</v>
      </c>
      <c r="G1129" s="27">
        <v>0</v>
      </c>
    </row>
    <row r="1130" spans="1:7" x14ac:dyDescent="0.2">
      <c r="A1130" s="27">
        <v>2015</v>
      </c>
      <c r="B1130" s="27">
        <v>2</v>
      </c>
      <c r="C1130" s="27" t="s">
        <v>1</v>
      </c>
      <c r="D1130" s="28">
        <v>42053</v>
      </c>
      <c r="E1130" s="27">
        <v>1613.2486000000001</v>
      </c>
      <c r="F1130" s="27">
        <v>397.63190000000003</v>
      </c>
      <c r="G1130" s="27">
        <v>0</v>
      </c>
    </row>
    <row r="1131" spans="1:7" x14ac:dyDescent="0.2">
      <c r="A1131" s="27">
        <v>2015</v>
      </c>
      <c r="B1131" s="27">
        <v>2</v>
      </c>
      <c r="C1131" s="27" t="s">
        <v>1</v>
      </c>
      <c r="D1131" s="28">
        <v>42054</v>
      </c>
      <c r="E1131" s="27">
        <v>1642.7570000000001</v>
      </c>
      <c r="F1131" s="27">
        <v>697.06439999999998</v>
      </c>
      <c r="G1131" s="27">
        <v>0</v>
      </c>
    </row>
    <row r="1132" spans="1:7" x14ac:dyDescent="0.2">
      <c r="A1132" s="27">
        <v>2015</v>
      </c>
      <c r="B1132" s="27">
        <v>2</v>
      </c>
      <c r="C1132" s="27" t="s">
        <v>1</v>
      </c>
      <c r="D1132" s="28">
        <v>42055</v>
      </c>
      <c r="E1132" s="27">
        <v>1298.5526</v>
      </c>
      <c r="F1132" s="27">
        <v>339.08009999999996</v>
      </c>
      <c r="G1132" s="27">
        <v>39.96</v>
      </c>
    </row>
    <row r="1133" spans="1:7" x14ac:dyDescent="0.2">
      <c r="A1133" s="27">
        <v>2015</v>
      </c>
      <c r="B1133" s="27">
        <v>2</v>
      </c>
      <c r="C1133" s="27" t="s">
        <v>1</v>
      </c>
      <c r="D1133" s="28">
        <v>42058</v>
      </c>
      <c r="E1133" s="27">
        <v>1052.1863000000001</v>
      </c>
      <c r="F1133" s="27">
        <v>124.72160000000001</v>
      </c>
      <c r="G1133" s="27">
        <v>0</v>
      </c>
    </row>
    <row r="1134" spans="1:7" x14ac:dyDescent="0.2">
      <c r="A1134" s="27">
        <v>2015</v>
      </c>
      <c r="B1134" s="27">
        <v>2</v>
      </c>
      <c r="C1134" s="27" t="s">
        <v>1</v>
      </c>
      <c r="D1134" s="28">
        <v>42059</v>
      </c>
      <c r="E1134" s="27">
        <v>1690.6224</v>
      </c>
      <c r="F1134" s="27">
        <v>480.99250000000001</v>
      </c>
      <c r="G1134" s="27">
        <v>14.28</v>
      </c>
    </row>
    <row r="1135" spans="1:7" x14ac:dyDescent="0.2">
      <c r="A1135" s="27">
        <v>2015</v>
      </c>
      <c r="B1135" s="27">
        <v>2</v>
      </c>
      <c r="C1135" s="27" t="s">
        <v>1</v>
      </c>
      <c r="D1135" s="28">
        <v>42060</v>
      </c>
      <c r="E1135" s="27">
        <v>1596.8139000000001</v>
      </c>
      <c r="F1135" s="27">
        <v>360.15570000000002</v>
      </c>
      <c r="G1135" s="27">
        <v>0</v>
      </c>
    </row>
    <row r="1136" spans="1:7" x14ac:dyDescent="0.2">
      <c r="A1136" s="27">
        <v>2015</v>
      </c>
      <c r="B1136" s="27">
        <v>2</v>
      </c>
      <c r="C1136" s="27" t="s">
        <v>1</v>
      </c>
      <c r="D1136" s="28">
        <v>42061</v>
      </c>
      <c r="E1136" s="27">
        <v>1228.0141999999998</v>
      </c>
      <c r="F1136" s="27">
        <v>352.06359999999995</v>
      </c>
      <c r="G1136" s="27">
        <v>17.138000000000002</v>
      </c>
    </row>
    <row r="1137" spans="1:7" x14ac:dyDescent="0.2">
      <c r="A1137" s="27">
        <v>2015</v>
      </c>
      <c r="B1137" s="27">
        <v>2</v>
      </c>
      <c r="C1137" s="27" t="s">
        <v>1</v>
      </c>
      <c r="D1137" s="28">
        <v>42062</v>
      </c>
      <c r="E1137" s="27">
        <v>910.6536000000001</v>
      </c>
      <c r="F1137" s="27">
        <v>284.33249999999998</v>
      </c>
      <c r="G1137" s="27">
        <v>0</v>
      </c>
    </row>
    <row r="1138" spans="1:7" x14ac:dyDescent="0.2">
      <c r="A1138" s="27">
        <v>2015</v>
      </c>
      <c r="B1138" s="27">
        <v>3</v>
      </c>
      <c r="C1138" s="27" t="s">
        <v>1</v>
      </c>
      <c r="D1138" s="28">
        <v>42065</v>
      </c>
      <c r="E1138" s="27">
        <v>848.04690000000005</v>
      </c>
      <c r="F1138" s="27">
        <v>267.65819999999997</v>
      </c>
      <c r="G1138" s="27">
        <v>0</v>
      </c>
    </row>
    <row r="1139" spans="1:7" x14ac:dyDescent="0.2">
      <c r="A1139" s="27">
        <v>2015</v>
      </c>
      <c r="B1139" s="27">
        <v>3</v>
      </c>
      <c r="C1139" s="27" t="s">
        <v>1</v>
      </c>
      <c r="D1139" s="28">
        <v>42066</v>
      </c>
      <c r="E1139" s="27">
        <v>969.14740000000006</v>
      </c>
      <c r="F1139" s="27">
        <v>377.3254</v>
      </c>
      <c r="G1139" s="27">
        <v>0</v>
      </c>
    </row>
    <row r="1140" spans="1:7" x14ac:dyDescent="0.2">
      <c r="A1140" s="27">
        <v>2015</v>
      </c>
      <c r="B1140" s="27">
        <v>3</v>
      </c>
      <c r="C1140" s="27" t="s">
        <v>1</v>
      </c>
      <c r="D1140" s="28">
        <v>42067</v>
      </c>
      <c r="E1140" s="27">
        <v>1298.5852</v>
      </c>
      <c r="F1140" s="27">
        <v>282.18540000000002</v>
      </c>
      <c r="G1140" s="27">
        <v>1.7949000000000002</v>
      </c>
    </row>
    <row r="1141" spans="1:7" x14ac:dyDescent="0.2">
      <c r="A1141" s="27">
        <v>2015</v>
      </c>
      <c r="B1141" s="27">
        <v>3</v>
      </c>
      <c r="C1141" s="27" t="s">
        <v>1</v>
      </c>
      <c r="D1141" s="28">
        <v>42068</v>
      </c>
      <c r="E1141" s="27">
        <v>1059.7456000000002</v>
      </c>
      <c r="F1141" s="27">
        <v>1585.9007000000001</v>
      </c>
      <c r="G1141" s="27">
        <v>0</v>
      </c>
    </row>
    <row r="1142" spans="1:7" x14ac:dyDescent="0.2">
      <c r="A1142" s="27">
        <v>2015</v>
      </c>
      <c r="B1142" s="27">
        <v>3</v>
      </c>
      <c r="C1142" s="27" t="s">
        <v>1</v>
      </c>
      <c r="D1142" s="28">
        <v>42069</v>
      </c>
      <c r="E1142" s="27">
        <v>1459.3822000000002</v>
      </c>
      <c r="F1142" s="27">
        <v>174.255</v>
      </c>
      <c r="G1142" s="27">
        <v>0</v>
      </c>
    </row>
    <row r="1143" spans="1:7" x14ac:dyDescent="0.2">
      <c r="A1143" s="27">
        <v>2015</v>
      </c>
      <c r="B1143" s="27">
        <v>3</v>
      </c>
      <c r="C1143" s="27" t="s">
        <v>1</v>
      </c>
      <c r="D1143" s="28">
        <v>42072</v>
      </c>
      <c r="E1143" s="27">
        <v>970.67620000000011</v>
      </c>
      <c r="F1143" s="27">
        <v>521.82129999999995</v>
      </c>
      <c r="G1143" s="27">
        <v>725.26499999999999</v>
      </c>
    </row>
    <row r="1144" spans="1:7" x14ac:dyDescent="0.2">
      <c r="A1144" s="27">
        <v>2015</v>
      </c>
      <c r="B1144" s="27">
        <v>3</v>
      </c>
      <c r="C1144" s="27" t="s">
        <v>1</v>
      </c>
      <c r="D1144" s="28">
        <v>42073</v>
      </c>
      <c r="E1144" s="27">
        <v>1020.1229000000001</v>
      </c>
      <c r="F1144" s="27">
        <v>262.01870000000002</v>
      </c>
      <c r="G1144" s="27">
        <v>0</v>
      </c>
    </row>
    <row r="1145" spans="1:7" x14ac:dyDescent="0.2">
      <c r="A1145" s="27">
        <v>2015</v>
      </c>
      <c r="B1145" s="27">
        <v>3</v>
      </c>
      <c r="C1145" s="27" t="s">
        <v>1</v>
      </c>
      <c r="D1145" s="28">
        <v>42074</v>
      </c>
      <c r="E1145" s="27">
        <v>1105.6136999999999</v>
      </c>
      <c r="F1145" s="27">
        <v>330.13259999999997</v>
      </c>
      <c r="G1145" s="27">
        <v>34.908499999999997</v>
      </c>
    </row>
    <row r="1146" spans="1:7" x14ac:dyDescent="0.2">
      <c r="A1146" s="27">
        <v>2015</v>
      </c>
      <c r="B1146" s="27">
        <v>3</v>
      </c>
      <c r="C1146" s="27" t="s">
        <v>1</v>
      </c>
      <c r="D1146" s="28">
        <v>42075</v>
      </c>
      <c r="E1146" s="27">
        <v>905.68590000000006</v>
      </c>
      <c r="F1146" s="27">
        <v>380.41059999999999</v>
      </c>
      <c r="G1146" s="27">
        <v>0</v>
      </c>
    </row>
    <row r="1147" spans="1:7" x14ac:dyDescent="0.2">
      <c r="A1147" s="27">
        <v>2015</v>
      </c>
      <c r="B1147" s="27">
        <v>3</v>
      </c>
      <c r="C1147" s="27" t="s">
        <v>1</v>
      </c>
      <c r="D1147" s="28">
        <v>42076</v>
      </c>
      <c r="E1147" s="27">
        <v>1103.8388</v>
      </c>
      <c r="F1147" s="27">
        <v>283.96129999999999</v>
      </c>
      <c r="G1147" s="27">
        <v>0</v>
      </c>
    </row>
    <row r="1148" spans="1:7" x14ac:dyDescent="0.2">
      <c r="A1148" s="27">
        <v>2015</v>
      </c>
      <c r="B1148" s="27">
        <v>3</v>
      </c>
      <c r="C1148" s="27" t="s">
        <v>1</v>
      </c>
      <c r="D1148" s="28">
        <v>42079</v>
      </c>
      <c r="E1148" s="27">
        <v>586.99929999999995</v>
      </c>
      <c r="F1148" s="27">
        <v>62.975499999999997</v>
      </c>
      <c r="G1148" s="27">
        <v>0</v>
      </c>
    </row>
    <row r="1149" spans="1:7" x14ac:dyDescent="0.2">
      <c r="A1149" s="27">
        <v>2015</v>
      </c>
      <c r="B1149" s="27">
        <v>3</v>
      </c>
      <c r="C1149" s="27" t="s">
        <v>1</v>
      </c>
      <c r="D1149" s="28">
        <v>42080</v>
      </c>
      <c r="E1149" s="27">
        <v>2068.9029999999998</v>
      </c>
      <c r="F1149" s="27">
        <v>281.42020000000002</v>
      </c>
      <c r="G1149" s="27">
        <v>0</v>
      </c>
    </row>
    <row r="1150" spans="1:7" x14ac:dyDescent="0.2">
      <c r="A1150" s="27">
        <v>2015</v>
      </c>
      <c r="B1150" s="27">
        <v>3</v>
      </c>
      <c r="C1150" s="27" t="s">
        <v>1</v>
      </c>
      <c r="D1150" s="28">
        <v>42081</v>
      </c>
      <c r="E1150" s="27">
        <v>1011.1668000000001</v>
      </c>
      <c r="F1150" s="27">
        <v>212.90020000000001</v>
      </c>
      <c r="G1150" s="27">
        <v>0</v>
      </c>
    </row>
    <row r="1151" spans="1:7" x14ac:dyDescent="0.2">
      <c r="A1151" s="27">
        <v>2015</v>
      </c>
      <c r="B1151" s="27">
        <v>3</v>
      </c>
      <c r="C1151" s="27" t="s">
        <v>1</v>
      </c>
      <c r="D1151" s="28">
        <v>42082</v>
      </c>
      <c r="E1151" s="27">
        <v>1043.2026000000001</v>
      </c>
      <c r="F1151" s="27">
        <v>202.56830000000002</v>
      </c>
      <c r="G1151" s="27">
        <v>0</v>
      </c>
    </row>
    <row r="1152" spans="1:7" x14ac:dyDescent="0.2">
      <c r="A1152" s="27">
        <v>2015</v>
      </c>
      <c r="B1152" s="27">
        <v>3</v>
      </c>
      <c r="C1152" s="27" t="s">
        <v>1</v>
      </c>
      <c r="D1152" s="28">
        <v>42083</v>
      </c>
      <c r="E1152" s="27">
        <v>627.02960000000007</v>
      </c>
      <c r="F1152" s="27">
        <v>239.9325</v>
      </c>
      <c r="G1152" s="27">
        <v>0</v>
      </c>
    </row>
    <row r="1153" spans="1:7" x14ac:dyDescent="0.2">
      <c r="A1153" s="27">
        <v>2015</v>
      </c>
      <c r="B1153" s="27">
        <v>3</v>
      </c>
      <c r="C1153" s="27" t="s">
        <v>1</v>
      </c>
      <c r="D1153" s="28">
        <v>42086</v>
      </c>
      <c r="E1153" s="27">
        <v>1422.5634</v>
      </c>
      <c r="F1153" s="27">
        <v>82.40679999999999</v>
      </c>
      <c r="G1153" s="27">
        <v>0</v>
      </c>
    </row>
    <row r="1154" spans="1:7" x14ac:dyDescent="0.2">
      <c r="A1154" s="27">
        <v>2015</v>
      </c>
      <c r="B1154" s="27">
        <v>3</v>
      </c>
      <c r="C1154" s="27" t="s">
        <v>1</v>
      </c>
      <c r="D1154" s="28">
        <v>42087</v>
      </c>
      <c r="E1154" s="27">
        <v>1812.5507999999998</v>
      </c>
      <c r="F1154" s="27">
        <v>120.43860000000001</v>
      </c>
      <c r="G1154" s="27">
        <v>29.209499999999998</v>
      </c>
    </row>
    <row r="1155" spans="1:7" x14ac:dyDescent="0.2">
      <c r="A1155" s="27">
        <v>2015</v>
      </c>
      <c r="B1155" s="27">
        <v>3</v>
      </c>
      <c r="C1155" s="27" t="s">
        <v>1</v>
      </c>
      <c r="D1155" s="28">
        <v>42088</v>
      </c>
      <c r="E1155" s="27">
        <v>2615.2080000000001</v>
      </c>
      <c r="F1155" s="27">
        <v>885.16650000000004</v>
      </c>
      <c r="G1155" s="27">
        <v>0</v>
      </c>
    </row>
    <row r="1156" spans="1:7" x14ac:dyDescent="0.2">
      <c r="A1156" s="27">
        <v>2015</v>
      </c>
      <c r="B1156" s="27">
        <v>3</v>
      </c>
      <c r="C1156" s="27" t="s">
        <v>1</v>
      </c>
      <c r="D1156" s="28">
        <v>42089</v>
      </c>
      <c r="E1156" s="27">
        <v>1527.3389999999999</v>
      </c>
      <c r="F1156" s="27">
        <v>649.81589999999994</v>
      </c>
      <c r="G1156" s="27">
        <v>0</v>
      </c>
    </row>
    <row r="1157" spans="1:7" x14ac:dyDescent="0.2">
      <c r="A1157" s="27">
        <v>2015</v>
      </c>
      <c r="B1157" s="27">
        <v>3</v>
      </c>
      <c r="C1157" s="27" t="s">
        <v>1</v>
      </c>
      <c r="D1157" s="28">
        <v>42090</v>
      </c>
      <c r="E1157" s="27">
        <v>1317.1185</v>
      </c>
      <c r="F1157" s="27">
        <v>193.12679999999997</v>
      </c>
      <c r="G1157" s="27">
        <v>0</v>
      </c>
    </row>
    <row r="1158" spans="1:7" x14ac:dyDescent="0.2">
      <c r="A1158" s="27">
        <v>2015</v>
      </c>
      <c r="B1158" s="27">
        <v>3</v>
      </c>
      <c r="C1158" s="27" t="s">
        <v>1</v>
      </c>
      <c r="D1158" s="28">
        <v>42093</v>
      </c>
      <c r="E1158" s="27">
        <v>849.5227000000001</v>
      </c>
      <c r="F1158" s="27">
        <v>239.3819</v>
      </c>
      <c r="G1158" s="27">
        <v>0</v>
      </c>
    </row>
    <row r="1159" spans="1:7" x14ac:dyDescent="0.2">
      <c r="A1159" s="27">
        <v>2015</v>
      </c>
      <c r="B1159" s="27">
        <v>3</v>
      </c>
      <c r="C1159" s="27" t="s">
        <v>1</v>
      </c>
      <c r="D1159" s="28">
        <v>42094</v>
      </c>
      <c r="E1159" s="27">
        <v>962.7487000000001</v>
      </c>
      <c r="F1159" s="27">
        <v>1615.3132999999998</v>
      </c>
      <c r="G1159" s="27">
        <v>0</v>
      </c>
    </row>
    <row r="1160" spans="1:7" x14ac:dyDescent="0.2">
      <c r="A1160" s="27">
        <v>2015</v>
      </c>
      <c r="B1160" s="27">
        <v>4</v>
      </c>
      <c r="C1160" s="27" t="s">
        <v>2</v>
      </c>
      <c r="D1160" s="28">
        <v>42095</v>
      </c>
      <c r="E1160" s="27">
        <v>959.83820000000003</v>
      </c>
      <c r="F1160" s="27">
        <v>364.73090000000002</v>
      </c>
      <c r="G1160" s="27">
        <v>0</v>
      </c>
    </row>
    <row r="1161" spans="1:7" x14ac:dyDescent="0.2">
      <c r="A1161" s="27">
        <v>2015</v>
      </c>
      <c r="B1161" s="27">
        <v>4</v>
      </c>
      <c r="C1161" s="27" t="s">
        <v>2</v>
      </c>
      <c r="D1161" s="28">
        <v>42096</v>
      </c>
      <c r="E1161" s="27">
        <v>1042.6333999999999</v>
      </c>
      <c r="F1161" s="27">
        <v>330.89589999999998</v>
      </c>
      <c r="G1161" s="27">
        <v>0</v>
      </c>
    </row>
    <row r="1162" spans="1:7" x14ac:dyDescent="0.2">
      <c r="A1162" s="27">
        <v>2015</v>
      </c>
      <c r="B1162" s="27">
        <v>4</v>
      </c>
      <c r="C1162" s="27" t="s">
        <v>2</v>
      </c>
      <c r="D1162" s="28">
        <v>42100</v>
      </c>
      <c r="E1162" s="27">
        <v>644.22640000000001</v>
      </c>
      <c r="F1162" s="27">
        <v>128.17949999999999</v>
      </c>
      <c r="G1162" s="27">
        <v>0</v>
      </c>
    </row>
    <row r="1163" spans="1:7" x14ac:dyDescent="0.2">
      <c r="A1163" s="27">
        <v>2015</v>
      </c>
      <c r="B1163" s="27">
        <v>4</v>
      </c>
      <c r="C1163" s="27" t="s">
        <v>2</v>
      </c>
      <c r="D1163" s="28">
        <v>42101</v>
      </c>
      <c r="E1163" s="27">
        <v>685.61929999999995</v>
      </c>
      <c r="F1163" s="27">
        <v>355.15629999999999</v>
      </c>
      <c r="G1163" s="27">
        <v>0</v>
      </c>
    </row>
    <row r="1164" spans="1:7" x14ac:dyDescent="0.2">
      <c r="A1164" s="27">
        <v>2015</v>
      </c>
      <c r="B1164" s="27">
        <v>4</v>
      </c>
      <c r="C1164" s="27" t="s">
        <v>2</v>
      </c>
      <c r="D1164" s="28">
        <v>42102</v>
      </c>
      <c r="E1164" s="27">
        <v>1079.7631999999999</v>
      </c>
      <c r="F1164" s="27">
        <v>226.86009999999999</v>
      </c>
      <c r="G1164" s="27">
        <v>0</v>
      </c>
    </row>
    <row r="1165" spans="1:7" x14ac:dyDescent="0.2">
      <c r="A1165" s="27">
        <v>2015</v>
      </c>
      <c r="B1165" s="27">
        <v>4</v>
      </c>
      <c r="C1165" s="27" t="s">
        <v>2</v>
      </c>
      <c r="D1165" s="28">
        <v>42103</v>
      </c>
      <c r="E1165" s="27">
        <v>979.36969999999997</v>
      </c>
      <c r="F1165" s="27">
        <v>244.2681</v>
      </c>
      <c r="G1165" s="27">
        <v>0</v>
      </c>
    </row>
    <row r="1166" spans="1:7" x14ac:dyDescent="0.2">
      <c r="A1166" s="27">
        <v>2015</v>
      </c>
      <c r="B1166" s="27">
        <v>4</v>
      </c>
      <c r="C1166" s="27" t="s">
        <v>2</v>
      </c>
      <c r="D1166" s="28">
        <v>42104</v>
      </c>
      <c r="E1166" s="27">
        <v>1243.4359999999999</v>
      </c>
      <c r="F1166" s="27">
        <v>932.97219999999993</v>
      </c>
      <c r="G1166" s="27">
        <v>0</v>
      </c>
    </row>
    <row r="1167" spans="1:7" x14ac:dyDescent="0.2">
      <c r="A1167" s="27">
        <v>2015</v>
      </c>
      <c r="B1167" s="27">
        <v>4</v>
      </c>
      <c r="C1167" s="27" t="s">
        <v>2</v>
      </c>
      <c r="D1167" s="28">
        <v>42107</v>
      </c>
      <c r="E1167" s="27">
        <v>915.11489999999992</v>
      </c>
      <c r="F1167" s="27">
        <v>186.4229</v>
      </c>
      <c r="G1167" s="27">
        <v>0</v>
      </c>
    </row>
    <row r="1168" spans="1:7" x14ac:dyDescent="0.2">
      <c r="A1168" s="27">
        <v>2015</v>
      </c>
      <c r="B1168" s="27">
        <v>4</v>
      </c>
      <c r="C1168" s="27" t="s">
        <v>2</v>
      </c>
      <c r="D1168" s="28">
        <v>42108</v>
      </c>
      <c r="E1168" s="27">
        <v>1691.8773999999999</v>
      </c>
      <c r="F1168" s="27">
        <v>816.60919999999999</v>
      </c>
      <c r="G1168" s="27">
        <v>0</v>
      </c>
    </row>
    <row r="1169" spans="1:7" x14ac:dyDescent="0.2">
      <c r="A1169" s="27">
        <v>2015</v>
      </c>
      <c r="B1169" s="27">
        <v>4</v>
      </c>
      <c r="C1169" s="27" t="s">
        <v>2</v>
      </c>
      <c r="D1169" s="28">
        <v>42109</v>
      </c>
      <c r="E1169" s="27">
        <v>1481.7786999999998</v>
      </c>
      <c r="F1169" s="27">
        <v>145.66210000000001</v>
      </c>
      <c r="G1169" s="27">
        <v>0</v>
      </c>
    </row>
    <row r="1170" spans="1:7" x14ac:dyDescent="0.2">
      <c r="A1170" s="27">
        <v>2015</v>
      </c>
      <c r="B1170" s="27">
        <v>4</v>
      </c>
      <c r="C1170" s="27" t="s">
        <v>2</v>
      </c>
      <c r="D1170" s="28">
        <v>42110</v>
      </c>
      <c r="E1170" s="27">
        <v>1689.3325</v>
      </c>
      <c r="F1170" s="27">
        <v>413.84</v>
      </c>
      <c r="G1170" s="27">
        <v>0</v>
      </c>
    </row>
    <row r="1171" spans="1:7" x14ac:dyDescent="0.2">
      <c r="A1171" s="27">
        <v>2015</v>
      </c>
      <c r="B1171" s="27">
        <v>4</v>
      </c>
      <c r="C1171" s="27" t="s">
        <v>2</v>
      </c>
      <c r="D1171" s="28">
        <v>42111</v>
      </c>
      <c r="E1171" s="27">
        <v>1347.7572</v>
      </c>
      <c r="F1171" s="27">
        <v>175.71449999999999</v>
      </c>
      <c r="G1171" s="27">
        <v>0</v>
      </c>
    </row>
    <row r="1172" spans="1:7" x14ac:dyDescent="0.2">
      <c r="A1172" s="27">
        <v>2015</v>
      </c>
      <c r="B1172" s="27">
        <v>4</v>
      </c>
      <c r="C1172" s="27" t="s">
        <v>2</v>
      </c>
      <c r="D1172" s="28">
        <v>42114</v>
      </c>
      <c r="E1172" s="27">
        <v>977.32269999999994</v>
      </c>
      <c r="F1172" s="27">
        <v>121.99119999999999</v>
      </c>
      <c r="G1172" s="27">
        <v>0</v>
      </c>
    </row>
    <row r="1173" spans="1:7" x14ac:dyDescent="0.2">
      <c r="A1173" s="27">
        <v>2015</v>
      </c>
      <c r="B1173" s="27">
        <v>4</v>
      </c>
      <c r="C1173" s="27" t="s">
        <v>2</v>
      </c>
      <c r="D1173" s="28">
        <v>42115</v>
      </c>
      <c r="E1173" s="27">
        <v>1877.2027000000003</v>
      </c>
      <c r="F1173" s="27">
        <v>194.58459999999999</v>
      </c>
      <c r="G1173" s="27">
        <v>0</v>
      </c>
    </row>
    <row r="1174" spans="1:7" x14ac:dyDescent="0.2">
      <c r="A1174" s="27">
        <v>2015</v>
      </c>
      <c r="B1174" s="27">
        <v>4</v>
      </c>
      <c r="C1174" s="27" t="s">
        <v>2</v>
      </c>
      <c r="D1174" s="28">
        <v>42116</v>
      </c>
      <c r="E1174" s="27">
        <v>1506.0923</v>
      </c>
      <c r="F1174" s="27">
        <v>77.277699999999996</v>
      </c>
      <c r="G1174" s="27">
        <v>0</v>
      </c>
    </row>
    <row r="1175" spans="1:7" x14ac:dyDescent="0.2">
      <c r="A1175" s="27">
        <v>2015</v>
      </c>
      <c r="B1175" s="27">
        <v>4</v>
      </c>
      <c r="C1175" s="27" t="s">
        <v>2</v>
      </c>
      <c r="D1175" s="28">
        <v>42117</v>
      </c>
      <c r="E1175" s="27">
        <v>1511.5665999999999</v>
      </c>
      <c r="F1175" s="27">
        <v>831.4171</v>
      </c>
      <c r="G1175" s="27">
        <v>0</v>
      </c>
    </row>
    <row r="1176" spans="1:7" x14ac:dyDescent="0.2">
      <c r="A1176" s="27">
        <v>2015</v>
      </c>
      <c r="B1176" s="27">
        <v>4</v>
      </c>
      <c r="C1176" s="27" t="s">
        <v>2</v>
      </c>
      <c r="D1176" s="28">
        <v>42118</v>
      </c>
      <c r="E1176" s="27">
        <v>790.6635</v>
      </c>
      <c r="F1176" s="27">
        <v>123.46459999999999</v>
      </c>
      <c r="G1176" s="27">
        <v>0</v>
      </c>
    </row>
    <row r="1177" spans="1:7" x14ac:dyDescent="0.2">
      <c r="A1177" s="27">
        <v>2015</v>
      </c>
      <c r="B1177" s="27">
        <v>4</v>
      </c>
      <c r="C1177" s="27" t="s">
        <v>2</v>
      </c>
      <c r="D1177" s="28">
        <v>42121</v>
      </c>
      <c r="E1177" s="27">
        <v>1329.0707999999997</v>
      </c>
      <c r="F1177" s="27">
        <v>77.457300000000004</v>
      </c>
      <c r="G1177" s="27">
        <v>0</v>
      </c>
    </row>
    <row r="1178" spans="1:7" x14ac:dyDescent="0.2">
      <c r="A1178" s="27">
        <v>2015</v>
      </c>
      <c r="B1178" s="27">
        <v>4</v>
      </c>
      <c r="C1178" s="27" t="s">
        <v>2</v>
      </c>
      <c r="D1178" s="28">
        <v>42122</v>
      </c>
      <c r="E1178" s="27">
        <v>1049.0828000000001</v>
      </c>
      <c r="F1178" s="27">
        <v>213.5615</v>
      </c>
      <c r="G1178" s="27">
        <v>0</v>
      </c>
    </row>
    <row r="1179" spans="1:7" x14ac:dyDescent="0.2">
      <c r="A1179" s="27">
        <v>2015</v>
      </c>
      <c r="B1179" s="27">
        <v>4</v>
      </c>
      <c r="C1179" s="27" t="s">
        <v>2</v>
      </c>
      <c r="D1179" s="28">
        <v>42123</v>
      </c>
      <c r="E1179" s="27">
        <v>951.45809999999994</v>
      </c>
      <c r="F1179" s="27">
        <v>121.55249999999999</v>
      </c>
      <c r="G1179" s="27">
        <v>2.0493999999999999</v>
      </c>
    </row>
    <row r="1180" spans="1:7" x14ac:dyDescent="0.2">
      <c r="A1180" s="27">
        <v>2015</v>
      </c>
      <c r="B1180" s="27">
        <v>4</v>
      </c>
      <c r="C1180" s="27" t="s">
        <v>2</v>
      </c>
      <c r="D1180" s="28">
        <v>42124</v>
      </c>
      <c r="E1180" s="27">
        <v>2062.2872000000002</v>
      </c>
      <c r="F1180" s="27">
        <v>209.42750000000001</v>
      </c>
      <c r="G1180" s="27">
        <v>0</v>
      </c>
    </row>
    <row r="1181" spans="1:7" x14ac:dyDescent="0.2">
      <c r="A1181" s="27">
        <v>2015</v>
      </c>
      <c r="B1181" s="27">
        <v>5</v>
      </c>
      <c r="C1181" s="27" t="s">
        <v>2</v>
      </c>
      <c r="D1181" s="28">
        <v>42125</v>
      </c>
      <c r="E1181" s="27">
        <v>1270.1965</v>
      </c>
      <c r="F1181" s="27">
        <v>284.8485</v>
      </c>
      <c r="G1181" s="27">
        <v>0</v>
      </c>
    </row>
    <row r="1182" spans="1:7" x14ac:dyDescent="0.2">
      <c r="A1182" s="27">
        <v>2015</v>
      </c>
      <c r="B1182" s="27">
        <v>5</v>
      </c>
      <c r="C1182" s="27" t="s">
        <v>2</v>
      </c>
      <c r="D1182" s="28">
        <v>42128</v>
      </c>
      <c r="E1182" s="27">
        <v>1137.3616000000002</v>
      </c>
      <c r="F1182" s="27">
        <v>191.94379999999998</v>
      </c>
      <c r="G1182" s="27">
        <v>0</v>
      </c>
    </row>
    <row r="1183" spans="1:7" x14ac:dyDescent="0.2">
      <c r="A1183" s="27">
        <v>2015</v>
      </c>
      <c r="B1183" s="27">
        <v>5</v>
      </c>
      <c r="C1183" s="27" t="s">
        <v>2</v>
      </c>
      <c r="D1183" s="28">
        <v>42129</v>
      </c>
      <c r="E1183" s="27">
        <v>1827.0336000000002</v>
      </c>
      <c r="F1183" s="27">
        <v>177.91149999999999</v>
      </c>
      <c r="G1183" s="27">
        <v>0</v>
      </c>
    </row>
    <row r="1184" spans="1:7" x14ac:dyDescent="0.2">
      <c r="A1184" s="27">
        <v>2015</v>
      </c>
      <c r="B1184" s="27">
        <v>5</v>
      </c>
      <c r="C1184" s="27" t="s">
        <v>2</v>
      </c>
      <c r="D1184" s="28">
        <v>42130</v>
      </c>
      <c r="E1184" s="27">
        <v>1511.6606000000002</v>
      </c>
      <c r="F1184" s="27">
        <v>351.97540000000004</v>
      </c>
      <c r="G1184" s="27">
        <v>0</v>
      </c>
    </row>
    <row r="1185" spans="1:7" x14ac:dyDescent="0.2">
      <c r="A1185" s="27">
        <v>2015</v>
      </c>
      <c r="B1185" s="27">
        <v>5</v>
      </c>
      <c r="C1185" s="27" t="s">
        <v>2</v>
      </c>
      <c r="D1185" s="28">
        <v>42131</v>
      </c>
      <c r="E1185" s="27">
        <v>1485.8565000000001</v>
      </c>
      <c r="F1185" s="27">
        <v>686.78019999999992</v>
      </c>
      <c r="G1185" s="27">
        <v>0</v>
      </c>
    </row>
    <row r="1186" spans="1:7" x14ac:dyDescent="0.2">
      <c r="A1186" s="27">
        <v>2015</v>
      </c>
      <c r="B1186" s="27">
        <v>5</v>
      </c>
      <c r="C1186" s="27" t="s">
        <v>2</v>
      </c>
      <c r="D1186" s="28">
        <v>42132</v>
      </c>
      <c r="E1186" s="27">
        <v>977.41750000000002</v>
      </c>
      <c r="F1186" s="27">
        <v>233.24679999999998</v>
      </c>
      <c r="G1186" s="27">
        <v>0</v>
      </c>
    </row>
    <row r="1187" spans="1:7" x14ac:dyDescent="0.2">
      <c r="A1187" s="27">
        <v>2015</v>
      </c>
      <c r="B1187" s="27">
        <v>5</v>
      </c>
      <c r="C1187" s="27" t="s">
        <v>2</v>
      </c>
      <c r="D1187" s="28">
        <v>42135</v>
      </c>
      <c r="E1187" s="27">
        <v>1076.152</v>
      </c>
      <c r="F1187" s="27">
        <v>115.261</v>
      </c>
      <c r="G1187" s="27">
        <v>0</v>
      </c>
    </row>
    <row r="1188" spans="1:7" x14ac:dyDescent="0.2">
      <c r="A1188" s="27">
        <v>2015</v>
      </c>
      <c r="B1188" s="27">
        <v>5</v>
      </c>
      <c r="C1188" s="27" t="s">
        <v>2</v>
      </c>
      <c r="D1188" s="28">
        <v>42136</v>
      </c>
      <c r="E1188" s="27">
        <v>1264.7</v>
      </c>
      <c r="F1188" s="27">
        <v>788.42790000000002</v>
      </c>
      <c r="G1188" s="27">
        <v>0</v>
      </c>
    </row>
    <row r="1189" spans="1:7" x14ac:dyDescent="0.2">
      <c r="A1189" s="27">
        <v>2015</v>
      </c>
      <c r="B1189" s="27">
        <v>5</v>
      </c>
      <c r="C1189" s="27" t="s">
        <v>2</v>
      </c>
      <c r="D1189" s="28">
        <v>42137</v>
      </c>
      <c r="E1189" s="27">
        <v>1347.7317000000003</v>
      </c>
      <c r="F1189" s="27">
        <v>848.35289999999998</v>
      </c>
      <c r="G1189" s="27">
        <v>0</v>
      </c>
    </row>
    <row r="1190" spans="1:7" x14ac:dyDescent="0.2">
      <c r="A1190" s="27">
        <v>2015</v>
      </c>
      <c r="B1190" s="27">
        <v>5</v>
      </c>
      <c r="C1190" s="27" t="s">
        <v>2</v>
      </c>
      <c r="D1190" s="28">
        <v>42138</v>
      </c>
      <c r="E1190" s="27">
        <v>1660.5146999999999</v>
      </c>
      <c r="F1190" s="27">
        <v>603.77909999999997</v>
      </c>
      <c r="G1190" s="27">
        <v>0</v>
      </c>
    </row>
    <row r="1191" spans="1:7" x14ac:dyDescent="0.2">
      <c r="A1191" s="27">
        <v>2015</v>
      </c>
      <c r="B1191" s="27">
        <v>5</v>
      </c>
      <c r="C1191" s="27" t="s">
        <v>2</v>
      </c>
      <c r="D1191" s="28">
        <v>42139</v>
      </c>
      <c r="E1191" s="27">
        <v>816.66750000000002</v>
      </c>
      <c r="F1191" s="27">
        <v>314.78100000000001</v>
      </c>
      <c r="G1191" s="27">
        <v>0</v>
      </c>
    </row>
    <row r="1192" spans="1:7" x14ac:dyDescent="0.2">
      <c r="A1192" s="27">
        <v>2015</v>
      </c>
      <c r="B1192" s="27">
        <v>5</v>
      </c>
      <c r="C1192" s="27" t="s">
        <v>2</v>
      </c>
      <c r="D1192" s="28">
        <v>42142</v>
      </c>
      <c r="E1192" s="27">
        <v>1175.7629999999999</v>
      </c>
      <c r="F1192" s="27">
        <v>142.62570000000002</v>
      </c>
      <c r="G1192" s="27">
        <v>0</v>
      </c>
    </row>
    <row r="1193" spans="1:7" x14ac:dyDescent="0.2">
      <c r="A1193" s="27">
        <v>2015</v>
      </c>
      <c r="B1193" s="27">
        <v>5</v>
      </c>
      <c r="C1193" s="27" t="s">
        <v>2</v>
      </c>
      <c r="D1193" s="28">
        <v>42143</v>
      </c>
      <c r="E1193" s="27">
        <v>1449.0376999999999</v>
      </c>
      <c r="F1193" s="27">
        <v>808.47870000000012</v>
      </c>
      <c r="G1193" s="27">
        <v>0</v>
      </c>
    </row>
    <row r="1194" spans="1:7" x14ac:dyDescent="0.2">
      <c r="A1194" s="27">
        <v>2015</v>
      </c>
      <c r="B1194" s="27">
        <v>5</v>
      </c>
      <c r="C1194" s="27" t="s">
        <v>2</v>
      </c>
      <c r="D1194" s="28">
        <v>42144</v>
      </c>
      <c r="E1194" s="27">
        <v>1247.4241000000002</v>
      </c>
      <c r="F1194" s="27">
        <v>444.4</v>
      </c>
      <c r="G1194" s="27">
        <v>0</v>
      </c>
    </row>
    <row r="1195" spans="1:7" x14ac:dyDescent="0.2">
      <c r="A1195" s="27">
        <v>2015</v>
      </c>
      <c r="B1195" s="27">
        <v>5</v>
      </c>
      <c r="C1195" s="27" t="s">
        <v>2</v>
      </c>
      <c r="D1195" s="28">
        <v>42145</v>
      </c>
      <c r="E1195" s="27">
        <v>1232.4992999999999</v>
      </c>
      <c r="F1195" s="27">
        <v>354.0806</v>
      </c>
      <c r="G1195" s="27">
        <v>0</v>
      </c>
    </row>
    <row r="1196" spans="1:7" x14ac:dyDescent="0.2">
      <c r="A1196" s="27">
        <v>2015</v>
      </c>
      <c r="B1196" s="27">
        <v>5</v>
      </c>
      <c r="C1196" s="27" t="s">
        <v>2</v>
      </c>
      <c r="D1196" s="28">
        <v>42146</v>
      </c>
      <c r="E1196" s="27">
        <v>308.70359999999999</v>
      </c>
      <c r="F1196" s="27">
        <v>16.175000000000001</v>
      </c>
      <c r="G1196" s="27">
        <v>0</v>
      </c>
    </row>
    <row r="1197" spans="1:7" x14ac:dyDescent="0.2">
      <c r="A1197" s="27">
        <v>2015</v>
      </c>
      <c r="B1197" s="27">
        <v>5</v>
      </c>
      <c r="C1197" s="27" t="s">
        <v>2</v>
      </c>
      <c r="D1197" s="28">
        <v>42150</v>
      </c>
      <c r="E1197" s="27">
        <v>693.44290000000001</v>
      </c>
      <c r="F1197" s="27">
        <v>164.6044</v>
      </c>
      <c r="G1197" s="27">
        <v>0</v>
      </c>
    </row>
    <row r="1198" spans="1:7" x14ac:dyDescent="0.2">
      <c r="A1198" s="27">
        <v>2015</v>
      </c>
      <c r="B1198" s="27">
        <v>5</v>
      </c>
      <c r="C1198" s="27" t="s">
        <v>2</v>
      </c>
      <c r="D1198" s="28">
        <v>42151</v>
      </c>
      <c r="E1198" s="27">
        <v>959.79930000000002</v>
      </c>
      <c r="F1198" s="27">
        <v>699.84839999999997</v>
      </c>
      <c r="G1198" s="27">
        <v>0</v>
      </c>
    </row>
    <row r="1199" spans="1:7" x14ac:dyDescent="0.2">
      <c r="A1199" s="27">
        <v>2015</v>
      </c>
      <c r="B1199" s="27">
        <v>5</v>
      </c>
      <c r="C1199" s="27" t="s">
        <v>2</v>
      </c>
      <c r="D1199" s="28">
        <v>42152</v>
      </c>
      <c r="E1199" s="27">
        <v>1154.3697999999997</v>
      </c>
      <c r="F1199" s="27">
        <v>789.20480000000009</v>
      </c>
      <c r="G1199" s="27">
        <v>0</v>
      </c>
    </row>
    <row r="1200" spans="1:7" x14ac:dyDescent="0.2">
      <c r="A1200" s="27">
        <v>2015</v>
      </c>
      <c r="B1200" s="27">
        <v>5</v>
      </c>
      <c r="C1200" s="27" t="s">
        <v>2</v>
      </c>
      <c r="D1200" s="28">
        <v>42153</v>
      </c>
      <c r="E1200" s="27">
        <v>1532.4799</v>
      </c>
      <c r="F1200" s="27">
        <v>422.13209999999998</v>
      </c>
      <c r="G1200" s="27">
        <v>0</v>
      </c>
    </row>
    <row r="1201" spans="1:7" x14ac:dyDescent="0.2">
      <c r="A1201" s="27">
        <v>2015</v>
      </c>
      <c r="B1201" s="27">
        <v>6</v>
      </c>
      <c r="C1201" s="27" t="s">
        <v>2</v>
      </c>
      <c r="D1201" s="28">
        <v>42156</v>
      </c>
      <c r="E1201" s="27">
        <v>2446.2482999999997</v>
      </c>
      <c r="F1201" s="27">
        <v>292.39190000000002</v>
      </c>
      <c r="G1201" s="27">
        <v>0</v>
      </c>
    </row>
    <row r="1202" spans="1:7" x14ac:dyDescent="0.2">
      <c r="A1202" s="27">
        <v>2015</v>
      </c>
      <c r="B1202" s="27">
        <v>6</v>
      </c>
      <c r="C1202" s="27" t="s">
        <v>2</v>
      </c>
      <c r="D1202" s="28">
        <v>42157</v>
      </c>
      <c r="E1202" s="27">
        <v>1334.1816999999999</v>
      </c>
      <c r="F1202" s="27">
        <v>226.34220000000002</v>
      </c>
      <c r="G1202" s="27">
        <v>0</v>
      </c>
    </row>
    <row r="1203" spans="1:7" x14ac:dyDescent="0.2">
      <c r="A1203" s="27">
        <v>2015</v>
      </c>
      <c r="B1203" s="27">
        <v>6</v>
      </c>
      <c r="C1203" s="27" t="s">
        <v>2</v>
      </c>
      <c r="D1203" s="28">
        <v>42158</v>
      </c>
      <c r="E1203" s="27">
        <v>1233.2799</v>
      </c>
      <c r="F1203" s="27">
        <v>912.09080000000006</v>
      </c>
      <c r="G1203" s="27">
        <v>0</v>
      </c>
    </row>
    <row r="1204" spans="1:7" x14ac:dyDescent="0.2">
      <c r="A1204" s="27">
        <v>2015</v>
      </c>
      <c r="B1204" s="27">
        <v>6</v>
      </c>
      <c r="C1204" s="27" t="s">
        <v>2</v>
      </c>
      <c r="D1204" s="28">
        <v>42159</v>
      </c>
      <c r="E1204" s="27">
        <v>1922.1655000000001</v>
      </c>
      <c r="F1204" s="27">
        <v>413.6404</v>
      </c>
      <c r="G1204" s="27">
        <v>11.669799999999999</v>
      </c>
    </row>
    <row r="1205" spans="1:7" x14ac:dyDescent="0.2">
      <c r="A1205" s="27">
        <v>2015</v>
      </c>
      <c r="B1205" s="27">
        <v>6</v>
      </c>
      <c r="C1205" s="27" t="s">
        <v>2</v>
      </c>
      <c r="D1205" s="28">
        <v>42160</v>
      </c>
      <c r="E1205" s="27">
        <v>815.93200000000002</v>
      </c>
      <c r="F1205" s="27">
        <v>170.2268</v>
      </c>
      <c r="G1205" s="27">
        <v>0</v>
      </c>
    </row>
    <row r="1206" spans="1:7" x14ac:dyDescent="0.2">
      <c r="A1206" s="27">
        <v>2015</v>
      </c>
      <c r="B1206" s="27">
        <v>6</v>
      </c>
      <c r="C1206" s="27" t="s">
        <v>2</v>
      </c>
      <c r="D1206" s="28">
        <v>42163</v>
      </c>
      <c r="E1206" s="27">
        <v>828.92729999999995</v>
      </c>
      <c r="F1206" s="27">
        <v>296.36</v>
      </c>
      <c r="G1206" s="27">
        <v>0</v>
      </c>
    </row>
    <row r="1207" spans="1:7" x14ac:dyDescent="0.2">
      <c r="A1207" s="27">
        <v>2015</v>
      </c>
      <c r="B1207" s="27">
        <v>6</v>
      </c>
      <c r="C1207" s="27" t="s">
        <v>2</v>
      </c>
      <c r="D1207" s="28">
        <v>42164</v>
      </c>
      <c r="E1207" s="27">
        <v>1428.3265999999999</v>
      </c>
      <c r="F1207" s="27">
        <v>405.75020000000001</v>
      </c>
      <c r="G1207" s="27">
        <v>0</v>
      </c>
    </row>
    <row r="1208" spans="1:7" x14ac:dyDescent="0.2">
      <c r="A1208" s="27">
        <v>2015</v>
      </c>
      <c r="B1208" s="27">
        <v>6</v>
      </c>
      <c r="C1208" s="27" t="s">
        <v>2</v>
      </c>
      <c r="D1208" s="28">
        <v>42165</v>
      </c>
      <c r="E1208" s="27">
        <v>1534.8618999999999</v>
      </c>
      <c r="F1208" s="27">
        <v>324.67570000000001</v>
      </c>
      <c r="G1208" s="27">
        <v>0</v>
      </c>
    </row>
    <row r="1209" spans="1:7" x14ac:dyDescent="0.2">
      <c r="A1209" s="27">
        <v>2015</v>
      </c>
      <c r="B1209" s="27">
        <v>6</v>
      </c>
      <c r="C1209" s="27" t="s">
        <v>2</v>
      </c>
      <c r="D1209" s="28">
        <v>42166</v>
      </c>
      <c r="E1209" s="27">
        <v>1914.4575</v>
      </c>
      <c r="F1209" s="27">
        <v>608.56100000000004</v>
      </c>
      <c r="G1209" s="27">
        <v>0</v>
      </c>
    </row>
    <row r="1210" spans="1:7" x14ac:dyDescent="0.2">
      <c r="A1210" s="27">
        <v>2015</v>
      </c>
      <c r="B1210" s="27">
        <v>6</v>
      </c>
      <c r="C1210" s="27" t="s">
        <v>2</v>
      </c>
      <c r="D1210" s="28">
        <v>42167</v>
      </c>
      <c r="E1210" s="27">
        <v>1704.1326999999999</v>
      </c>
      <c r="F1210" s="27">
        <v>346.76709999999997</v>
      </c>
      <c r="G1210" s="27">
        <v>0</v>
      </c>
    </row>
    <row r="1211" spans="1:7" x14ac:dyDescent="0.2">
      <c r="A1211" s="27">
        <v>2015</v>
      </c>
      <c r="B1211" s="27">
        <v>6</v>
      </c>
      <c r="C1211" s="27" t="s">
        <v>2</v>
      </c>
      <c r="D1211" s="28">
        <v>42170</v>
      </c>
      <c r="E1211" s="27">
        <v>956.66819999999996</v>
      </c>
      <c r="F1211" s="27">
        <v>116.8475</v>
      </c>
      <c r="G1211" s="27">
        <v>0</v>
      </c>
    </row>
    <row r="1212" spans="1:7" x14ac:dyDescent="0.2">
      <c r="A1212" s="27">
        <v>2015</v>
      </c>
      <c r="B1212" s="27">
        <v>6</v>
      </c>
      <c r="C1212" s="27" t="s">
        <v>2</v>
      </c>
      <c r="D1212" s="28">
        <v>42171</v>
      </c>
      <c r="E1212" s="27">
        <v>1770.7389000000001</v>
      </c>
      <c r="F1212" s="27">
        <v>1427.9507999999998</v>
      </c>
      <c r="G1212" s="27">
        <v>0</v>
      </c>
    </row>
    <row r="1213" spans="1:7" x14ac:dyDescent="0.2">
      <c r="A1213" s="27">
        <v>2015</v>
      </c>
      <c r="B1213" s="27">
        <v>6</v>
      </c>
      <c r="C1213" s="27" t="s">
        <v>2</v>
      </c>
      <c r="D1213" s="28">
        <v>42172</v>
      </c>
      <c r="E1213" s="27">
        <v>1672.8539000000001</v>
      </c>
      <c r="F1213" s="27">
        <v>306.71620000000001</v>
      </c>
      <c r="G1213" s="27">
        <v>0</v>
      </c>
    </row>
    <row r="1214" spans="1:7" x14ac:dyDescent="0.2">
      <c r="A1214" s="27">
        <v>2015</v>
      </c>
      <c r="B1214" s="27">
        <v>6</v>
      </c>
      <c r="C1214" s="27" t="s">
        <v>2</v>
      </c>
      <c r="D1214" s="28">
        <v>42173</v>
      </c>
      <c r="E1214" s="27">
        <v>1898.6166000000001</v>
      </c>
      <c r="F1214" s="27">
        <v>154.6224</v>
      </c>
      <c r="G1214" s="27">
        <v>0</v>
      </c>
    </row>
    <row r="1215" spans="1:7" x14ac:dyDescent="0.2">
      <c r="A1215" s="27">
        <v>2015</v>
      </c>
      <c r="B1215" s="27">
        <v>6</v>
      </c>
      <c r="C1215" s="27" t="s">
        <v>2</v>
      </c>
      <c r="D1215" s="28">
        <v>42174</v>
      </c>
      <c r="E1215" s="27">
        <v>1863.5173</v>
      </c>
      <c r="F1215" s="27">
        <v>397.90499999999997</v>
      </c>
      <c r="G1215" s="27">
        <v>0</v>
      </c>
    </row>
    <row r="1216" spans="1:7" x14ac:dyDescent="0.2">
      <c r="A1216" s="27">
        <v>2015</v>
      </c>
      <c r="B1216" s="27">
        <v>6</v>
      </c>
      <c r="C1216" s="27" t="s">
        <v>2</v>
      </c>
      <c r="D1216" s="28">
        <v>42177</v>
      </c>
      <c r="E1216" s="27">
        <v>1050.6322</v>
      </c>
      <c r="F1216" s="27">
        <v>400.30109999999996</v>
      </c>
      <c r="G1216" s="27">
        <v>0</v>
      </c>
    </row>
    <row r="1217" spans="1:7" x14ac:dyDescent="0.2">
      <c r="A1217" s="27">
        <v>2015</v>
      </c>
      <c r="B1217" s="27">
        <v>6</v>
      </c>
      <c r="C1217" s="27" t="s">
        <v>2</v>
      </c>
      <c r="D1217" s="28">
        <v>42178</v>
      </c>
      <c r="E1217" s="27">
        <v>1640.1102999999998</v>
      </c>
      <c r="F1217" s="27">
        <v>396.69120000000004</v>
      </c>
      <c r="G1217" s="27">
        <v>0</v>
      </c>
    </row>
    <row r="1218" spans="1:7" x14ac:dyDescent="0.2">
      <c r="A1218" s="27">
        <v>2015</v>
      </c>
      <c r="B1218" s="27">
        <v>6</v>
      </c>
      <c r="C1218" s="27" t="s">
        <v>2</v>
      </c>
      <c r="D1218" s="28">
        <v>42179</v>
      </c>
      <c r="E1218" s="27">
        <v>1846.7163999999998</v>
      </c>
      <c r="F1218" s="27">
        <v>702.56330000000003</v>
      </c>
      <c r="G1218" s="27">
        <v>0</v>
      </c>
    </row>
    <row r="1219" spans="1:7" x14ac:dyDescent="0.2">
      <c r="A1219" s="27">
        <v>2015</v>
      </c>
      <c r="B1219" s="27">
        <v>6</v>
      </c>
      <c r="C1219" s="27" t="s">
        <v>2</v>
      </c>
      <c r="D1219" s="28">
        <v>42180</v>
      </c>
      <c r="E1219" s="27">
        <v>1195.5705</v>
      </c>
      <c r="F1219" s="27">
        <v>570.81730000000005</v>
      </c>
      <c r="G1219" s="27">
        <v>0</v>
      </c>
    </row>
    <row r="1220" spans="1:7" x14ac:dyDescent="0.2">
      <c r="A1220" s="27">
        <v>2015</v>
      </c>
      <c r="B1220" s="27">
        <v>6</v>
      </c>
      <c r="C1220" s="27" t="s">
        <v>2</v>
      </c>
      <c r="D1220" s="28">
        <v>42181</v>
      </c>
      <c r="E1220" s="27">
        <v>774.52020000000005</v>
      </c>
      <c r="F1220" s="27">
        <v>468.79259999999999</v>
      </c>
      <c r="G1220" s="27">
        <v>0</v>
      </c>
    </row>
    <row r="1221" spans="1:7" x14ac:dyDescent="0.2">
      <c r="A1221" s="27">
        <v>2015</v>
      </c>
      <c r="B1221" s="27">
        <v>6</v>
      </c>
      <c r="C1221" s="27" t="s">
        <v>2</v>
      </c>
      <c r="D1221" s="28">
        <v>42184</v>
      </c>
      <c r="E1221" s="27">
        <v>690.26959999999997</v>
      </c>
      <c r="F1221" s="27">
        <v>209.98870000000002</v>
      </c>
      <c r="G1221" s="27">
        <v>0</v>
      </c>
    </row>
    <row r="1222" spans="1:7" x14ac:dyDescent="0.2">
      <c r="A1222" s="27">
        <v>2015</v>
      </c>
      <c r="B1222" s="27">
        <v>6</v>
      </c>
      <c r="C1222" s="27" t="s">
        <v>2</v>
      </c>
      <c r="D1222" s="28">
        <v>42185</v>
      </c>
      <c r="E1222" s="27">
        <v>786.89720000000011</v>
      </c>
      <c r="F1222" s="27">
        <v>231.9075</v>
      </c>
      <c r="G1222" s="27">
        <v>0</v>
      </c>
    </row>
    <row r="1223" spans="1:7" x14ac:dyDescent="0.2">
      <c r="A1223" s="27">
        <v>2015</v>
      </c>
      <c r="B1223" s="27">
        <v>7</v>
      </c>
      <c r="C1223" s="27" t="s">
        <v>3</v>
      </c>
      <c r="D1223" s="28">
        <v>42186</v>
      </c>
      <c r="E1223" s="27">
        <v>876.36279999999999</v>
      </c>
      <c r="F1223" s="27">
        <v>313.33949999999999</v>
      </c>
      <c r="G1223" s="27">
        <v>0</v>
      </c>
    </row>
    <row r="1224" spans="1:7" x14ac:dyDescent="0.2">
      <c r="A1224" s="27">
        <v>2015</v>
      </c>
      <c r="B1224" s="27">
        <v>7</v>
      </c>
      <c r="C1224" s="27" t="s">
        <v>3</v>
      </c>
      <c r="D1224" s="28">
        <v>42187</v>
      </c>
      <c r="E1224" s="27">
        <v>353.41199999999998</v>
      </c>
      <c r="F1224" s="27">
        <v>52</v>
      </c>
      <c r="G1224" s="27">
        <v>0</v>
      </c>
    </row>
    <row r="1225" spans="1:7" x14ac:dyDescent="0.2">
      <c r="A1225" s="27">
        <v>2015</v>
      </c>
      <c r="B1225" s="27">
        <v>7</v>
      </c>
      <c r="C1225" s="27" t="s">
        <v>3</v>
      </c>
      <c r="D1225" s="28">
        <v>42191</v>
      </c>
      <c r="E1225" s="27">
        <v>489.75509999999997</v>
      </c>
      <c r="F1225" s="27">
        <v>113.88549999999999</v>
      </c>
      <c r="G1225" s="27">
        <v>0</v>
      </c>
    </row>
    <row r="1226" spans="1:7" x14ac:dyDescent="0.2">
      <c r="A1226" s="27">
        <v>2015</v>
      </c>
      <c r="B1226" s="27">
        <v>7</v>
      </c>
      <c r="C1226" s="27" t="s">
        <v>3</v>
      </c>
      <c r="D1226" s="28">
        <v>42192</v>
      </c>
      <c r="E1226" s="27">
        <v>1016.1703</v>
      </c>
      <c r="F1226" s="27">
        <v>330.90679999999998</v>
      </c>
      <c r="G1226" s="27">
        <v>0</v>
      </c>
    </row>
    <row r="1227" spans="1:7" x14ac:dyDescent="0.2">
      <c r="A1227" s="27">
        <v>2015</v>
      </c>
      <c r="B1227" s="27">
        <v>7</v>
      </c>
      <c r="C1227" s="27" t="s">
        <v>3</v>
      </c>
      <c r="D1227" s="28">
        <v>42193</v>
      </c>
      <c r="E1227" s="27">
        <v>1461.0370999999998</v>
      </c>
      <c r="F1227" s="27">
        <v>496.5496</v>
      </c>
      <c r="G1227" s="27">
        <v>0</v>
      </c>
    </row>
    <row r="1228" spans="1:7" x14ac:dyDescent="0.2">
      <c r="A1228" s="27">
        <v>2015</v>
      </c>
      <c r="B1228" s="27">
        <v>7</v>
      </c>
      <c r="C1228" s="27" t="s">
        <v>3</v>
      </c>
      <c r="D1228" s="28">
        <v>42194</v>
      </c>
      <c r="E1228" s="27">
        <v>1424.9369999999999</v>
      </c>
      <c r="F1228" s="27">
        <v>255.4546</v>
      </c>
      <c r="G1228" s="27">
        <v>0</v>
      </c>
    </row>
    <row r="1229" spans="1:7" x14ac:dyDescent="0.2">
      <c r="A1229" s="27">
        <v>2015</v>
      </c>
      <c r="B1229" s="27">
        <v>7</v>
      </c>
      <c r="C1229" s="27" t="s">
        <v>3</v>
      </c>
      <c r="D1229" s="28">
        <v>42195</v>
      </c>
      <c r="E1229" s="27">
        <v>681.43340000000001</v>
      </c>
      <c r="F1229" s="27">
        <v>819.99560000000008</v>
      </c>
      <c r="G1229" s="27">
        <v>0</v>
      </c>
    </row>
    <row r="1230" spans="1:7" x14ac:dyDescent="0.2">
      <c r="A1230" s="27">
        <v>2015</v>
      </c>
      <c r="B1230" s="27">
        <v>7</v>
      </c>
      <c r="C1230" s="27" t="s">
        <v>3</v>
      </c>
      <c r="D1230" s="28">
        <v>42198</v>
      </c>
      <c r="E1230" s="27">
        <v>652.27239999999995</v>
      </c>
      <c r="F1230" s="27">
        <v>133.94639999999998</v>
      </c>
      <c r="G1230" s="27">
        <v>0</v>
      </c>
    </row>
    <row r="1231" spans="1:7" x14ac:dyDescent="0.2">
      <c r="A1231" s="27">
        <v>2015</v>
      </c>
      <c r="B1231" s="27">
        <v>7</v>
      </c>
      <c r="C1231" s="27" t="s">
        <v>3</v>
      </c>
      <c r="D1231" s="28">
        <v>42199</v>
      </c>
      <c r="E1231" s="27">
        <v>1090.2398000000001</v>
      </c>
      <c r="F1231" s="27">
        <v>273.45230000000004</v>
      </c>
      <c r="G1231" s="27">
        <v>0</v>
      </c>
    </row>
    <row r="1232" spans="1:7" x14ac:dyDescent="0.2">
      <c r="A1232" s="27">
        <v>2015</v>
      </c>
      <c r="B1232" s="27">
        <v>7</v>
      </c>
      <c r="C1232" s="27" t="s">
        <v>3</v>
      </c>
      <c r="D1232" s="28">
        <v>42200</v>
      </c>
      <c r="E1232" s="27">
        <v>1084.6905999999999</v>
      </c>
      <c r="F1232" s="27">
        <v>136.54479999999998</v>
      </c>
      <c r="G1232" s="27">
        <v>0</v>
      </c>
    </row>
    <row r="1233" spans="1:7" x14ac:dyDescent="0.2">
      <c r="A1233" s="27">
        <v>2015</v>
      </c>
      <c r="B1233" s="27">
        <v>7</v>
      </c>
      <c r="C1233" s="27" t="s">
        <v>3</v>
      </c>
      <c r="D1233" s="28">
        <v>42201</v>
      </c>
      <c r="E1233" s="27">
        <v>1539.8526000000002</v>
      </c>
      <c r="F1233" s="27">
        <v>465.6395</v>
      </c>
      <c r="G1233" s="27">
        <v>0</v>
      </c>
    </row>
    <row r="1234" spans="1:7" x14ac:dyDescent="0.2">
      <c r="A1234" s="27">
        <v>2015</v>
      </c>
      <c r="B1234" s="27">
        <v>7</v>
      </c>
      <c r="C1234" s="27" t="s">
        <v>3</v>
      </c>
      <c r="D1234" s="28">
        <v>42202</v>
      </c>
      <c r="E1234" s="27">
        <v>856.76089999999999</v>
      </c>
      <c r="F1234" s="27">
        <v>190.012</v>
      </c>
      <c r="G1234" s="27">
        <v>0</v>
      </c>
    </row>
    <row r="1235" spans="1:7" x14ac:dyDescent="0.2">
      <c r="A1235" s="27">
        <v>2015</v>
      </c>
      <c r="B1235" s="27">
        <v>7</v>
      </c>
      <c r="C1235" s="27" t="s">
        <v>3</v>
      </c>
      <c r="D1235" s="28">
        <v>42205</v>
      </c>
      <c r="E1235" s="27">
        <v>514.62649999999996</v>
      </c>
      <c r="F1235" s="27">
        <v>1149.4218000000001</v>
      </c>
      <c r="G1235" s="27">
        <v>0</v>
      </c>
    </row>
    <row r="1236" spans="1:7" x14ac:dyDescent="0.2">
      <c r="A1236" s="27">
        <v>2015</v>
      </c>
      <c r="B1236" s="27">
        <v>7</v>
      </c>
      <c r="C1236" s="27" t="s">
        <v>3</v>
      </c>
      <c r="D1236" s="28">
        <v>42206</v>
      </c>
      <c r="E1236" s="27">
        <v>979.66559999999993</v>
      </c>
      <c r="F1236" s="27">
        <v>354.02370000000002</v>
      </c>
      <c r="G1236" s="27">
        <v>0</v>
      </c>
    </row>
    <row r="1237" spans="1:7" x14ac:dyDescent="0.2">
      <c r="A1237" s="27">
        <v>2015</v>
      </c>
      <c r="B1237" s="27">
        <v>7</v>
      </c>
      <c r="C1237" s="27" t="s">
        <v>3</v>
      </c>
      <c r="D1237" s="28">
        <v>42207</v>
      </c>
      <c r="E1237" s="27">
        <v>1169.9204999999999</v>
      </c>
      <c r="F1237" s="27">
        <v>247.89329999999998</v>
      </c>
      <c r="G1237" s="27">
        <v>0</v>
      </c>
    </row>
    <row r="1238" spans="1:7" x14ac:dyDescent="0.2">
      <c r="A1238" s="27">
        <v>2015</v>
      </c>
      <c r="B1238" s="27">
        <v>7</v>
      </c>
      <c r="C1238" s="27" t="s">
        <v>3</v>
      </c>
      <c r="D1238" s="28">
        <v>42208</v>
      </c>
      <c r="E1238" s="27">
        <v>1185.2012</v>
      </c>
      <c r="F1238" s="27">
        <v>314.9717</v>
      </c>
      <c r="G1238" s="27">
        <v>0</v>
      </c>
    </row>
    <row r="1239" spans="1:7" x14ac:dyDescent="0.2">
      <c r="A1239" s="27">
        <v>2015</v>
      </c>
      <c r="B1239" s="27">
        <v>7</v>
      </c>
      <c r="C1239" s="27" t="s">
        <v>3</v>
      </c>
      <c r="D1239" s="28">
        <v>42209</v>
      </c>
      <c r="E1239" s="27">
        <v>655.99330000000009</v>
      </c>
      <c r="F1239" s="27">
        <v>174.7407</v>
      </c>
      <c r="G1239" s="27">
        <v>0</v>
      </c>
    </row>
    <row r="1240" spans="1:7" x14ac:dyDescent="0.2">
      <c r="A1240" s="27">
        <v>2015</v>
      </c>
      <c r="B1240" s="27">
        <v>7</v>
      </c>
      <c r="C1240" s="27" t="s">
        <v>3</v>
      </c>
      <c r="D1240" s="28">
        <v>42212</v>
      </c>
      <c r="E1240" s="27">
        <v>1042.0503000000001</v>
      </c>
      <c r="F1240" s="27">
        <v>131.08109999999999</v>
      </c>
      <c r="G1240" s="27">
        <v>0</v>
      </c>
    </row>
    <row r="1241" spans="1:7" x14ac:dyDescent="0.2">
      <c r="A1241" s="27">
        <v>2015</v>
      </c>
      <c r="B1241" s="27">
        <v>7</v>
      </c>
      <c r="C1241" s="27" t="s">
        <v>3</v>
      </c>
      <c r="D1241" s="28">
        <v>42213</v>
      </c>
      <c r="E1241" s="27">
        <v>1155.5596</v>
      </c>
      <c r="F1241" s="27">
        <v>757.70839999999998</v>
      </c>
      <c r="G1241" s="27">
        <v>0</v>
      </c>
    </row>
    <row r="1242" spans="1:7" x14ac:dyDescent="0.2">
      <c r="A1242" s="27">
        <v>2015</v>
      </c>
      <c r="B1242" s="27">
        <v>7</v>
      </c>
      <c r="C1242" s="27" t="s">
        <v>3</v>
      </c>
      <c r="D1242" s="28">
        <v>42214</v>
      </c>
      <c r="E1242" s="27">
        <v>1072.4473</v>
      </c>
      <c r="F1242" s="27">
        <v>426.89820000000003</v>
      </c>
      <c r="G1242" s="27">
        <v>0</v>
      </c>
    </row>
    <row r="1243" spans="1:7" x14ac:dyDescent="0.2">
      <c r="A1243" s="27">
        <v>2015</v>
      </c>
      <c r="B1243" s="27">
        <v>7</v>
      </c>
      <c r="C1243" s="27" t="s">
        <v>3</v>
      </c>
      <c r="D1243" s="28">
        <v>42215</v>
      </c>
      <c r="E1243" s="27">
        <v>929.72829999999999</v>
      </c>
      <c r="F1243" s="27">
        <v>320.05579999999998</v>
      </c>
      <c r="G1243" s="27">
        <v>0</v>
      </c>
    </row>
    <row r="1244" spans="1:7" x14ac:dyDescent="0.2">
      <c r="A1244" s="27">
        <v>2015</v>
      </c>
      <c r="B1244" s="27">
        <v>7</v>
      </c>
      <c r="C1244" s="27" t="s">
        <v>3</v>
      </c>
      <c r="D1244" s="28">
        <v>42216</v>
      </c>
      <c r="E1244" s="27">
        <v>632.1739</v>
      </c>
      <c r="F1244" s="27">
        <v>190.7176</v>
      </c>
      <c r="G1244" s="27">
        <v>0</v>
      </c>
    </row>
    <row r="1245" spans="1:7" x14ac:dyDescent="0.2">
      <c r="A1245" s="27">
        <v>2015</v>
      </c>
      <c r="B1245" s="27">
        <v>8</v>
      </c>
      <c r="C1245" s="27" t="s">
        <v>3</v>
      </c>
      <c r="D1245" s="28">
        <v>42219</v>
      </c>
      <c r="E1245" s="27">
        <v>625.0566</v>
      </c>
      <c r="F1245" s="27">
        <v>115.672</v>
      </c>
      <c r="G1245" s="27">
        <v>0</v>
      </c>
    </row>
    <row r="1246" spans="1:7" x14ac:dyDescent="0.2">
      <c r="A1246" s="27">
        <v>2015</v>
      </c>
      <c r="B1246" s="27">
        <v>8</v>
      </c>
      <c r="C1246" s="27" t="s">
        <v>3</v>
      </c>
      <c r="D1246" s="28">
        <v>42220</v>
      </c>
      <c r="E1246" s="27">
        <v>1195.1598000000001</v>
      </c>
      <c r="F1246" s="27">
        <v>168.50049999999999</v>
      </c>
      <c r="G1246" s="27">
        <v>0</v>
      </c>
    </row>
    <row r="1247" spans="1:7" x14ac:dyDescent="0.2">
      <c r="A1247" s="27">
        <v>2015</v>
      </c>
      <c r="B1247" s="27">
        <v>8</v>
      </c>
      <c r="C1247" s="27" t="s">
        <v>3</v>
      </c>
      <c r="D1247" s="28">
        <v>42221</v>
      </c>
      <c r="E1247" s="27">
        <v>898.52700000000004</v>
      </c>
      <c r="F1247" s="27">
        <v>343.35</v>
      </c>
      <c r="G1247" s="27">
        <v>0</v>
      </c>
    </row>
    <row r="1248" spans="1:7" x14ac:dyDescent="0.2">
      <c r="A1248" s="27">
        <v>2015</v>
      </c>
      <c r="B1248" s="27">
        <v>8</v>
      </c>
      <c r="C1248" s="27" t="s">
        <v>3</v>
      </c>
      <c r="D1248" s="28">
        <v>42222</v>
      </c>
      <c r="E1248" s="27">
        <v>1165.0121999999999</v>
      </c>
      <c r="F1248" s="27">
        <v>326.94759999999997</v>
      </c>
      <c r="G1248" s="27">
        <v>0</v>
      </c>
    </row>
    <row r="1249" spans="1:7" x14ac:dyDescent="0.2">
      <c r="A1249" s="27">
        <v>2015</v>
      </c>
      <c r="B1249" s="27">
        <v>8</v>
      </c>
      <c r="C1249" s="27" t="s">
        <v>3</v>
      </c>
      <c r="D1249" s="28">
        <v>42223</v>
      </c>
      <c r="E1249" s="27">
        <v>592.57899999999995</v>
      </c>
      <c r="F1249" s="27">
        <v>129.59889999999999</v>
      </c>
      <c r="G1249" s="27">
        <v>0</v>
      </c>
    </row>
    <row r="1250" spans="1:7" x14ac:dyDescent="0.2">
      <c r="A1250" s="27">
        <v>2015</v>
      </c>
      <c r="B1250" s="27">
        <v>8</v>
      </c>
      <c r="C1250" s="27" t="s">
        <v>3</v>
      </c>
      <c r="D1250" s="28">
        <v>42226</v>
      </c>
      <c r="E1250" s="27">
        <v>328.5795</v>
      </c>
      <c r="F1250" s="27">
        <v>155.70050000000001</v>
      </c>
      <c r="G1250" s="27">
        <v>0</v>
      </c>
    </row>
    <row r="1251" spans="1:7" x14ac:dyDescent="0.2">
      <c r="A1251" s="27">
        <v>2015</v>
      </c>
      <c r="B1251" s="27">
        <v>8</v>
      </c>
      <c r="C1251" s="27" t="s">
        <v>3</v>
      </c>
      <c r="D1251" s="28">
        <v>42227</v>
      </c>
      <c r="E1251" s="27">
        <v>809.33699999999999</v>
      </c>
      <c r="F1251" s="27">
        <v>203.44749999999999</v>
      </c>
      <c r="G1251" s="27">
        <v>0</v>
      </c>
    </row>
    <row r="1252" spans="1:7" x14ac:dyDescent="0.2">
      <c r="A1252" s="27">
        <v>2015</v>
      </c>
      <c r="B1252" s="27">
        <v>8</v>
      </c>
      <c r="C1252" s="27" t="s">
        <v>3</v>
      </c>
      <c r="D1252" s="28">
        <v>42228</v>
      </c>
      <c r="E1252" s="27">
        <v>1315.1141</v>
      </c>
      <c r="F1252" s="27">
        <v>283.80869999999993</v>
      </c>
      <c r="G1252" s="27">
        <v>0</v>
      </c>
    </row>
    <row r="1253" spans="1:7" x14ac:dyDescent="0.2">
      <c r="A1253" s="27">
        <v>2015</v>
      </c>
      <c r="B1253" s="27">
        <v>8</v>
      </c>
      <c r="C1253" s="27" t="s">
        <v>3</v>
      </c>
      <c r="D1253" s="28">
        <v>42229</v>
      </c>
      <c r="E1253" s="27">
        <v>905.07729999999992</v>
      </c>
      <c r="F1253" s="27">
        <v>252.45839999999998</v>
      </c>
      <c r="G1253" s="27">
        <v>0</v>
      </c>
    </row>
    <row r="1254" spans="1:7" x14ac:dyDescent="0.2">
      <c r="A1254" s="27">
        <v>2015</v>
      </c>
      <c r="B1254" s="27">
        <v>8</v>
      </c>
      <c r="C1254" s="27" t="s">
        <v>3</v>
      </c>
      <c r="D1254" s="28">
        <v>42230</v>
      </c>
      <c r="E1254" s="27">
        <v>858.61590000000001</v>
      </c>
      <c r="F1254" s="27">
        <v>474.27080000000001</v>
      </c>
      <c r="G1254" s="27">
        <v>0</v>
      </c>
    </row>
    <row r="1255" spans="1:7" x14ac:dyDescent="0.2">
      <c r="A1255" s="27">
        <v>2015</v>
      </c>
      <c r="B1255" s="27">
        <v>8</v>
      </c>
      <c r="C1255" s="27" t="s">
        <v>3</v>
      </c>
      <c r="D1255" s="28">
        <v>42233</v>
      </c>
      <c r="E1255" s="27">
        <v>664.49549999999999</v>
      </c>
      <c r="F1255" s="27">
        <v>176.40679999999998</v>
      </c>
      <c r="G1255" s="27">
        <v>0</v>
      </c>
    </row>
    <row r="1256" spans="1:7" x14ac:dyDescent="0.2">
      <c r="A1256" s="27">
        <v>2015</v>
      </c>
      <c r="B1256" s="27">
        <v>8</v>
      </c>
      <c r="C1256" s="27" t="s">
        <v>3</v>
      </c>
      <c r="D1256" s="28">
        <v>42234</v>
      </c>
      <c r="E1256" s="27">
        <v>639.15589999999997</v>
      </c>
      <c r="F1256" s="27">
        <v>169.31120000000001</v>
      </c>
      <c r="G1256" s="27">
        <v>0.68910000000000005</v>
      </c>
    </row>
    <row r="1257" spans="1:7" x14ac:dyDescent="0.2">
      <c r="A1257" s="27">
        <v>2015</v>
      </c>
      <c r="B1257" s="27">
        <v>8</v>
      </c>
      <c r="C1257" s="27" t="s">
        <v>3</v>
      </c>
      <c r="D1257" s="28">
        <v>42235</v>
      </c>
      <c r="E1257" s="27">
        <v>933.10289999999998</v>
      </c>
      <c r="F1257" s="27">
        <v>144.45359999999999</v>
      </c>
      <c r="G1257" s="27">
        <v>0</v>
      </c>
    </row>
    <row r="1258" spans="1:7" x14ac:dyDescent="0.2">
      <c r="A1258" s="27">
        <v>2015</v>
      </c>
      <c r="B1258" s="27">
        <v>8</v>
      </c>
      <c r="C1258" s="27" t="s">
        <v>3</v>
      </c>
      <c r="D1258" s="28">
        <v>42236</v>
      </c>
      <c r="E1258" s="27">
        <v>843.69229999999993</v>
      </c>
      <c r="F1258" s="27">
        <v>227.10029999999998</v>
      </c>
      <c r="G1258" s="27">
        <v>0</v>
      </c>
    </row>
    <row r="1259" spans="1:7" x14ac:dyDescent="0.2">
      <c r="A1259" s="27">
        <v>2015</v>
      </c>
      <c r="B1259" s="27">
        <v>8</v>
      </c>
      <c r="C1259" s="27" t="s">
        <v>3</v>
      </c>
      <c r="D1259" s="28">
        <v>42237</v>
      </c>
      <c r="E1259" s="27">
        <v>482.15209999999996</v>
      </c>
      <c r="F1259" s="27">
        <v>49.191499999999998</v>
      </c>
      <c r="G1259" s="27">
        <v>0</v>
      </c>
    </row>
    <row r="1260" spans="1:7" x14ac:dyDescent="0.2">
      <c r="A1260" s="27">
        <v>2015</v>
      </c>
      <c r="B1260" s="27">
        <v>8</v>
      </c>
      <c r="C1260" s="27" t="s">
        <v>3</v>
      </c>
      <c r="D1260" s="28">
        <v>42240</v>
      </c>
      <c r="E1260" s="27">
        <v>677.27109999999993</v>
      </c>
      <c r="F1260" s="27">
        <v>58.573699999999995</v>
      </c>
      <c r="G1260" s="27">
        <v>0</v>
      </c>
    </row>
    <row r="1261" spans="1:7" x14ac:dyDescent="0.2">
      <c r="A1261" s="27">
        <v>2015</v>
      </c>
      <c r="B1261" s="27">
        <v>8</v>
      </c>
      <c r="C1261" s="27" t="s">
        <v>3</v>
      </c>
      <c r="D1261" s="28">
        <v>42241</v>
      </c>
      <c r="E1261" s="27">
        <v>988.50969999999995</v>
      </c>
      <c r="F1261" s="27">
        <v>162.41999999999999</v>
      </c>
      <c r="G1261" s="27">
        <v>0</v>
      </c>
    </row>
    <row r="1262" spans="1:7" x14ac:dyDescent="0.2">
      <c r="A1262" s="27">
        <v>2015</v>
      </c>
      <c r="B1262" s="27">
        <v>8</v>
      </c>
      <c r="C1262" s="27" t="s">
        <v>3</v>
      </c>
      <c r="D1262" s="28">
        <v>42242</v>
      </c>
      <c r="E1262" s="27">
        <v>1150.9966999999999</v>
      </c>
      <c r="F1262" s="27">
        <v>85.002100000000013</v>
      </c>
      <c r="G1262" s="27">
        <v>0</v>
      </c>
    </row>
    <row r="1263" spans="1:7" x14ac:dyDescent="0.2">
      <c r="A1263" s="27">
        <v>2015</v>
      </c>
      <c r="B1263" s="27">
        <v>8</v>
      </c>
      <c r="C1263" s="27" t="s">
        <v>3</v>
      </c>
      <c r="D1263" s="28">
        <v>42243</v>
      </c>
      <c r="E1263" s="27">
        <v>918.15830000000005</v>
      </c>
      <c r="F1263" s="27">
        <v>173.01270000000002</v>
      </c>
      <c r="G1263" s="27">
        <v>0</v>
      </c>
    </row>
    <row r="1264" spans="1:7" x14ac:dyDescent="0.2">
      <c r="A1264" s="27">
        <v>2015</v>
      </c>
      <c r="B1264" s="27">
        <v>8</v>
      </c>
      <c r="C1264" s="27" t="s">
        <v>3</v>
      </c>
      <c r="D1264" s="28">
        <v>42244</v>
      </c>
      <c r="E1264" s="27">
        <v>516.80219999999997</v>
      </c>
      <c r="F1264" s="27">
        <v>165.09210000000002</v>
      </c>
      <c r="G1264" s="27">
        <v>0</v>
      </c>
    </row>
    <row r="1265" spans="1:7" x14ac:dyDescent="0.2">
      <c r="A1265" s="27">
        <v>2015</v>
      </c>
      <c r="B1265" s="27">
        <v>8</v>
      </c>
      <c r="C1265" s="27" t="s">
        <v>3</v>
      </c>
      <c r="D1265" s="28">
        <v>42247</v>
      </c>
      <c r="E1265" s="27">
        <v>535.89139999999986</v>
      </c>
      <c r="F1265" s="27">
        <v>20.819700000000001</v>
      </c>
      <c r="G1265" s="27">
        <v>0</v>
      </c>
    </row>
    <row r="1266" spans="1:7" x14ac:dyDescent="0.2">
      <c r="A1266" s="27">
        <v>2015</v>
      </c>
      <c r="B1266" s="27">
        <v>9</v>
      </c>
      <c r="C1266" s="27" t="s">
        <v>3</v>
      </c>
      <c r="D1266" s="28">
        <v>42248</v>
      </c>
      <c r="E1266" s="27">
        <v>865.51159999999993</v>
      </c>
      <c r="F1266" s="27">
        <v>100.1602</v>
      </c>
      <c r="G1266" s="27">
        <v>0</v>
      </c>
    </row>
    <row r="1267" spans="1:7" x14ac:dyDescent="0.2">
      <c r="A1267" s="27">
        <v>2015</v>
      </c>
      <c r="B1267" s="27">
        <v>9</v>
      </c>
      <c r="C1267" s="27" t="s">
        <v>3</v>
      </c>
      <c r="D1267" s="28">
        <v>42249</v>
      </c>
      <c r="E1267" s="27">
        <v>668.63250000000005</v>
      </c>
      <c r="F1267" s="27">
        <v>177.3142</v>
      </c>
      <c r="G1267" s="27">
        <v>0</v>
      </c>
    </row>
    <row r="1268" spans="1:7" x14ac:dyDescent="0.2">
      <c r="A1268" s="27">
        <v>2015</v>
      </c>
      <c r="B1268" s="27">
        <v>9</v>
      </c>
      <c r="C1268" s="27" t="s">
        <v>3</v>
      </c>
      <c r="D1268" s="28">
        <v>42250</v>
      </c>
      <c r="E1268" s="27">
        <v>567.64250000000004</v>
      </c>
      <c r="F1268" s="27">
        <v>71.024200000000008</v>
      </c>
      <c r="G1268" s="27">
        <v>0</v>
      </c>
    </row>
    <row r="1269" spans="1:7" x14ac:dyDescent="0.2">
      <c r="A1269" s="27">
        <v>2015</v>
      </c>
      <c r="B1269" s="27">
        <v>9</v>
      </c>
      <c r="C1269" s="27" t="s">
        <v>3</v>
      </c>
      <c r="D1269" s="28">
        <v>42251</v>
      </c>
      <c r="E1269" s="27">
        <v>127.02200000000001</v>
      </c>
      <c r="F1269" s="27">
        <v>45.91</v>
      </c>
      <c r="G1269" s="27">
        <v>0</v>
      </c>
    </row>
    <row r="1270" spans="1:7" x14ac:dyDescent="0.2">
      <c r="A1270" s="27">
        <v>2015</v>
      </c>
      <c r="B1270" s="27">
        <v>9</v>
      </c>
      <c r="C1270" s="27" t="s">
        <v>3</v>
      </c>
      <c r="D1270" s="28">
        <v>42255</v>
      </c>
      <c r="E1270" s="27">
        <v>275.63440000000003</v>
      </c>
      <c r="F1270" s="27">
        <v>102.50030000000001</v>
      </c>
      <c r="G1270" s="27">
        <v>0</v>
      </c>
    </row>
    <row r="1271" spans="1:7" x14ac:dyDescent="0.2">
      <c r="A1271" s="27">
        <v>2015</v>
      </c>
      <c r="B1271" s="27">
        <v>9</v>
      </c>
      <c r="C1271" s="27" t="s">
        <v>3</v>
      </c>
      <c r="D1271" s="28">
        <v>42256</v>
      </c>
      <c r="E1271" s="27">
        <v>1327.2738999999999</v>
      </c>
      <c r="F1271" s="27">
        <v>414.92819999999995</v>
      </c>
      <c r="G1271" s="27">
        <v>0</v>
      </c>
    </row>
    <row r="1272" spans="1:7" x14ac:dyDescent="0.2">
      <c r="A1272" s="27">
        <v>2015</v>
      </c>
      <c r="B1272" s="27">
        <v>9</v>
      </c>
      <c r="C1272" s="27" t="s">
        <v>3</v>
      </c>
      <c r="D1272" s="28">
        <v>42257</v>
      </c>
      <c r="E1272" s="27">
        <v>632.28599999999994</v>
      </c>
      <c r="F1272" s="27">
        <v>487.24149999999997</v>
      </c>
      <c r="G1272" s="27">
        <v>0</v>
      </c>
    </row>
    <row r="1273" spans="1:7" x14ac:dyDescent="0.2">
      <c r="A1273" s="27">
        <v>2015</v>
      </c>
      <c r="B1273" s="27">
        <v>9</v>
      </c>
      <c r="C1273" s="27" t="s">
        <v>3</v>
      </c>
      <c r="D1273" s="28">
        <v>42258</v>
      </c>
      <c r="E1273" s="27">
        <v>690.75040000000001</v>
      </c>
      <c r="F1273" s="27">
        <v>394.23599999999999</v>
      </c>
      <c r="G1273" s="27">
        <v>0</v>
      </c>
    </row>
    <row r="1274" spans="1:7" x14ac:dyDescent="0.2">
      <c r="A1274" s="27">
        <v>2015</v>
      </c>
      <c r="B1274" s="27">
        <v>9</v>
      </c>
      <c r="C1274" s="27" t="s">
        <v>3</v>
      </c>
      <c r="D1274" s="28">
        <v>42261</v>
      </c>
      <c r="E1274" s="27">
        <v>1464.0386000000001</v>
      </c>
      <c r="F1274" s="27">
        <v>318.25569999999999</v>
      </c>
      <c r="G1274" s="27">
        <v>0</v>
      </c>
    </row>
    <row r="1275" spans="1:7" x14ac:dyDescent="0.2">
      <c r="A1275" s="27">
        <v>2015</v>
      </c>
      <c r="B1275" s="27">
        <v>9</v>
      </c>
      <c r="C1275" s="27" t="s">
        <v>3</v>
      </c>
      <c r="D1275" s="28">
        <v>42262</v>
      </c>
      <c r="E1275" s="27">
        <v>1582.7591</v>
      </c>
      <c r="F1275" s="27">
        <v>1346.4637</v>
      </c>
      <c r="G1275" s="27">
        <v>0</v>
      </c>
    </row>
    <row r="1276" spans="1:7" x14ac:dyDescent="0.2">
      <c r="A1276" s="27">
        <v>2015</v>
      </c>
      <c r="B1276" s="27">
        <v>9</v>
      </c>
      <c r="C1276" s="27" t="s">
        <v>3</v>
      </c>
      <c r="D1276" s="28">
        <v>42263</v>
      </c>
      <c r="E1276" s="27">
        <v>837.38069999999993</v>
      </c>
      <c r="F1276" s="27">
        <v>303.98700000000002</v>
      </c>
      <c r="G1276" s="27">
        <v>0</v>
      </c>
    </row>
    <row r="1277" spans="1:7" x14ac:dyDescent="0.2">
      <c r="A1277" s="27">
        <v>2015</v>
      </c>
      <c r="B1277" s="27">
        <v>9</v>
      </c>
      <c r="C1277" s="27" t="s">
        <v>3</v>
      </c>
      <c r="D1277" s="28">
        <v>42264</v>
      </c>
      <c r="E1277" s="27">
        <v>304.44850000000002</v>
      </c>
      <c r="F1277" s="27">
        <v>30.038</v>
      </c>
      <c r="G1277" s="27">
        <v>0</v>
      </c>
    </row>
    <row r="1278" spans="1:7" x14ac:dyDescent="0.2">
      <c r="A1278" s="27">
        <v>2015</v>
      </c>
      <c r="B1278" s="27">
        <v>9</v>
      </c>
      <c r="C1278" s="27" t="s">
        <v>3</v>
      </c>
      <c r="D1278" s="28">
        <v>42265</v>
      </c>
      <c r="E1278" s="27">
        <v>258.90600000000001</v>
      </c>
      <c r="F1278" s="27">
        <v>211.39920000000001</v>
      </c>
      <c r="G1278" s="27">
        <v>0</v>
      </c>
    </row>
    <row r="1279" spans="1:7" x14ac:dyDescent="0.2">
      <c r="A1279" s="27">
        <v>2015</v>
      </c>
      <c r="B1279" s="27">
        <v>9</v>
      </c>
      <c r="C1279" s="27" t="s">
        <v>3</v>
      </c>
      <c r="D1279" s="28">
        <v>42268</v>
      </c>
      <c r="E1279" s="27">
        <v>722.61119999999994</v>
      </c>
      <c r="F1279" s="27">
        <v>171.57659999999998</v>
      </c>
      <c r="G1279" s="27">
        <v>0</v>
      </c>
    </row>
    <row r="1280" spans="1:7" x14ac:dyDescent="0.2">
      <c r="A1280" s="27">
        <v>2015</v>
      </c>
      <c r="B1280" s="27">
        <v>9</v>
      </c>
      <c r="C1280" s="27" t="s">
        <v>3</v>
      </c>
      <c r="D1280" s="28">
        <v>42269</v>
      </c>
      <c r="E1280" s="27">
        <v>1367.4267</v>
      </c>
      <c r="F1280" s="27">
        <v>446.11259999999999</v>
      </c>
      <c r="G1280" s="27">
        <v>0</v>
      </c>
    </row>
    <row r="1281" spans="1:7" x14ac:dyDescent="0.2">
      <c r="A1281" s="27">
        <v>2015</v>
      </c>
      <c r="B1281" s="27">
        <v>9</v>
      </c>
      <c r="C1281" s="27" t="s">
        <v>3</v>
      </c>
      <c r="D1281" s="28">
        <v>42270</v>
      </c>
      <c r="E1281" s="27">
        <v>799.01660000000004</v>
      </c>
      <c r="F1281" s="27">
        <v>464.08800000000002</v>
      </c>
      <c r="G1281" s="27">
        <v>0</v>
      </c>
    </row>
    <row r="1282" spans="1:7" x14ac:dyDescent="0.2">
      <c r="A1282" s="27">
        <v>2015</v>
      </c>
      <c r="B1282" s="27">
        <v>9</v>
      </c>
      <c r="C1282" s="27" t="s">
        <v>3</v>
      </c>
      <c r="D1282" s="28">
        <v>42271</v>
      </c>
      <c r="E1282" s="27">
        <v>1204.9013</v>
      </c>
      <c r="F1282" s="27">
        <v>250.04760000000002</v>
      </c>
      <c r="G1282" s="27">
        <v>0</v>
      </c>
    </row>
    <row r="1283" spans="1:7" x14ac:dyDescent="0.2">
      <c r="A1283" s="27">
        <v>2015</v>
      </c>
      <c r="B1283" s="27">
        <v>9</v>
      </c>
      <c r="C1283" s="27" t="s">
        <v>3</v>
      </c>
      <c r="D1283" s="28">
        <v>42272</v>
      </c>
      <c r="E1283" s="27">
        <v>583.81600000000003</v>
      </c>
      <c r="F1283" s="27">
        <v>400.34350000000001</v>
      </c>
      <c r="G1283" s="27">
        <v>0</v>
      </c>
    </row>
    <row r="1284" spans="1:7" x14ac:dyDescent="0.2">
      <c r="A1284" s="27">
        <v>2015</v>
      </c>
      <c r="B1284" s="27">
        <v>9</v>
      </c>
      <c r="C1284" s="27" t="s">
        <v>3</v>
      </c>
      <c r="D1284" s="28">
        <v>42275</v>
      </c>
      <c r="E1284" s="27">
        <v>1732.7578000000001</v>
      </c>
      <c r="F1284" s="27">
        <v>311.51350000000002</v>
      </c>
      <c r="G1284" s="27">
        <v>0</v>
      </c>
    </row>
    <row r="1285" spans="1:7" x14ac:dyDescent="0.2">
      <c r="A1285" s="27">
        <v>2015</v>
      </c>
      <c r="B1285" s="27">
        <v>9</v>
      </c>
      <c r="C1285" s="27" t="s">
        <v>3</v>
      </c>
      <c r="D1285" s="28">
        <v>42276</v>
      </c>
      <c r="E1285" s="27">
        <v>2484.5855999999994</v>
      </c>
      <c r="F1285" s="27">
        <v>421.9633</v>
      </c>
      <c r="G1285" s="27">
        <v>0</v>
      </c>
    </row>
    <row r="1286" spans="1:7" x14ac:dyDescent="0.2">
      <c r="A1286" s="27">
        <v>2015</v>
      </c>
      <c r="B1286" s="27">
        <v>9</v>
      </c>
      <c r="C1286" s="27" t="s">
        <v>3</v>
      </c>
      <c r="D1286" s="28">
        <v>42277</v>
      </c>
      <c r="E1286" s="27">
        <v>1028.6777</v>
      </c>
      <c r="F1286" s="27">
        <v>286.32029999999997</v>
      </c>
      <c r="G1286" s="27">
        <v>0</v>
      </c>
    </row>
    <row r="1287" spans="1:7" x14ac:dyDescent="0.2">
      <c r="A1287" s="27">
        <v>2015</v>
      </c>
      <c r="B1287" s="27">
        <v>10</v>
      </c>
      <c r="C1287" s="27" t="s">
        <v>7</v>
      </c>
      <c r="D1287" s="28">
        <v>42278</v>
      </c>
      <c r="E1287" s="27">
        <v>3169.3701000000001</v>
      </c>
      <c r="F1287" s="27">
        <v>375.02719999999999</v>
      </c>
      <c r="G1287" s="27">
        <v>0</v>
      </c>
    </row>
    <row r="1288" spans="1:7" x14ac:dyDescent="0.2">
      <c r="A1288" s="27">
        <v>2015</v>
      </c>
      <c r="B1288" s="27">
        <v>10</v>
      </c>
      <c r="C1288" s="27" t="s">
        <v>7</v>
      </c>
      <c r="D1288" s="28">
        <v>42279</v>
      </c>
      <c r="E1288" s="27">
        <v>904.93590000000006</v>
      </c>
      <c r="F1288" s="27">
        <v>298.77300000000002</v>
      </c>
      <c r="G1288" s="27">
        <v>0</v>
      </c>
    </row>
    <row r="1289" spans="1:7" x14ac:dyDescent="0.2">
      <c r="A1289" s="27">
        <v>2015</v>
      </c>
      <c r="B1289" s="27">
        <v>10</v>
      </c>
      <c r="C1289" s="27" t="s">
        <v>7</v>
      </c>
      <c r="D1289" s="28">
        <v>42282</v>
      </c>
      <c r="E1289" s="27">
        <v>623.91099999999994</v>
      </c>
      <c r="F1289" s="27">
        <v>667.29110000000003</v>
      </c>
      <c r="G1289" s="27">
        <v>0</v>
      </c>
    </row>
    <row r="1290" spans="1:7" x14ac:dyDescent="0.2">
      <c r="A1290" s="27">
        <v>2015</v>
      </c>
      <c r="B1290" s="27">
        <v>10</v>
      </c>
      <c r="C1290" s="27" t="s">
        <v>7</v>
      </c>
      <c r="D1290" s="28">
        <v>42283</v>
      </c>
      <c r="E1290" s="27">
        <v>1269.8467000000001</v>
      </c>
      <c r="F1290" s="27">
        <v>594.6377</v>
      </c>
      <c r="G1290" s="27">
        <v>0</v>
      </c>
    </row>
    <row r="1291" spans="1:7" x14ac:dyDescent="0.2">
      <c r="A1291" s="27">
        <v>2015</v>
      </c>
      <c r="B1291" s="27">
        <v>10</v>
      </c>
      <c r="C1291" s="27" t="s">
        <v>7</v>
      </c>
      <c r="D1291" s="28">
        <v>42284</v>
      </c>
      <c r="E1291" s="27">
        <v>1160.1876000000002</v>
      </c>
      <c r="F1291" s="27">
        <v>664.02059999999994</v>
      </c>
      <c r="G1291" s="27">
        <v>0</v>
      </c>
    </row>
    <row r="1292" spans="1:7" x14ac:dyDescent="0.2">
      <c r="A1292" s="27">
        <v>2015</v>
      </c>
      <c r="B1292" s="27">
        <v>10</v>
      </c>
      <c r="C1292" s="27" t="s">
        <v>7</v>
      </c>
      <c r="D1292" s="28">
        <v>42285</v>
      </c>
      <c r="E1292" s="27">
        <v>1526.6692</v>
      </c>
      <c r="F1292" s="27">
        <v>1320.5428999999999</v>
      </c>
      <c r="G1292" s="27">
        <v>0</v>
      </c>
    </row>
    <row r="1293" spans="1:7" x14ac:dyDescent="0.2">
      <c r="A1293" s="27">
        <v>2015</v>
      </c>
      <c r="B1293" s="27">
        <v>10</v>
      </c>
      <c r="C1293" s="27" t="s">
        <v>7</v>
      </c>
      <c r="D1293" s="28">
        <v>42286</v>
      </c>
      <c r="E1293" s="27">
        <v>661.73759999999993</v>
      </c>
      <c r="F1293" s="27">
        <v>246.0977</v>
      </c>
      <c r="G1293" s="27">
        <v>0</v>
      </c>
    </row>
    <row r="1294" spans="1:7" x14ac:dyDescent="0.2">
      <c r="A1294" s="27">
        <v>2015</v>
      </c>
      <c r="B1294" s="27">
        <v>10</v>
      </c>
      <c r="C1294" s="27" t="s">
        <v>7</v>
      </c>
      <c r="D1294" s="28">
        <v>42289</v>
      </c>
      <c r="E1294" s="27">
        <v>0</v>
      </c>
      <c r="F1294" s="27">
        <v>0</v>
      </c>
      <c r="G1294" s="27">
        <v>0</v>
      </c>
    </row>
    <row r="1295" spans="1:7" x14ac:dyDescent="0.2">
      <c r="A1295" s="27">
        <v>2015</v>
      </c>
      <c r="B1295" s="27">
        <v>10</v>
      </c>
      <c r="C1295" s="27" t="s">
        <v>7</v>
      </c>
      <c r="D1295" s="28">
        <v>42290</v>
      </c>
      <c r="E1295" s="27">
        <v>993.28049999999996</v>
      </c>
      <c r="F1295" s="27">
        <v>113.4021</v>
      </c>
      <c r="G1295" s="27">
        <v>0</v>
      </c>
    </row>
    <row r="1296" spans="1:7" x14ac:dyDescent="0.2">
      <c r="A1296" s="27">
        <v>2015</v>
      </c>
      <c r="B1296" s="27">
        <v>10</v>
      </c>
      <c r="C1296" s="27" t="s">
        <v>7</v>
      </c>
      <c r="D1296" s="28">
        <v>42291</v>
      </c>
      <c r="E1296" s="27">
        <v>1049.1532</v>
      </c>
      <c r="F1296" s="27">
        <v>328.25120000000004</v>
      </c>
      <c r="G1296" s="27">
        <v>0</v>
      </c>
    </row>
    <row r="1297" spans="1:7" x14ac:dyDescent="0.2">
      <c r="A1297" s="27">
        <v>2015</v>
      </c>
      <c r="B1297" s="27">
        <v>10</v>
      </c>
      <c r="C1297" s="27" t="s">
        <v>7</v>
      </c>
      <c r="D1297" s="28">
        <v>42292</v>
      </c>
      <c r="E1297" s="27">
        <v>1213.1112000000001</v>
      </c>
      <c r="F1297" s="27">
        <v>288.70179999999999</v>
      </c>
      <c r="G1297" s="27">
        <v>0</v>
      </c>
    </row>
    <row r="1298" spans="1:7" x14ac:dyDescent="0.2">
      <c r="A1298" s="27">
        <v>2015</v>
      </c>
      <c r="B1298" s="27">
        <v>10</v>
      </c>
      <c r="C1298" s="27" t="s">
        <v>7</v>
      </c>
      <c r="D1298" s="28">
        <v>42293</v>
      </c>
      <c r="E1298" s="27">
        <v>652.68580000000009</v>
      </c>
      <c r="F1298" s="27">
        <v>331.80930000000001</v>
      </c>
      <c r="G1298" s="27">
        <v>0</v>
      </c>
    </row>
    <row r="1299" spans="1:7" x14ac:dyDescent="0.2">
      <c r="A1299" s="27">
        <v>2015</v>
      </c>
      <c r="B1299" s="27">
        <v>10</v>
      </c>
      <c r="C1299" s="27" t="s">
        <v>7</v>
      </c>
      <c r="D1299" s="28">
        <v>42296</v>
      </c>
      <c r="E1299" s="27">
        <v>908.803</v>
      </c>
      <c r="F1299" s="27">
        <v>51.063800000000001</v>
      </c>
      <c r="G1299" s="27">
        <v>0</v>
      </c>
    </row>
    <row r="1300" spans="1:7" x14ac:dyDescent="0.2">
      <c r="A1300" s="27">
        <v>2015</v>
      </c>
      <c r="B1300" s="27">
        <v>10</v>
      </c>
      <c r="C1300" s="27" t="s">
        <v>7</v>
      </c>
      <c r="D1300" s="28">
        <v>42297</v>
      </c>
      <c r="E1300" s="27">
        <v>1154.2974999999999</v>
      </c>
      <c r="F1300" s="27">
        <v>289.13959999999997</v>
      </c>
      <c r="G1300" s="27">
        <v>0</v>
      </c>
    </row>
    <row r="1301" spans="1:7" x14ac:dyDescent="0.2">
      <c r="A1301" s="27">
        <v>2015</v>
      </c>
      <c r="B1301" s="27">
        <v>10</v>
      </c>
      <c r="C1301" s="27" t="s">
        <v>7</v>
      </c>
      <c r="D1301" s="28">
        <v>42298</v>
      </c>
      <c r="E1301" s="27">
        <v>1524.4319</v>
      </c>
      <c r="F1301" s="27">
        <v>622.25199999999995</v>
      </c>
      <c r="G1301" s="27">
        <v>0</v>
      </c>
    </row>
    <row r="1302" spans="1:7" x14ac:dyDescent="0.2">
      <c r="A1302" s="27">
        <v>2015</v>
      </c>
      <c r="B1302" s="27">
        <v>10</v>
      </c>
      <c r="C1302" s="27" t="s">
        <v>7</v>
      </c>
      <c r="D1302" s="28">
        <v>42299</v>
      </c>
      <c r="E1302" s="27">
        <v>1806.2807000000003</v>
      </c>
      <c r="F1302" s="27">
        <v>445.78120000000001</v>
      </c>
      <c r="G1302" s="27">
        <v>0</v>
      </c>
    </row>
    <row r="1303" spans="1:7" x14ac:dyDescent="0.2">
      <c r="A1303" s="27">
        <v>2015</v>
      </c>
      <c r="B1303" s="27">
        <v>10</v>
      </c>
      <c r="C1303" s="27" t="s">
        <v>7</v>
      </c>
      <c r="D1303" s="28">
        <v>42300</v>
      </c>
      <c r="E1303" s="27">
        <v>1092.1115</v>
      </c>
      <c r="F1303" s="27">
        <v>617.21950000000004</v>
      </c>
      <c r="G1303" s="27">
        <v>0</v>
      </c>
    </row>
    <row r="1304" spans="1:7" x14ac:dyDescent="0.2">
      <c r="A1304" s="27">
        <v>2015</v>
      </c>
      <c r="B1304" s="27">
        <v>10</v>
      </c>
      <c r="C1304" s="27" t="s">
        <v>7</v>
      </c>
      <c r="D1304" s="28">
        <v>42303</v>
      </c>
      <c r="E1304" s="27">
        <v>1032.7647000000002</v>
      </c>
      <c r="F1304" s="27">
        <v>136.61589999999998</v>
      </c>
      <c r="G1304" s="27">
        <v>0</v>
      </c>
    </row>
    <row r="1305" spans="1:7" x14ac:dyDescent="0.2">
      <c r="A1305" s="27">
        <v>2015</v>
      </c>
      <c r="B1305" s="27">
        <v>10</v>
      </c>
      <c r="C1305" s="27" t="s">
        <v>7</v>
      </c>
      <c r="D1305" s="28">
        <v>42304</v>
      </c>
      <c r="E1305" s="27">
        <v>1025.6660999999999</v>
      </c>
      <c r="F1305" s="27">
        <v>229.11859999999999</v>
      </c>
      <c r="G1305" s="27">
        <v>0</v>
      </c>
    </row>
    <row r="1306" spans="1:7" x14ac:dyDescent="0.2">
      <c r="A1306" s="27">
        <v>2015</v>
      </c>
      <c r="B1306" s="27">
        <v>10</v>
      </c>
      <c r="C1306" s="27" t="s">
        <v>7</v>
      </c>
      <c r="D1306" s="28">
        <v>42305</v>
      </c>
      <c r="E1306" s="27">
        <v>602.75229999999999</v>
      </c>
      <c r="F1306" s="27">
        <v>781.42819999999995</v>
      </c>
      <c r="G1306" s="27">
        <v>0</v>
      </c>
    </row>
    <row r="1307" spans="1:7" x14ac:dyDescent="0.2">
      <c r="A1307" s="27">
        <v>2015</v>
      </c>
      <c r="B1307" s="27">
        <v>10</v>
      </c>
      <c r="C1307" s="27" t="s">
        <v>7</v>
      </c>
      <c r="D1307" s="28">
        <v>42306</v>
      </c>
      <c r="E1307" s="27">
        <v>1318.9335000000001</v>
      </c>
      <c r="F1307" s="27">
        <v>649.82419999999991</v>
      </c>
      <c r="G1307" s="27">
        <v>0</v>
      </c>
    </row>
    <row r="1308" spans="1:7" x14ac:dyDescent="0.2">
      <c r="A1308" s="27">
        <v>2015</v>
      </c>
      <c r="B1308" s="27">
        <v>10</v>
      </c>
      <c r="C1308" s="27" t="s">
        <v>7</v>
      </c>
      <c r="D1308" s="28">
        <v>42307</v>
      </c>
      <c r="E1308" s="27">
        <v>574.58699999999999</v>
      </c>
      <c r="F1308" s="27">
        <v>208.00619999999998</v>
      </c>
      <c r="G1308" s="27">
        <v>0</v>
      </c>
    </row>
    <row r="1309" spans="1:7" x14ac:dyDescent="0.2">
      <c r="A1309" s="27">
        <v>2015</v>
      </c>
      <c r="B1309" s="27">
        <v>11</v>
      </c>
      <c r="C1309" s="27" t="s">
        <v>7</v>
      </c>
      <c r="D1309" s="28">
        <v>42310</v>
      </c>
      <c r="E1309" s="27">
        <v>667.38559999999995</v>
      </c>
      <c r="F1309" s="27">
        <v>165.5369</v>
      </c>
      <c r="G1309" s="27">
        <v>0</v>
      </c>
    </row>
    <row r="1310" spans="1:7" x14ac:dyDescent="0.2">
      <c r="A1310" s="27">
        <v>2015</v>
      </c>
      <c r="B1310" s="27">
        <v>11</v>
      </c>
      <c r="C1310" s="27" t="s">
        <v>7</v>
      </c>
      <c r="D1310" s="28">
        <v>42311</v>
      </c>
      <c r="E1310" s="27">
        <v>1440.2016000000001</v>
      </c>
      <c r="F1310" s="27">
        <v>474.83140000000003</v>
      </c>
      <c r="G1310" s="27">
        <v>0</v>
      </c>
    </row>
    <row r="1311" spans="1:7" x14ac:dyDescent="0.2">
      <c r="A1311" s="27">
        <v>2015</v>
      </c>
      <c r="B1311" s="27">
        <v>11</v>
      </c>
      <c r="C1311" s="27" t="s">
        <v>7</v>
      </c>
      <c r="D1311" s="28">
        <v>42312</v>
      </c>
      <c r="E1311" s="27">
        <v>1328.8740999999998</v>
      </c>
      <c r="F1311" s="27">
        <v>806.43799999999999</v>
      </c>
      <c r="G1311" s="27">
        <v>0</v>
      </c>
    </row>
    <row r="1312" spans="1:7" x14ac:dyDescent="0.2">
      <c r="A1312" s="27">
        <v>2015</v>
      </c>
      <c r="B1312" s="27">
        <v>11</v>
      </c>
      <c r="C1312" s="27" t="s">
        <v>7</v>
      </c>
      <c r="D1312" s="28">
        <v>42313</v>
      </c>
      <c r="E1312" s="27">
        <v>1182.7586999999999</v>
      </c>
      <c r="F1312" s="27">
        <v>834.31160000000011</v>
      </c>
      <c r="G1312" s="27">
        <v>0</v>
      </c>
    </row>
    <row r="1313" spans="1:7" x14ac:dyDescent="0.2">
      <c r="A1313" s="27">
        <v>2015</v>
      </c>
      <c r="B1313" s="27">
        <v>11</v>
      </c>
      <c r="C1313" s="27" t="s">
        <v>7</v>
      </c>
      <c r="D1313" s="28">
        <v>42314</v>
      </c>
      <c r="E1313" s="27">
        <v>1287.3702999999998</v>
      </c>
      <c r="F1313" s="27">
        <v>469.16989999999998</v>
      </c>
      <c r="G1313" s="27">
        <v>0</v>
      </c>
    </row>
    <row r="1314" spans="1:7" x14ac:dyDescent="0.2">
      <c r="A1314" s="27">
        <v>2015</v>
      </c>
      <c r="B1314" s="27">
        <v>11</v>
      </c>
      <c r="C1314" s="27" t="s">
        <v>7</v>
      </c>
      <c r="D1314" s="28">
        <v>42317</v>
      </c>
      <c r="E1314" s="27">
        <v>837.39369999999997</v>
      </c>
      <c r="F1314" s="27">
        <v>209.03229999999999</v>
      </c>
      <c r="G1314" s="27">
        <v>0</v>
      </c>
    </row>
    <row r="1315" spans="1:7" x14ac:dyDescent="0.2">
      <c r="A1315" s="27">
        <v>2015</v>
      </c>
      <c r="B1315" s="27">
        <v>11</v>
      </c>
      <c r="C1315" s="27" t="s">
        <v>7</v>
      </c>
      <c r="D1315" s="28">
        <v>42318</v>
      </c>
      <c r="E1315" s="27">
        <v>1099.5861</v>
      </c>
      <c r="F1315" s="27">
        <v>222.35239999999999</v>
      </c>
      <c r="G1315" s="27">
        <v>0</v>
      </c>
    </row>
    <row r="1316" spans="1:7" x14ac:dyDescent="0.2">
      <c r="A1316" s="27">
        <v>2015</v>
      </c>
      <c r="B1316" s="27">
        <v>11</v>
      </c>
      <c r="C1316" s="27" t="s">
        <v>7</v>
      </c>
      <c r="D1316" s="28">
        <v>42319</v>
      </c>
      <c r="E1316" s="27">
        <v>0</v>
      </c>
      <c r="F1316" s="27">
        <v>0</v>
      </c>
      <c r="G1316" s="27">
        <v>0</v>
      </c>
    </row>
    <row r="1317" spans="1:7" x14ac:dyDescent="0.2">
      <c r="A1317" s="27">
        <v>2015</v>
      </c>
      <c r="B1317" s="27">
        <v>11</v>
      </c>
      <c r="C1317" s="27" t="s">
        <v>7</v>
      </c>
      <c r="D1317" s="28">
        <v>42320</v>
      </c>
      <c r="E1317" s="27">
        <v>1021.1108</v>
      </c>
      <c r="F1317" s="27">
        <v>173.24889999999999</v>
      </c>
      <c r="G1317" s="27">
        <v>0</v>
      </c>
    </row>
    <row r="1318" spans="1:7" x14ac:dyDescent="0.2">
      <c r="A1318" s="27">
        <v>2015</v>
      </c>
      <c r="B1318" s="27">
        <v>11</v>
      </c>
      <c r="C1318" s="27" t="s">
        <v>7</v>
      </c>
      <c r="D1318" s="28">
        <v>42321</v>
      </c>
      <c r="E1318" s="27">
        <v>1097.8322000000001</v>
      </c>
      <c r="F1318" s="27">
        <v>132.74700000000001</v>
      </c>
      <c r="G1318" s="27">
        <v>0</v>
      </c>
    </row>
    <row r="1319" spans="1:7" x14ac:dyDescent="0.2">
      <c r="A1319" s="27">
        <v>2015</v>
      </c>
      <c r="B1319" s="27">
        <v>11</v>
      </c>
      <c r="C1319" s="27" t="s">
        <v>7</v>
      </c>
      <c r="D1319" s="28">
        <v>42324</v>
      </c>
      <c r="E1319" s="27">
        <v>770.68489999999997</v>
      </c>
      <c r="F1319" s="27">
        <v>1014.1488000000001</v>
      </c>
      <c r="G1319" s="27">
        <v>0</v>
      </c>
    </row>
    <row r="1320" spans="1:7" x14ac:dyDescent="0.2">
      <c r="A1320" s="27">
        <v>2015</v>
      </c>
      <c r="B1320" s="27">
        <v>11</v>
      </c>
      <c r="C1320" s="27" t="s">
        <v>7</v>
      </c>
      <c r="D1320" s="28">
        <v>42325</v>
      </c>
      <c r="E1320" s="27">
        <v>1083.9376000000002</v>
      </c>
      <c r="F1320" s="27">
        <v>672.79949999999997</v>
      </c>
      <c r="G1320" s="27">
        <v>0</v>
      </c>
    </row>
    <row r="1321" spans="1:7" x14ac:dyDescent="0.2">
      <c r="A1321" s="27">
        <v>2015</v>
      </c>
      <c r="B1321" s="27">
        <v>11</v>
      </c>
      <c r="C1321" s="27" t="s">
        <v>7</v>
      </c>
      <c r="D1321" s="28">
        <v>42326</v>
      </c>
      <c r="E1321" s="27">
        <v>1110.7466999999999</v>
      </c>
      <c r="F1321" s="27">
        <v>257.71089999999998</v>
      </c>
      <c r="G1321" s="27">
        <v>0</v>
      </c>
    </row>
    <row r="1322" spans="1:7" x14ac:dyDescent="0.2">
      <c r="A1322" s="27">
        <v>2015</v>
      </c>
      <c r="B1322" s="27">
        <v>11</v>
      </c>
      <c r="C1322" s="27" t="s">
        <v>7</v>
      </c>
      <c r="D1322" s="28">
        <v>42327</v>
      </c>
      <c r="E1322" s="27">
        <v>853.36489999999992</v>
      </c>
      <c r="F1322" s="27">
        <v>628.03650000000005</v>
      </c>
      <c r="G1322" s="27">
        <v>0</v>
      </c>
    </row>
    <row r="1323" spans="1:7" x14ac:dyDescent="0.2">
      <c r="A1323" s="27">
        <v>2015</v>
      </c>
      <c r="B1323" s="27">
        <v>11</v>
      </c>
      <c r="C1323" s="27" t="s">
        <v>7</v>
      </c>
      <c r="D1323" s="28">
        <v>42328</v>
      </c>
      <c r="E1323" s="27">
        <v>1537.7593999999999</v>
      </c>
      <c r="F1323" s="27">
        <v>813.58940000000007</v>
      </c>
      <c r="G1323" s="27">
        <v>3.3978000000000002</v>
      </c>
    </row>
    <row r="1324" spans="1:7" x14ac:dyDescent="0.2">
      <c r="A1324" s="27">
        <v>2015</v>
      </c>
      <c r="B1324" s="27">
        <v>11</v>
      </c>
      <c r="C1324" s="27" t="s">
        <v>7</v>
      </c>
      <c r="D1324" s="28">
        <v>42331</v>
      </c>
      <c r="E1324" s="27">
        <v>827.48209999999995</v>
      </c>
      <c r="F1324" s="27">
        <v>56.8093</v>
      </c>
      <c r="G1324" s="27">
        <v>0</v>
      </c>
    </row>
    <row r="1325" spans="1:7" x14ac:dyDescent="0.2">
      <c r="A1325" s="27">
        <v>2015</v>
      </c>
      <c r="B1325" s="27">
        <v>11</v>
      </c>
      <c r="C1325" s="27" t="s">
        <v>7</v>
      </c>
      <c r="D1325" s="28">
        <v>42332</v>
      </c>
      <c r="E1325" s="27">
        <v>866.61890000000005</v>
      </c>
      <c r="F1325" s="27">
        <v>170.22009999999997</v>
      </c>
      <c r="G1325" s="27">
        <v>0</v>
      </c>
    </row>
    <row r="1326" spans="1:7" x14ac:dyDescent="0.2">
      <c r="A1326" s="27">
        <v>2015</v>
      </c>
      <c r="B1326" s="27">
        <v>11</v>
      </c>
      <c r="C1326" s="27" t="s">
        <v>7</v>
      </c>
      <c r="D1326" s="28">
        <v>42333</v>
      </c>
      <c r="E1326" s="27">
        <v>381.90899999999999</v>
      </c>
      <c r="F1326" s="27">
        <v>29.3523</v>
      </c>
      <c r="G1326" s="27">
        <v>0</v>
      </c>
    </row>
    <row r="1327" spans="1:7" x14ac:dyDescent="0.2">
      <c r="A1327" s="27">
        <v>2015</v>
      </c>
      <c r="B1327" s="27">
        <v>11</v>
      </c>
      <c r="C1327" s="27" t="s">
        <v>7</v>
      </c>
      <c r="D1327" s="28">
        <v>42335</v>
      </c>
      <c r="E1327" s="27">
        <v>24.178999999999998</v>
      </c>
      <c r="F1327" s="27">
        <v>0</v>
      </c>
      <c r="G1327" s="27">
        <v>0</v>
      </c>
    </row>
    <row r="1328" spans="1:7" x14ac:dyDescent="0.2">
      <c r="A1328" s="27">
        <v>2015</v>
      </c>
      <c r="B1328" s="27">
        <v>11</v>
      </c>
      <c r="C1328" s="27" t="s">
        <v>7</v>
      </c>
      <c r="D1328" s="28">
        <v>42338</v>
      </c>
      <c r="E1328" s="27">
        <v>681.47320000000002</v>
      </c>
      <c r="F1328" s="27">
        <v>160.9151</v>
      </c>
      <c r="G1328" s="27">
        <v>0</v>
      </c>
    </row>
    <row r="1329" spans="1:7" x14ac:dyDescent="0.2">
      <c r="A1329" s="27">
        <v>2015</v>
      </c>
      <c r="B1329" s="27">
        <v>12</v>
      </c>
      <c r="C1329" s="27" t="s">
        <v>7</v>
      </c>
      <c r="D1329" s="28">
        <v>42339</v>
      </c>
      <c r="E1329" s="27">
        <v>725.2573000000001</v>
      </c>
      <c r="F1329" s="27">
        <v>312.10879999999997</v>
      </c>
      <c r="G1329" s="27">
        <v>0</v>
      </c>
    </row>
    <row r="1330" spans="1:7" x14ac:dyDescent="0.2">
      <c r="A1330" s="27">
        <v>2015</v>
      </c>
      <c r="B1330" s="27">
        <v>12</v>
      </c>
      <c r="C1330" s="27" t="s">
        <v>7</v>
      </c>
      <c r="D1330" s="28">
        <v>42340</v>
      </c>
      <c r="E1330" s="27">
        <v>944.85469999999998</v>
      </c>
      <c r="F1330" s="27">
        <v>140.9186</v>
      </c>
      <c r="G1330" s="27">
        <v>0</v>
      </c>
    </row>
    <row r="1331" spans="1:7" x14ac:dyDescent="0.2">
      <c r="A1331" s="27">
        <v>2015</v>
      </c>
      <c r="B1331" s="27">
        <v>12</v>
      </c>
      <c r="C1331" s="27" t="s">
        <v>7</v>
      </c>
      <c r="D1331" s="28">
        <v>42341</v>
      </c>
      <c r="E1331" s="27">
        <v>905.01559999999995</v>
      </c>
      <c r="F1331" s="27">
        <v>370.85449999999997</v>
      </c>
      <c r="G1331" s="27">
        <v>0</v>
      </c>
    </row>
    <row r="1332" spans="1:7" x14ac:dyDescent="0.2">
      <c r="A1332" s="27">
        <v>2015</v>
      </c>
      <c r="B1332" s="27">
        <v>12</v>
      </c>
      <c r="C1332" s="27" t="s">
        <v>7</v>
      </c>
      <c r="D1332" s="28">
        <v>42342</v>
      </c>
      <c r="E1332" s="27">
        <v>698.73199999999997</v>
      </c>
      <c r="F1332" s="27">
        <v>134.80600000000001</v>
      </c>
      <c r="G1332" s="27">
        <v>0</v>
      </c>
    </row>
    <row r="1333" spans="1:7" x14ac:dyDescent="0.2">
      <c r="A1333" s="27">
        <v>2015</v>
      </c>
      <c r="B1333" s="27">
        <v>12</v>
      </c>
      <c r="C1333" s="27" t="s">
        <v>7</v>
      </c>
      <c r="D1333" s="28">
        <v>42345</v>
      </c>
      <c r="E1333" s="27">
        <v>541.94100000000003</v>
      </c>
      <c r="F1333" s="27">
        <v>124.29390000000001</v>
      </c>
      <c r="G1333" s="27">
        <v>0</v>
      </c>
    </row>
    <row r="1334" spans="1:7" x14ac:dyDescent="0.2">
      <c r="A1334" s="27">
        <v>2015</v>
      </c>
      <c r="B1334" s="27">
        <v>12</v>
      </c>
      <c r="C1334" s="27" t="s">
        <v>7</v>
      </c>
      <c r="D1334" s="28">
        <v>42346</v>
      </c>
      <c r="E1334" s="27">
        <v>1112.6576</v>
      </c>
      <c r="F1334" s="27">
        <v>378.20830000000001</v>
      </c>
      <c r="G1334" s="27">
        <v>0</v>
      </c>
    </row>
    <row r="1335" spans="1:7" x14ac:dyDescent="0.2">
      <c r="A1335" s="27">
        <v>2015</v>
      </c>
      <c r="B1335" s="27">
        <v>12</v>
      </c>
      <c r="C1335" s="27" t="s">
        <v>7</v>
      </c>
      <c r="D1335" s="28">
        <v>42347</v>
      </c>
      <c r="E1335" s="27">
        <v>1675.1784</v>
      </c>
      <c r="F1335" s="27">
        <v>194.92860000000002</v>
      </c>
      <c r="G1335" s="27">
        <v>0</v>
      </c>
    </row>
    <row r="1336" spans="1:7" x14ac:dyDescent="0.2">
      <c r="A1336" s="27">
        <v>2015</v>
      </c>
      <c r="B1336" s="27">
        <v>12</v>
      </c>
      <c r="C1336" s="27" t="s">
        <v>7</v>
      </c>
      <c r="D1336" s="28">
        <v>42348</v>
      </c>
      <c r="E1336" s="27">
        <v>1188.087</v>
      </c>
      <c r="F1336" s="27">
        <v>503.2944</v>
      </c>
      <c r="G1336" s="27">
        <v>0</v>
      </c>
    </row>
    <row r="1337" spans="1:7" x14ac:dyDescent="0.2">
      <c r="A1337" s="27">
        <v>2015</v>
      </c>
      <c r="B1337" s="27">
        <v>12</v>
      </c>
      <c r="C1337" s="27" t="s">
        <v>7</v>
      </c>
      <c r="D1337" s="28">
        <v>42349</v>
      </c>
      <c r="E1337" s="27">
        <v>660.93209999999999</v>
      </c>
      <c r="F1337" s="27">
        <v>127.3972</v>
      </c>
      <c r="G1337" s="27">
        <v>0</v>
      </c>
    </row>
    <row r="1338" spans="1:7" x14ac:dyDescent="0.2">
      <c r="A1338" s="27">
        <v>2015</v>
      </c>
      <c r="B1338" s="27">
        <v>12</v>
      </c>
      <c r="C1338" s="27" t="s">
        <v>7</v>
      </c>
      <c r="D1338" s="28">
        <v>42352</v>
      </c>
      <c r="E1338" s="27">
        <v>623.55930000000001</v>
      </c>
      <c r="F1338" s="27">
        <v>72.951599999999999</v>
      </c>
      <c r="G1338" s="27">
        <v>0</v>
      </c>
    </row>
    <row r="1339" spans="1:7" x14ac:dyDescent="0.2">
      <c r="A1339" s="27">
        <v>2015</v>
      </c>
      <c r="B1339" s="27">
        <v>12</v>
      </c>
      <c r="C1339" s="27" t="s">
        <v>7</v>
      </c>
      <c r="D1339" s="28">
        <v>42353</v>
      </c>
      <c r="E1339" s="27">
        <v>1483.7802000000001</v>
      </c>
      <c r="F1339" s="27">
        <v>5890.2601999999988</v>
      </c>
      <c r="G1339" s="27">
        <v>0</v>
      </c>
    </row>
    <row r="1340" spans="1:7" x14ac:dyDescent="0.2">
      <c r="A1340" s="27">
        <v>2015</v>
      </c>
      <c r="B1340" s="27">
        <v>12</v>
      </c>
      <c r="C1340" s="27" t="s">
        <v>7</v>
      </c>
      <c r="D1340" s="28">
        <v>42354</v>
      </c>
      <c r="E1340" s="27">
        <v>1152.7168999999999</v>
      </c>
      <c r="F1340" s="27">
        <v>365.75150000000002</v>
      </c>
      <c r="G1340" s="27">
        <v>0</v>
      </c>
    </row>
    <row r="1341" spans="1:7" x14ac:dyDescent="0.2">
      <c r="A1341" s="27">
        <v>2015</v>
      </c>
      <c r="B1341" s="27">
        <v>12</v>
      </c>
      <c r="C1341" s="27" t="s">
        <v>7</v>
      </c>
      <c r="D1341" s="28">
        <v>42355</v>
      </c>
      <c r="E1341" s="27">
        <v>1140.0905999999998</v>
      </c>
      <c r="F1341" s="27">
        <v>952.91399999999999</v>
      </c>
      <c r="G1341" s="27">
        <v>0</v>
      </c>
    </row>
    <row r="1342" spans="1:7" x14ac:dyDescent="0.2">
      <c r="A1342" s="27">
        <v>2015</v>
      </c>
      <c r="B1342" s="27">
        <v>12</v>
      </c>
      <c r="C1342" s="27" t="s">
        <v>7</v>
      </c>
      <c r="D1342" s="28">
        <v>42356</v>
      </c>
      <c r="E1342" s="27">
        <v>425.32169999999996</v>
      </c>
      <c r="F1342" s="27">
        <v>279.77499999999998</v>
      </c>
      <c r="G1342" s="27">
        <v>0</v>
      </c>
    </row>
    <row r="1343" spans="1:7" x14ac:dyDescent="0.2">
      <c r="A1343" s="27">
        <v>2015</v>
      </c>
      <c r="B1343" s="27">
        <v>12</v>
      </c>
      <c r="C1343" s="27" t="s">
        <v>7</v>
      </c>
      <c r="D1343" s="28">
        <v>42359</v>
      </c>
      <c r="E1343" s="27">
        <v>298.10359999999997</v>
      </c>
      <c r="F1343" s="27">
        <v>70.644499999999994</v>
      </c>
      <c r="G1343" s="27">
        <v>0</v>
      </c>
    </row>
    <row r="1344" spans="1:7" x14ac:dyDescent="0.2">
      <c r="A1344" s="27">
        <v>2015</v>
      </c>
      <c r="B1344" s="27">
        <v>12</v>
      </c>
      <c r="C1344" s="27" t="s">
        <v>7</v>
      </c>
      <c r="D1344" s="28">
        <v>42360</v>
      </c>
      <c r="E1344" s="27">
        <v>739.07419999999991</v>
      </c>
      <c r="F1344" s="27">
        <v>347.1284</v>
      </c>
      <c r="G1344" s="27">
        <v>0</v>
      </c>
    </row>
    <row r="1345" spans="1:7" x14ac:dyDescent="0.2">
      <c r="A1345" s="27">
        <v>2015</v>
      </c>
      <c r="B1345" s="27">
        <v>12</v>
      </c>
      <c r="C1345" s="27" t="s">
        <v>7</v>
      </c>
      <c r="D1345" s="28">
        <v>42361</v>
      </c>
      <c r="E1345" s="27">
        <v>250.66419999999999</v>
      </c>
      <c r="F1345" s="27">
        <v>87.890500000000003</v>
      </c>
      <c r="G1345" s="27">
        <v>0</v>
      </c>
    </row>
    <row r="1346" spans="1:7" x14ac:dyDescent="0.2">
      <c r="A1346" s="27">
        <v>2015</v>
      </c>
      <c r="B1346" s="27">
        <v>12</v>
      </c>
      <c r="C1346" s="27" t="s">
        <v>7</v>
      </c>
      <c r="D1346" s="28">
        <v>42362</v>
      </c>
      <c r="E1346" s="27">
        <v>51.758199999999995</v>
      </c>
      <c r="F1346" s="27">
        <v>0</v>
      </c>
      <c r="G1346" s="27">
        <v>0</v>
      </c>
    </row>
    <row r="1347" spans="1:7" x14ac:dyDescent="0.2">
      <c r="A1347" s="27">
        <v>2015</v>
      </c>
      <c r="B1347" s="27">
        <v>12</v>
      </c>
      <c r="C1347" s="27" t="s">
        <v>7</v>
      </c>
      <c r="D1347" s="28">
        <v>42366</v>
      </c>
      <c r="E1347" s="27">
        <v>263.24710000000005</v>
      </c>
      <c r="F1347" s="27">
        <v>0</v>
      </c>
      <c r="G1347" s="27">
        <v>0</v>
      </c>
    </row>
    <row r="1348" spans="1:7" x14ac:dyDescent="0.2">
      <c r="A1348" s="27">
        <v>2015</v>
      </c>
      <c r="B1348" s="27">
        <v>12</v>
      </c>
      <c r="C1348" s="27" t="s">
        <v>7</v>
      </c>
      <c r="D1348" s="28">
        <v>42367</v>
      </c>
      <c r="E1348" s="27">
        <v>415.08550000000002</v>
      </c>
      <c r="F1348" s="27">
        <v>114.51339999999999</v>
      </c>
      <c r="G1348" s="27">
        <v>0</v>
      </c>
    </row>
    <row r="1349" spans="1:7" x14ac:dyDescent="0.2">
      <c r="A1349" s="27">
        <v>2015</v>
      </c>
      <c r="B1349" s="27">
        <v>12</v>
      </c>
      <c r="C1349" s="27" t="s">
        <v>7</v>
      </c>
      <c r="D1349" s="28">
        <v>42368</v>
      </c>
      <c r="E1349" s="27">
        <v>218.40289999999999</v>
      </c>
      <c r="F1349" s="27">
        <v>244.72649999999999</v>
      </c>
      <c r="G1349" s="27">
        <v>0</v>
      </c>
    </row>
    <row r="1350" spans="1:7" x14ac:dyDescent="0.2">
      <c r="A1350" s="27">
        <v>2015</v>
      </c>
      <c r="B1350" s="27">
        <v>12</v>
      </c>
      <c r="C1350" s="27" t="s">
        <v>7</v>
      </c>
      <c r="D1350" s="28">
        <v>42369</v>
      </c>
      <c r="E1350" s="27">
        <v>50.933200000000006</v>
      </c>
      <c r="F1350" s="27">
        <v>0</v>
      </c>
      <c r="G1350" s="27">
        <v>0</v>
      </c>
    </row>
    <row r="1351" spans="1:7" x14ac:dyDescent="0.2">
      <c r="A1351" s="27">
        <v>2016</v>
      </c>
      <c r="B1351" s="27">
        <v>1</v>
      </c>
      <c r="C1351" s="27" t="s">
        <v>1</v>
      </c>
      <c r="D1351" s="28">
        <v>42373</v>
      </c>
      <c r="E1351" s="27">
        <v>270.64059999999995</v>
      </c>
      <c r="F1351" s="27">
        <v>156.2937</v>
      </c>
      <c r="G1351" s="27">
        <v>0</v>
      </c>
    </row>
    <row r="1352" spans="1:7" x14ac:dyDescent="0.2">
      <c r="A1352" s="27">
        <v>2016</v>
      </c>
      <c r="B1352" s="27">
        <v>1</v>
      </c>
      <c r="C1352" s="27" t="s">
        <v>1</v>
      </c>
      <c r="D1352" s="28">
        <v>42374</v>
      </c>
      <c r="E1352" s="27">
        <v>841.14119999999991</v>
      </c>
      <c r="F1352" s="27">
        <v>129.08580000000001</v>
      </c>
      <c r="G1352" s="27">
        <v>0</v>
      </c>
    </row>
    <row r="1353" spans="1:7" x14ac:dyDescent="0.2">
      <c r="A1353" s="27">
        <v>2016</v>
      </c>
      <c r="B1353" s="27">
        <v>1</v>
      </c>
      <c r="C1353" s="27" t="s">
        <v>1</v>
      </c>
      <c r="D1353" s="28">
        <v>42375</v>
      </c>
      <c r="E1353" s="27">
        <v>998.21430000000009</v>
      </c>
      <c r="F1353" s="27">
        <v>199.7276</v>
      </c>
      <c r="G1353" s="27">
        <v>0</v>
      </c>
    </row>
    <row r="1354" spans="1:7" x14ac:dyDescent="0.2">
      <c r="A1354" s="27">
        <v>2016</v>
      </c>
      <c r="B1354" s="27">
        <v>1</v>
      </c>
      <c r="C1354" s="27" t="s">
        <v>1</v>
      </c>
      <c r="D1354" s="28">
        <v>42376</v>
      </c>
      <c r="E1354" s="27">
        <v>679.43700000000001</v>
      </c>
      <c r="F1354" s="27">
        <v>503.03390000000002</v>
      </c>
      <c r="G1354" s="27">
        <v>0</v>
      </c>
    </row>
    <row r="1355" spans="1:7" x14ac:dyDescent="0.2">
      <c r="A1355" s="27">
        <v>2016</v>
      </c>
      <c r="B1355" s="27">
        <v>1</v>
      </c>
      <c r="C1355" s="27" t="s">
        <v>1</v>
      </c>
      <c r="D1355" s="28">
        <v>42377</v>
      </c>
      <c r="E1355" s="27">
        <v>581.32560000000001</v>
      </c>
      <c r="F1355" s="27">
        <v>538.35799999999995</v>
      </c>
      <c r="G1355" s="27">
        <v>0</v>
      </c>
    </row>
    <row r="1356" spans="1:7" x14ac:dyDescent="0.2">
      <c r="A1356" s="27">
        <v>2016</v>
      </c>
      <c r="B1356" s="27">
        <v>1</v>
      </c>
      <c r="C1356" s="27" t="s">
        <v>1</v>
      </c>
      <c r="D1356" s="28">
        <v>42380</v>
      </c>
      <c r="E1356" s="27">
        <v>414.05900000000003</v>
      </c>
      <c r="F1356" s="27">
        <v>90.6</v>
      </c>
      <c r="G1356" s="27">
        <v>0</v>
      </c>
    </row>
    <row r="1357" spans="1:7" x14ac:dyDescent="0.2">
      <c r="A1357" s="27">
        <v>2016</v>
      </c>
      <c r="B1357" s="27">
        <v>1</v>
      </c>
      <c r="C1357" s="27" t="s">
        <v>1</v>
      </c>
      <c r="D1357" s="28">
        <v>42381</v>
      </c>
      <c r="E1357" s="27">
        <v>1083.1927000000001</v>
      </c>
      <c r="F1357" s="27">
        <v>271.3</v>
      </c>
      <c r="G1357" s="27">
        <v>0</v>
      </c>
    </row>
    <row r="1358" spans="1:7" x14ac:dyDescent="0.2">
      <c r="A1358" s="27">
        <v>2016</v>
      </c>
      <c r="B1358" s="27">
        <v>1</v>
      </c>
      <c r="C1358" s="27" t="s">
        <v>1</v>
      </c>
      <c r="D1358" s="28">
        <v>42382</v>
      </c>
      <c r="E1358" s="27">
        <v>1386.5205000000001</v>
      </c>
      <c r="F1358" s="27">
        <v>1053.2223999999999</v>
      </c>
      <c r="G1358" s="27">
        <v>0</v>
      </c>
    </row>
    <row r="1359" spans="1:7" x14ac:dyDescent="0.2">
      <c r="A1359" s="27">
        <v>2016</v>
      </c>
      <c r="B1359" s="27">
        <v>1</v>
      </c>
      <c r="C1359" s="27" t="s">
        <v>1</v>
      </c>
      <c r="D1359" s="28">
        <v>42383</v>
      </c>
      <c r="E1359" s="27">
        <v>1144.6242</v>
      </c>
      <c r="F1359" s="27">
        <v>428.15659999999997</v>
      </c>
      <c r="G1359" s="27">
        <v>0</v>
      </c>
    </row>
    <row r="1360" spans="1:7" x14ac:dyDescent="0.2">
      <c r="A1360" s="27">
        <v>2016</v>
      </c>
      <c r="B1360" s="27">
        <v>1</v>
      </c>
      <c r="C1360" s="27" t="s">
        <v>1</v>
      </c>
      <c r="D1360" s="28">
        <v>42384</v>
      </c>
      <c r="E1360" s="27">
        <v>670.19899999999996</v>
      </c>
      <c r="F1360" s="27">
        <v>377.19659999999999</v>
      </c>
      <c r="G1360" s="27">
        <v>0</v>
      </c>
    </row>
    <row r="1361" spans="1:7" x14ac:dyDescent="0.2">
      <c r="A1361" s="27">
        <v>2016</v>
      </c>
      <c r="B1361" s="27">
        <v>1</v>
      </c>
      <c r="C1361" s="27" t="s">
        <v>1</v>
      </c>
      <c r="D1361" s="28">
        <v>42388</v>
      </c>
      <c r="E1361" s="27">
        <v>422.96209999999996</v>
      </c>
      <c r="F1361" s="27">
        <v>80.171499999999995</v>
      </c>
      <c r="G1361" s="27">
        <v>0</v>
      </c>
    </row>
    <row r="1362" spans="1:7" x14ac:dyDescent="0.2">
      <c r="A1362" s="27">
        <v>2016</v>
      </c>
      <c r="B1362" s="27">
        <v>1</v>
      </c>
      <c r="C1362" s="27" t="s">
        <v>1</v>
      </c>
      <c r="D1362" s="28">
        <v>42389</v>
      </c>
      <c r="E1362" s="27">
        <v>944.16730000000007</v>
      </c>
      <c r="F1362" s="27">
        <v>206.86209999999997</v>
      </c>
      <c r="G1362" s="27">
        <v>0</v>
      </c>
    </row>
    <row r="1363" spans="1:7" x14ac:dyDescent="0.2">
      <c r="A1363" s="27">
        <v>2016</v>
      </c>
      <c r="B1363" s="27">
        <v>1</v>
      </c>
      <c r="C1363" s="27" t="s">
        <v>1</v>
      </c>
      <c r="D1363" s="28">
        <v>42390</v>
      </c>
      <c r="E1363" s="27">
        <v>1436.9567000000002</v>
      </c>
      <c r="F1363" s="27">
        <v>238.404</v>
      </c>
      <c r="G1363" s="27">
        <v>0</v>
      </c>
    </row>
    <row r="1364" spans="1:7" x14ac:dyDescent="0.2">
      <c r="A1364" s="27">
        <v>2016</v>
      </c>
      <c r="B1364" s="27">
        <v>1</v>
      </c>
      <c r="C1364" s="27" t="s">
        <v>1</v>
      </c>
      <c r="D1364" s="28">
        <v>42391</v>
      </c>
      <c r="E1364" s="27">
        <v>1129.9494999999999</v>
      </c>
      <c r="F1364" s="27">
        <v>359.49540000000002</v>
      </c>
      <c r="G1364" s="27">
        <v>0</v>
      </c>
    </row>
    <row r="1365" spans="1:7" x14ac:dyDescent="0.2">
      <c r="A1365" s="27">
        <v>2016</v>
      </c>
      <c r="B1365" s="27">
        <v>1</v>
      </c>
      <c r="C1365" s="27" t="s">
        <v>1</v>
      </c>
      <c r="D1365" s="28">
        <v>42394</v>
      </c>
      <c r="E1365" s="27">
        <v>510.37690000000003</v>
      </c>
      <c r="F1365" s="27">
        <v>110.64879999999999</v>
      </c>
      <c r="G1365" s="27">
        <v>0</v>
      </c>
    </row>
    <row r="1366" spans="1:7" x14ac:dyDescent="0.2">
      <c r="A1366" s="27">
        <v>2016</v>
      </c>
      <c r="B1366" s="27">
        <v>1</v>
      </c>
      <c r="C1366" s="27" t="s">
        <v>1</v>
      </c>
      <c r="D1366" s="28">
        <v>42395</v>
      </c>
      <c r="E1366" s="27">
        <v>1248.6767</v>
      </c>
      <c r="F1366" s="27">
        <v>303.0573</v>
      </c>
      <c r="G1366" s="27">
        <v>0</v>
      </c>
    </row>
    <row r="1367" spans="1:7" x14ac:dyDescent="0.2">
      <c r="A1367" s="27">
        <v>2016</v>
      </c>
      <c r="B1367" s="27">
        <v>1</v>
      </c>
      <c r="C1367" s="27" t="s">
        <v>1</v>
      </c>
      <c r="D1367" s="28">
        <v>42396</v>
      </c>
      <c r="E1367" s="27">
        <v>861.47270000000003</v>
      </c>
      <c r="F1367" s="27">
        <v>198.07939999999999</v>
      </c>
      <c r="G1367" s="27">
        <v>0</v>
      </c>
    </row>
    <row r="1368" spans="1:7" x14ac:dyDescent="0.2">
      <c r="A1368" s="27">
        <v>2016</v>
      </c>
      <c r="B1368" s="27">
        <v>1</v>
      </c>
      <c r="C1368" s="27" t="s">
        <v>1</v>
      </c>
      <c r="D1368" s="28">
        <v>42397</v>
      </c>
      <c r="E1368" s="27">
        <v>1216.6368</v>
      </c>
      <c r="F1368" s="27">
        <v>395.56569999999999</v>
      </c>
      <c r="G1368" s="27">
        <v>0</v>
      </c>
    </row>
    <row r="1369" spans="1:7" x14ac:dyDescent="0.2">
      <c r="A1369" s="27">
        <v>2016</v>
      </c>
      <c r="B1369" s="27">
        <v>1</v>
      </c>
      <c r="C1369" s="27" t="s">
        <v>1</v>
      </c>
      <c r="D1369" s="28">
        <v>42398</v>
      </c>
      <c r="E1369" s="27">
        <v>1898.6442999999997</v>
      </c>
      <c r="F1369" s="27">
        <v>212.12200000000001</v>
      </c>
      <c r="G1369" s="27">
        <v>0</v>
      </c>
    </row>
    <row r="1370" spans="1:7" x14ac:dyDescent="0.2">
      <c r="A1370" s="27">
        <v>2016</v>
      </c>
      <c r="B1370" s="27">
        <v>2</v>
      </c>
      <c r="C1370" s="27" t="s">
        <v>1</v>
      </c>
      <c r="D1370" s="28">
        <v>42401</v>
      </c>
      <c r="E1370" s="27">
        <v>899.95950000000005</v>
      </c>
      <c r="F1370" s="27">
        <v>87.527000000000001</v>
      </c>
      <c r="G1370" s="27">
        <v>0</v>
      </c>
    </row>
    <row r="1371" spans="1:7" x14ac:dyDescent="0.2">
      <c r="A1371" s="27">
        <v>2016</v>
      </c>
      <c r="B1371" s="27">
        <v>2</v>
      </c>
      <c r="C1371" s="27" t="s">
        <v>1</v>
      </c>
      <c r="D1371" s="28">
        <v>42402</v>
      </c>
      <c r="E1371" s="27">
        <v>738.3103000000001</v>
      </c>
      <c r="F1371" s="27">
        <v>337.1182</v>
      </c>
      <c r="G1371" s="27">
        <v>0</v>
      </c>
    </row>
    <row r="1372" spans="1:7" x14ac:dyDescent="0.2">
      <c r="A1372" s="27">
        <v>2016</v>
      </c>
      <c r="B1372" s="27">
        <v>2</v>
      </c>
      <c r="C1372" s="27" t="s">
        <v>1</v>
      </c>
      <c r="D1372" s="28">
        <v>42403</v>
      </c>
      <c r="E1372" s="27">
        <v>1137.1945000000001</v>
      </c>
      <c r="F1372" s="27">
        <v>356.5181</v>
      </c>
      <c r="G1372" s="27">
        <v>0</v>
      </c>
    </row>
    <row r="1373" spans="1:7" x14ac:dyDescent="0.2">
      <c r="A1373" s="27">
        <v>2016</v>
      </c>
      <c r="B1373" s="27">
        <v>2</v>
      </c>
      <c r="C1373" s="27" t="s">
        <v>1</v>
      </c>
      <c r="D1373" s="28">
        <v>42404</v>
      </c>
      <c r="E1373" s="27">
        <v>985.05539999999996</v>
      </c>
      <c r="F1373" s="27">
        <v>798.80369999999994</v>
      </c>
      <c r="G1373" s="27">
        <v>0</v>
      </c>
    </row>
    <row r="1374" spans="1:7" x14ac:dyDescent="0.2">
      <c r="A1374" s="27">
        <v>2016</v>
      </c>
      <c r="B1374" s="27">
        <v>2</v>
      </c>
      <c r="C1374" s="27" t="s">
        <v>1</v>
      </c>
      <c r="D1374" s="28">
        <v>42405</v>
      </c>
      <c r="E1374" s="27">
        <v>892.41980000000001</v>
      </c>
      <c r="F1374" s="27">
        <v>326.08300000000003</v>
      </c>
      <c r="G1374" s="27">
        <v>0</v>
      </c>
    </row>
    <row r="1375" spans="1:7" x14ac:dyDescent="0.2">
      <c r="A1375" s="27">
        <v>2016</v>
      </c>
      <c r="B1375" s="27">
        <v>2</v>
      </c>
      <c r="C1375" s="27" t="s">
        <v>1</v>
      </c>
      <c r="D1375" s="28">
        <v>42408</v>
      </c>
      <c r="E1375" s="27">
        <v>526.92110000000002</v>
      </c>
      <c r="F1375" s="27">
        <v>79.86760000000001</v>
      </c>
      <c r="G1375" s="27">
        <v>0</v>
      </c>
    </row>
    <row r="1376" spans="1:7" x14ac:dyDescent="0.2">
      <c r="A1376" s="27">
        <v>2016</v>
      </c>
      <c r="B1376" s="27">
        <v>2</v>
      </c>
      <c r="C1376" s="27" t="s">
        <v>1</v>
      </c>
      <c r="D1376" s="28">
        <v>42409</v>
      </c>
      <c r="E1376" s="27">
        <v>1692.2459000000001</v>
      </c>
      <c r="F1376" s="27">
        <v>797.58809999999994</v>
      </c>
      <c r="G1376" s="27">
        <v>0</v>
      </c>
    </row>
    <row r="1377" spans="1:7" x14ac:dyDescent="0.2">
      <c r="A1377" s="27">
        <v>2016</v>
      </c>
      <c r="B1377" s="27">
        <v>2</v>
      </c>
      <c r="C1377" s="27" t="s">
        <v>1</v>
      </c>
      <c r="D1377" s="28">
        <v>42410</v>
      </c>
      <c r="E1377" s="27">
        <v>1583.8293000000001</v>
      </c>
      <c r="F1377" s="27">
        <v>304.35669999999999</v>
      </c>
      <c r="G1377" s="27">
        <v>0</v>
      </c>
    </row>
    <row r="1378" spans="1:7" x14ac:dyDescent="0.2">
      <c r="A1378" s="27">
        <v>2016</v>
      </c>
      <c r="B1378" s="27">
        <v>2</v>
      </c>
      <c r="C1378" s="27" t="s">
        <v>1</v>
      </c>
      <c r="D1378" s="28">
        <v>42411</v>
      </c>
      <c r="E1378" s="27">
        <v>2503.5965000000001</v>
      </c>
      <c r="F1378" s="27">
        <v>231.68790000000001</v>
      </c>
      <c r="G1378" s="27">
        <v>0</v>
      </c>
    </row>
    <row r="1379" spans="1:7" x14ac:dyDescent="0.2">
      <c r="A1379" s="27">
        <v>2016</v>
      </c>
      <c r="B1379" s="27">
        <v>2</v>
      </c>
      <c r="C1379" s="27" t="s">
        <v>1</v>
      </c>
      <c r="D1379" s="28">
        <v>42412</v>
      </c>
      <c r="E1379" s="27">
        <v>1759.0534</v>
      </c>
      <c r="F1379" s="27">
        <v>292.73440000000005</v>
      </c>
      <c r="G1379" s="27">
        <v>0</v>
      </c>
    </row>
    <row r="1380" spans="1:7" x14ac:dyDescent="0.2">
      <c r="A1380" s="27">
        <v>2016</v>
      </c>
      <c r="B1380" s="27">
        <v>2</v>
      </c>
      <c r="C1380" s="27" t="s">
        <v>1</v>
      </c>
      <c r="D1380" s="28">
        <v>42416</v>
      </c>
      <c r="E1380" s="27">
        <v>1000.2901000000001</v>
      </c>
      <c r="F1380" s="27">
        <v>253.96100000000001</v>
      </c>
      <c r="G1380" s="27">
        <v>0</v>
      </c>
    </row>
    <row r="1381" spans="1:7" x14ac:dyDescent="0.2">
      <c r="A1381" s="27">
        <v>2016</v>
      </c>
      <c r="B1381" s="27">
        <v>2</v>
      </c>
      <c r="C1381" s="27" t="s">
        <v>1</v>
      </c>
      <c r="D1381" s="28">
        <v>42417</v>
      </c>
      <c r="E1381" s="27">
        <v>1698.8325</v>
      </c>
      <c r="F1381" s="27">
        <v>384.79700000000003</v>
      </c>
      <c r="G1381" s="27">
        <v>0</v>
      </c>
    </row>
    <row r="1382" spans="1:7" x14ac:dyDescent="0.2">
      <c r="A1382" s="27">
        <v>2016</v>
      </c>
      <c r="B1382" s="27">
        <v>2</v>
      </c>
      <c r="C1382" s="27" t="s">
        <v>1</v>
      </c>
      <c r="D1382" s="28">
        <v>42418</v>
      </c>
      <c r="E1382" s="27">
        <v>1252.0835</v>
      </c>
      <c r="F1382" s="27">
        <v>810.44319999999993</v>
      </c>
      <c r="G1382" s="27">
        <v>0</v>
      </c>
    </row>
    <row r="1383" spans="1:7" x14ac:dyDescent="0.2">
      <c r="A1383" s="27">
        <v>2016</v>
      </c>
      <c r="B1383" s="27">
        <v>2</v>
      </c>
      <c r="C1383" s="27" t="s">
        <v>1</v>
      </c>
      <c r="D1383" s="28">
        <v>42419</v>
      </c>
      <c r="E1383" s="27">
        <v>683.18700000000001</v>
      </c>
      <c r="F1383" s="27">
        <v>522.6336</v>
      </c>
      <c r="G1383" s="27">
        <v>0</v>
      </c>
    </row>
    <row r="1384" spans="1:7" x14ac:dyDescent="0.2">
      <c r="A1384" s="27">
        <v>2016</v>
      </c>
      <c r="B1384" s="27">
        <v>2</v>
      </c>
      <c r="C1384" s="27" t="s">
        <v>1</v>
      </c>
      <c r="D1384" s="28">
        <v>42422</v>
      </c>
      <c r="E1384" s="27">
        <v>1370.9866000000002</v>
      </c>
      <c r="F1384" s="27">
        <v>215.21169999999998</v>
      </c>
      <c r="G1384" s="27">
        <v>0</v>
      </c>
    </row>
    <row r="1385" spans="1:7" x14ac:dyDescent="0.2">
      <c r="A1385" s="27">
        <v>2016</v>
      </c>
      <c r="B1385" s="27">
        <v>2</v>
      </c>
      <c r="C1385" s="27" t="s">
        <v>1</v>
      </c>
      <c r="D1385" s="28">
        <v>42423</v>
      </c>
      <c r="E1385" s="27">
        <v>1144.8908999999999</v>
      </c>
      <c r="F1385" s="27">
        <v>244.55350000000001</v>
      </c>
      <c r="G1385" s="27">
        <v>0</v>
      </c>
    </row>
    <row r="1386" spans="1:7" x14ac:dyDescent="0.2">
      <c r="A1386" s="27">
        <v>2016</v>
      </c>
      <c r="B1386" s="27">
        <v>2</v>
      </c>
      <c r="C1386" s="27" t="s">
        <v>1</v>
      </c>
      <c r="D1386" s="28">
        <v>42424</v>
      </c>
      <c r="E1386" s="27">
        <v>2481.5697</v>
      </c>
      <c r="F1386" s="27">
        <v>246.03220000000002</v>
      </c>
      <c r="G1386" s="27">
        <v>0</v>
      </c>
    </row>
    <row r="1387" spans="1:7" x14ac:dyDescent="0.2">
      <c r="A1387" s="27">
        <v>2016</v>
      </c>
      <c r="B1387" s="27">
        <v>2</v>
      </c>
      <c r="C1387" s="27" t="s">
        <v>1</v>
      </c>
      <c r="D1387" s="28">
        <v>42425</v>
      </c>
      <c r="E1387" s="27">
        <v>1435.0793999999999</v>
      </c>
      <c r="F1387" s="27">
        <v>216.5478</v>
      </c>
      <c r="G1387" s="27">
        <v>0</v>
      </c>
    </row>
    <row r="1388" spans="1:7" x14ac:dyDescent="0.2">
      <c r="A1388" s="27">
        <v>2016</v>
      </c>
      <c r="B1388" s="27">
        <v>2</v>
      </c>
      <c r="C1388" s="27" t="s">
        <v>1</v>
      </c>
      <c r="D1388" s="28">
        <v>42426</v>
      </c>
      <c r="E1388" s="27">
        <v>2162.1203000000005</v>
      </c>
      <c r="F1388" s="27">
        <v>304.92179999999996</v>
      </c>
      <c r="G1388" s="27">
        <v>0</v>
      </c>
    </row>
    <row r="1389" spans="1:7" x14ac:dyDescent="0.2">
      <c r="A1389" s="27">
        <v>2016</v>
      </c>
      <c r="B1389" s="27">
        <v>2</v>
      </c>
      <c r="C1389" s="27" t="s">
        <v>1</v>
      </c>
      <c r="D1389" s="28">
        <v>42429</v>
      </c>
      <c r="E1389" s="27">
        <v>164.62539999999998</v>
      </c>
      <c r="F1389" s="27">
        <v>40.966999999999999</v>
      </c>
      <c r="G1389" s="27">
        <v>0</v>
      </c>
    </row>
    <row r="1390" spans="1:7" x14ac:dyDescent="0.2">
      <c r="A1390" s="27">
        <v>2016</v>
      </c>
      <c r="B1390" s="27">
        <v>3</v>
      </c>
      <c r="C1390" s="27" t="s">
        <v>1</v>
      </c>
      <c r="D1390" s="28">
        <v>42430</v>
      </c>
      <c r="E1390" s="27">
        <v>272.53959999999995</v>
      </c>
      <c r="F1390" s="27">
        <v>38.573999999999998</v>
      </c>
      <c r="G1390" s="27">
        <v>0</v>
      </c>
    </row>
    <row r="1391" spans="1:7" x14ac:dyDescent="0.2">
      <c r="A1391" s="27">
        <v>2016</v>
      </c>
      <c r="B1391" s="27">
        <v>3</v>
      </c>
      <c r="C1391" s="27" t="s">
        <v>1</v>
      </c>
      <c r="D1391" s="28">
        <v>42431</v>
      </c>
      <c r="E1391" s="27">
        <v>1203.3262999999999</v>
      </c>
      <c r="F1391" s="27">
        <v>95.976300000000009</v>
      </c>
      <c r="G1391" s="27">
        <v>0</v>
      </c>
    </row>
    <row r="1392" spans="1:7" x14ac:dyDescent="0.2">
      <c r="A1392" s="27">
        <v>2016</v>
      </c>
      <c r="B1392" s="27">
        <v>3</v>
      </c>
      <c r="C1392" s="27" t="s">
        <v>1</v>
      </c>
      <c r="D1392" s="28">
        <v>42432</v>
      </c>
      <c r="E1392" s="27">
        <v>1339.3477</v>
      </c>
      <c r="F1392" s="27">
        <v>211.04599999999999</v>
      </c>
      <c r="G1392" s="27">
        <v>0</v>
      </c>
    </row>
    <row r="1393" spans="1:7" x14ac:dyDescent="0.2">
      <c r="A1393" s="27">
        <v>2016</v>
      </c>
      <c r="B1393" s="27">
        <v>3</v>
      </c>
      <c r="C1393" s="27" t="s">
        <v>1</v>
      </c>
      <c r="D1393" s="28">
        <v>42433</v>
      </c>
      <c r="E1393" s="27">
        <v>944.93669999999997</v>
      </c>
      <c r="F1393" s="27">
        <v>371.0301</v>
      </c>
      <c r="G1393" s="27">
        <v>0</v>
      </c>
    </row>
    <row r="1394" spans="1:7" x14ac:dyDescent="0.2">
      <c r="A1394" s="27">
        <v>2016</v>
      </c>
      <c r="B1394" s="27">
        <v>3</v>
      </c>
      <c r="C1394" s="27" t="s">
        <v>1</v>
      </c>
      <c r="D1394" s="28">
        <v>42436</v>
      </c>
      <c r="E1394" s="27">
        <v>853.48759999999993</v>
      </c>
      <c r="F1394" s="27">
        <v>128.31209999999999</v>
      </c>
      <c r="G1394" s="27">
        <v>0</v>
      </c>
    </row>
    <row r="1395" spans="1:7" x14ac:dyDescent="0.2">
      <c r="A1395" s="27">
        <v>2016</v>
      </c>
      <c r="B1395" s="27">
        <v>3</v>
      </c>
      <c r="C1395" s="27" t="s">
        <v>1</v>
      </c>
      <c r="D1395" s="28">
        <v>42437</v>
      </c>
      <c r="E1395" s="27">
        <v>831.73579999999993</v>
      </c>
      <c r="F1395" s="27">
        <v>293.8897</v>
      </c>
      <c r="G1395" s="27">
        <v>0</v>
      </c>
    </row>
    <row r="1396" spans="1:7" x14ac:dyDescent="0.2">
      <c r="A1396" s="27">
        <v>2016</v>
      </c>
      <c r="B1396" s="27">
        <v>3</v>
      </c>
      <c r="C1396" s="27" t="s">
        <v>1</v>
      </c>
      <c r="D1396" s="28">
        <v>42438</v>
      </c>
      <c r="E1396" s="27">
        <v>1032.0099</v>
      </c>
      <c r="F1396" s="27">
        <v>273.64400000000001</v>
      </c>
      <c r="G1396" s="27">
        <v>0</v>
      </c>
    </row>
    <row r="1397" spans="1:7" x14ac:dyDescent="0.2">
      <c r="A1397" s="27">
        <v>2016</v>
      </c>
      <c r="B1397" s="27">
        <v>3</v>
      </c>
      <c r="C1397" s="27" t="s">
        <v>1</v>
      </c>
      <c r="D1397" s="28">
        <v>42439</v>
      </c>
      <c r="E1397" s="27">
        <v>881.53290000000004</v>
      </c>
      <c r="F1397" s="27">
        <v>278.82279999999997</v>
      </c>
      <c r="G1397" s="27">
        <v>0</v>
      </c>
    </row>
    <row r="1398" spans="1:7" x14ac:dyDescent="0.2">
      <c r="A1398" s="27">
        <v>2016</v>
      </c>
      <c r="B1398" s="27">
        <v>3</v>
      </c>
      <c r="C1398" s="27" t="s">
        <v>1</v>
      </c>
      <c r="D1398" s="28">
        <v>42440</v>
      </c>
      <c r="E1398" s="27">
        <v>963.92690000000005</v>
      </c>
      <c r="F1398" s="27">
        <v>350.72770000000003</v>
      </c>
      <c r="G1398" s="27">
        <v>0</v>
      </c>
    </row>
    <row r="1399" spans="1:7" x14ac:dyDescent="0.2">
      <c r="A1399" s="27">
        <v>2016</v>
      </c>
      <c r="B1399" s="27">
        <v>3</v>
      </c>
      <c r="C1399" s="27" t="s">
        <v>1</v>
      </c>
      <c r="D1399" s="28">
        <v>42443</v>
      </c>
      <c r="E1399" s="27">
        <v>675.8026000000001</v>
      </c>
      <c r="F1399" s="27">
        <v>391.88840000000005</v>
      </c>
      <c r="G1399" s="27">
        <v>0</v>
      </c>
    </row>
    <row r="1400" spans="1:7" x14ac:dyDescent="0.2">
      <c r="A1400" s="27">
        <v>2016</v>
      </c>
      <c r="B1400" s="27">
        <v>3</v>
      </c>
      <c r="C1400" s="27" t="s">
        <v>1</v>
      </c>
      <c r="D1400" s="28">
        <v>42444</v>
      </c>
      <c r="E1400" s="27">
        <v>1239.5176999999999</v>
      </c>
      <c r="F1400" s="27">
        <v>170.5394</v>
      </c>
      <c r="G1400" s="27">
        <v>0</v>
      </c>
    </row>
    <row r="1401" spans="1:7" x14ac:dyDescent="0.2">
      <c r="A1401" s="27">
        <v>2016</v>
      </c>
      <c r="B1401" s="27">
        <v>3</v>
      </c>
      <c r="C1401" s="27" t="s">
        <v>1</v>
      </c>
      <c r="D1401" s="28">
        <v>42445</v>
      </c>
      <c r="E1401" s="27">
        <v>1140.7956000000001</v>
      </c>
      <c r="F1401" s="27">
        <v>537.60649999999998</v>
      </c>
      <c r="G1401" s="27">
        <v>0</v>
      </c>
    </row>
    <row r="1402" spans="1:7" x14ac:dyDescent="0.2">
      <c r="A1402" s="27">
        <v>2016</v>
      </c>
      <c r="B1402" s="27">
        <v>3</v>
      </c>
      <c r="C1402" s="27" t="s">
        <v>1</v>
      </c>
      <c r="D1402" s="28">
        <v>42446</v>
      </c>
      <c r="E1402" s="27">
        <v>486.14979999999997</v>
      </c>
      <c r="F1402" s="27">
        <v>382.98149999999998</v>
      </c>
      <c r="G1402" s="27">
        <v>0</v>
      </c>
    </row>
    <row r="1403" spans="1:7" x14ac:dyDescent="0.2">
      <c r="A1403" s="27">
        <v>2016</v>
      </c>
      <c r="B1403" s="27">
        <v>3</v>
      </c>
      <c r="C1403" s="27" t="s">
        <v>1</v>
      </c>
      <c r="D1403" s="28">
        <v>42447</v>
      </c>
      <c r="E1403" s="27">
        <v>927.16629999999998</v>
      </c>
      <c r="F1403" s="27">
        <v>271.4796</v>
      </c>
      <c r="G1403" s="27">
        <v>0</v>
      </c>
    </row>
    <row r="1404" spans="1:7" x14ac:dyDescent="0.2">
      <c r="A1404" s="27">
        <v>2016</v>
      </c>
      <c r="B1404" s="27">
        <v>3</v>
      </c>
      <c r="C1404" s="27" t="s">
        <v>1</v>
      </c>
      <c r="D1404" s="28">
        <v>42450</v>
      </c>
      <c r="E1404" s="27">
        <v>940.35239999999999</v>
      </c>
      <c r="F1404" s="27">
        <v>107.0885</v>
      </c>
      <c r="G1404" s="27">
        <v>0</v>
      </c>
    </row>
    <row r="1405" spans="1:7" x14ac:dyDescent="0.2">
      <c r="A1405" s="27">
        <v>2016</v>
      </c>
      <c r="B1405" s="27">
        <v>3</v>
      </c>
      <c r="C1405" s="27" t="s">
        <v>1</v>
      </c>
      <c r="D1405" s="28">
        <v>42451</v>
      </c>
      <c r="E1405" s="27">
        <v>1180.9706000000001</v>
      </c>
      <c r="F1405" s="27">
        <v>354.30420000000004</v>
      </c>
      <c r="G1405" s="27">
        <v>0</v>
      </c>
    </row>
    <row r="1406" spans="1:7" x14ac:dyDescent="0.2">
      <c r="A1406" s="27">
        <v>2016</v>
      </c>
      <c r="B1406" s="27">
        <v>3</v>
      </c>
      <c r="C1406" s="27" t="s">
        <v>1</v>
      </c>
      <c r="D1406" s="28">
        <v>42452</v>
      </c>
      <c r="E1406" s="27">
        <v>980.36059999999998</v>
      </c>
      <c r="F1406" s="27">
        <v>1194.0456000000001</v>
      </c>
      <c r="G1406" s="27">
        <v>0</v>
      </c>
    </row>
    <row r="1407" spans="1:7" x14ac:dyDescent="0.2">
      <c r="A1407" s="27">
        <v>2016</v>
      </c>
      <c r="B1407" s="27">
        <v>3</v>
      </c>
      <c r="C1407" s="27" t="s">
        <v>1</v>
      </c>
      <c r="D1407" s="28">
        <v>42453</v>
      </c>
      <c r="E1407" s="27">
        <v>935.84469999999999</v>
      </c>
      <c r="F1407" s="27">
        <v>156.79479999999998</v>
      </c>
      <c r="G1407" s="27">
        <v>0</v>
      </c>
    </row>
    <row r="1408" spans="1:7" x14ac:dyDescent="0.2">
      <c r="A1408" s="27">
        <v>2016</v>
      </c>
      <c r="B1408" s="27">
        <v>3</v>
      </c>
      <c r="C1408" s="27" t="s">
        <v>1</v>
      </c>
      <c r="D1408" s="28">
        <v>42457</v>
      </c>
      <c r="E1408" s="27">
        <v>1506.1238000000001</v>
      </c>
      <c r="F1408" s="27">
        <v>117.2632</v>
      </c>
      <c r="G1408" s="27">
        <v>0</v>
      </c>
    </row>
    <row r="1409" spans="1:7" x14ac:dyDescent="0.2">
      <c r="A1409" s="27">
        <v>2016</v>
      </c>
      <c r="B1409" s="27">
        <v>3</v>
      </c>
      <c r="C1409" s="27" t="s">
        <v>1</v>
      </c>
      <c r="D1409" s="28">
        <v>42458</v>
      </c>
      <c r="E1409" s="27">
        <v>742.07680000000005</v>
      </c>
      <c r="F1409" s="27">
        <v>285.68779999999998</v>
      </c>
      <c r="G1409" s="27">
        <v>0</v>
      </c>
    </row>
    <row r="1410" spans="1:7" x14ac:dyDescent="0.2">
      <c r="A1410" s="27">
        <v>2016</v>
      </c>
      <c r="B1410" s="27">
        <v>3</v>
      </c>
      <c r="C1410" s="27" t="s">
        <v>1</v>
      </c>
      <c r="D1410" s="28">
        <v>42459</v>
      </c>
      <c r="E1410" s="27">
        <v>616.37239999999986</v>
      </c>
      <c r="F1410" s="27">
        <v>673.56880000000001</v>
      </c>
      <c r="G1410" s="27">
        <v>0</v>
      </c>
    </row>
    <row r="1411" spans="1:7" x14ac:dyDescent="0.2">
      <c r="A1411" s="27">
        <v>2016</v>
      </c>
      <c r="B1411" s="27">
        <v>3</v>
      </c>
      <c r="C1411" s="27" t="s">
        <v>1</v>
      </c>
      <c r="D1411" s="28">
        <v>42460</v>
      </c>
      <c r="E1411" s="27">
        <v>740.15789999999993</v>
      </c>
      <c r="F1411" s="27">
        <v>477.9622</v>
      </c>
      <c r="G1411" s="27">
        <v>0</v>
      </c>
    </row>
    <row r="1412" spans="1:7" x14ac:dyDescent="0.2">
      <c r="A1412" s="27">
        <v>2016</v>
      </c>
      <c r="B1412" s="27">
        <v>4</v>
      </c>
      <c r="C1412" s="27" t="s">
        <v>2</v>
      </c>
      <c r="D1412" s="28">
        <v>42461</v>
      </c>
      <c r="E1412" s="27">
        <v>629.71289999999999</v>
      </c>
      <c r="F1412" s="27">
        <v>364.6207</v>
      </c>
      <c r="G1412" s="27">
        <v>0</v>
      </c>
    </row>
    <row r="1413" spans="1:7" x14ac:dyDescent="0.2">
      <c r="A1413" s="27">
        <v>2016</v>
      </c>
      <c r="B1413" s="27">
        <v>4</v>
      </c>
      <c r="C1413" s="27" t="s">
        <v>2</v>
      </c>
      <c r="D1413" s="28">
        <v>42464</v>
      </c>
      <c r="E1413" s="27">
        <v>584.58500000000004</v>
      </c>
      <c r="F1413" s="27">
        <v>91.7423</v>
      </c>
      <c r="G1413" s="27">
        <v>0</v>
      </c>
    </row>
    <row r="1414" spans="1:7" x14ac:dyDescent="0.2">
      <c r="A1414" s="27">
        <v>2016</v>
      </c>
      <c r="B1414" s="27">
        <v>4</v>
      </c>
      <c r="C1414" s="27" t="s">
        <v>2</v>
      </c>
      <c r="D1414" s="28">
        <v>42465</v>
      </c>
      <c r="E1414" s="27">
        <v>753.38850000000002</v>
      </c>
      <c r="F1414" s="27">
        <v>318.86129999999997</v>
      </c>
      <c r="G1414" s="27">
        <v>0</v>
      </c>
    </row>
    <row r="1415" spans="1:7" x14ac:dyDescent="0.2">
      <c r="A1415" s="27">
        <v>2016</v>
      </c>
      <c r="B1415" s="27">
        <v>4</v>
      </c>
      <c r="C1415" s="27" t="s">
        <v>2</v>
      </c>
      <c r="D1415" s="28">
        <v>42466</v>
      </c>
      <c r="E1415" s="27">
        <v>1106.9008000000001</v>
      </c>
      <c r="F1415" s="27">
        <v>292.9393</v>
      </c>
      <c r="G1415" s="27">
        <v>0</v>
      </c>
    </row>
    <row r="1416" spans="1:7" x14ac:dyDescent="0.2">
      <c r="A1416" s="27">
        <v>2016</v>
      </c>
      <c r="B1416" s="27">
        <v>4</v>
      </c>
      <c r="C1416" s="27" t="s">
        <v>2</v>
      </c>
      <c r="D1416" s="28">
        <v>42467</v>
      </c>
      <c r="E1416" s="27">
        <v>1316.4881</v>
      </c>
      <c r="F1416" s="27">
        <v>288.60390000000001</v>
      </c>
      <c r="G1416" s="27">
        <v>0</v>
      </c>
    </row>
    <row r="1417" spans="1:7" x14ac:dyDescent="0.2">
      <c r="A1417" s="27">
        <v>2016</v>
      </c>
      <c r="B1417" s="27">
        <v>4</v>
      </c>
      <c r="C1417" s="27" t="s">
        <v>2</v>
      </c>
      <c r="D1417" s="28">
        <v>42468</v>
      </c>
      <c r="E1417" s="27">
        <v>2038.6326000000001</v>
      </c>
      <c r="F1417" s="27">
        <v>214.60290000000001</v>
      </c>
      <c r="G1417" s="27">
        <v>0</v>
      </c>
    </row>
    <row r="1418" spans="1:7" x14ac:dyDescent="0.2">
      <c r="A1418" s="27">
        <v>2016</v>
      </c>
      <c r="B1418" s="27">
        <v>4</v>
      </c>
      <c r="C1418" s="27" t="s">
        <v>2</v>
      </c>
      <c r="D1418" s="28">
        <v>42471</v>
      </c>
      <c r="E1418" s="27">
        <v>450.36750000000001</v>
      </c>
      <c r="F1418" s="27">
        <v>95.199699999999993</v>
      </c>
      <c r="G1418" s="27">
        <v>0</v>
      </c>
    </row>
    <row r="1419" spans="1:7" x14ac:dyDescent="0.2">
      <c r="A1419" s="27">
        <v>2016</v>
      </c>
      <c r="B1419" s="27">
        <v>4</v>
      </c>
      <c r="C1419" s="27" t="s">
        <v>2</v>
      </c>
      <c r="D1419" s="28">
        <v>42472</v>
      </c>
      <c r="E1419" s="27">
        <v>965.78250000000003</v>
      </c>
      <c r="F1419" s="27">
        <v>374.24129999999997</v>
      </c>
      <c r="G1419" s="27">
        <v>0</v>
      </c>
    </row>
    <row r="1420" spans="1:7" x14ac:dyDescent="0.2">
      <c r="A1420" s="27">
        <v>2016</v>
      </c>
      <c r="B1420" s="27">
        <v>4</v>
      </c>
      <c r="C1420" s="27" t="s">
        <v>2</v>
      </c>
      <c r="D1420" s="28">
        <v>42473</v>
      </c>
      <c r="E1420" s="27">
        <v>1023.4431999999999</v>
      </c>
      <c r="F1420" s="27">
        <v>418.8261</v>
      </c>
      <c r="G1420" s="27">
        <v>0</v>
      </c>
    </row>
    <row r="1421" spans="1:7" x14ac:dyDescent="0.2">
      <c r="A1421" s="27">
        <v>2016</v>
      </c>
      <c r="B1421" s="27">
        <v>4</v>
      </c>
      <c r="C1421" s="27" t="s">
        <v>2</v>
      </c>
      <c r="D1421" s="28">
        <v>42474</v>
      </c>
      <c r="E1421" s="27">
        <v>932.70619999999997</v>
      </c>
      <c r="F1421" s="27">
        <v>773.42130000000009</v>
      </c>
      <c r="G1421" s="27">
        <v>0</v>
      </c>
    </row>
    <row r="1422" spans="1:7" x14ac:dyDescent="0.2">
      <c r="A1422" s="27">
        <v>2016</v>
      </c>
      <c r="B1422" s="27">
        <v>4</v>
      </c>
      <c r="C1422" s="27" t="s">
        <v>2</v>
      </c>
      <c r="D1422" s="28">
        <v>42475</v>
      </c>
      <c r="E1422" s="27">
        <v>580.79340000000002</v>
      </c>
      <c r="F1422" s="27">
        <v>134.697</v>
      </c>
      <c r="G1422" s="27">
        <v>0</v>
      </c>
    </row>
    <row r="1423" spans="1:7" x14ac:dyDescent="0.2">
      <c r="A1423" s="27">
        <v>2016</v>
      </c>
      <c r="B1423" s="27">
        <v>4</v>
      </c>
      <c r="C1423" s="27" t="s">
        <v>2</v>
      </c>
      <c r="D1423" s="28">
        <v>42478</v>
      </c>
      <c r="E1423" s="27">
        <v>494.54149999999998</v>
      </c>
      <c r="F1423" s="27">
        <v>211.8433</v>
      </c>
      <c r="G1423" s="27">
        <v>0</v>
      </c>
    </row>
    <row r="1424" spans="1:7" x14ac:dyDescent="0.2">
      <c r="A1424" s="27">
        <v>2016</v>
      </c>
      <c r="B1424" s="27">
        <v>4</v>
      </c>
      <c r="C1424" s="27" t="s">
        <v>2</v>
      </c>
      <c r="D1424" s="28">
        <v>42479</v>
      </c>
      <c r="E1424" s="27">
        <v>755.38250000000005</v>
      </c>
      <c r="F1424" s="27">
        <v>601.36559999999997</v>
      </c>
      <c r="G1424" s="27">
        <v>0</v>
      </c>
    </row>
    <row r="1425" spans="1:7" x14ac:dyDescent="0.2">
      <c r="A1425" s="27">
        <v>2016</v>
      </c>
      <c r="B1425" s="27">
        <v>4</v>
      </c>
      <c r="C1425" s="27" t="s">
        <v>2</v>
      </c>
      <c r="D1425" s="28">
        <v>42480</v>
      </c>
      <c r="E1425" s="27">
        <v>1023.592</v>
      </c>
      <c r="F1425" s="27">
        <v>287.72040000000004</v>
      </c>
      <c r="G1425" s="27">
        <v>0</v>
      </c>
    </row>
    <row r="1426" spans="1:7" x14ac:dyDescent="0.2">
      <c r="A1426" s="27">
        <v>2016</v>
      </c>
      <c r="B1426" s="27">
        <v>4</v>
      </c>
      <c r="C1426" s="27" t="s">
        <v>2</v>
      </c>
      <c r="D1426" s="28">
        <v>42481</v>
      </c>
      <c r="E1426" s="27">
        <v>1379.3741</v>
      </c>
      <c r="F1426" s="27">
        <v>421.49930000000006</v>
      </c>
      <c r="G1426" s="27">
        <v>0</v>
      </c>
    </row>
    <row r="1427" spans="1:7" x14ac:dyDescent="0.2">
      <c r="A1427" s="27">
        <v>2016</v>
      </c>
      <c r="B1427" s="27">
        <v>4</v>
      </c>
      <c r="C1427" s="27" t="s">
        <v>2</v>
      </c>
      <c r="D1427" s="28">
        <v>42482</v>
      </c>
      <c r="E1427" s="27">
        <v>588.32180000000005</v>
      </c>
      <c r="F1427" s="27">
        <v>816.40229999999997</v>
      </c>
      <c r="G1427" s="27">
        <v>0</v>
      </c>
    </row>
    <row r="1428" spans="1:7" x14ac:dyDescent="0.2">
      <c r="A1428" s="27">
        <v>2016</v>
      </c>
      <c r="B1428" s="27">
        <v>4</v>
      </c>
      <c r="C1428" s="27" t="s">
        <v>2</v>
      </c>
      <c r="D1428" s="28">
        <v>42485</v>
      </c>
      <c r="E1428" s="27">
        <v>495.66530000000006</v>
      </c>
      <c r="F1428" s="27">
        <v>177.66660000000002</v>
      </c>
      <c r="G1428" s="27">
        <v>0</v>
      </c>
    </row>
    <row r="1429" spans="1:7" x14ac:dyDescent="0.2">
      <c r="A1429" s="27">
        <v>2016</v>
      </c>
      <c r="B1429" s="27">
        <v>4</v>
      </c>
      <c r="C1429" s="27" t="s">
        <v>2</v>
      </c>
      <c r="D1429" s="28">
        <v>42486</v>
      </c>
      <c r="E1429" s="27">
        <v>1596.6167</v>
      </c>
      <c r="F1429" s="27">
        <v>417.14569999999998</v>
      </c>
      <c r="G1429" s="27">
        <v>0</v>
      </c>
    </row>
    <row r="1430" spans="1:7" x14ac:dyDescent="0.2">
      <c r="A1430" s="27">
        <v>2016</v>
      </c>
      <c r="B1430" s="27">
        <v>4</v>
      </c>
      <c r="C1430" s="27" t="s">
        <v>2</v>
      </c>
      <c r="D1430" s="28">
        <v>42487</v>
      </c>
      <c r="E1430" s="27">
        <v>1501.0137999999999</v>
      </c>
      <c r="F1430" s="27">
        <v>206.28879999999998</v>
      </c>
      <c r="G1430" s="27">
        <v>0</v>
      </c>
    </row>
    <row r="1431" spans="1:7" x14ac:dyDescent="0.2">
      <c r="A1431" s="27">
        <v>2016</v>
      </c>
      <c r="B1431" s="27">
        <v>4</v>
      </c>
      <c r="C1431" s="27" t="s">
        <v>2</v>
      </c>
      <c r="D1431" s="28">
        <v>42488</v>
      </c>
      <c r="E1431" s="27">
        <v>915.08220000000006</v>
      </c>
      <c r="F1431" s="27">
        <v>485.19039999999995</v>
      </c>
      <c r="G1431" s="27">
        <v>0</v>
      </c>
    </row>
    <row r="1432" spans="1:7" x14ac:dyDescent="0.2">
      <c r="A1432" s="27">
        <v>2016</v>
      </c>
      <c r="B1432" s="27">
        <v>4</v>
      </c>
      <c r="C1432" s="27" t="s">
        <v>2</v>
      </c>
      <c r="D1432" s="28">
        <v>42489</v>
      </c>
      <c r="E1432" s="27">
        <v>566.12800000000004</v>
      </c>
      <c r="F1432" s="27">
        <v>663.03330000000005</v>
      </c>
      <c r="G1432" s="27">
        <v>0</v>
      </c>
    </row>
    <row r="1433" spans="1:7" x14ac:dyDescent="0.2">
      <c r="A1433" s="27">
        <v>2016</v>
      </c>
      <c r="B1433" s="27">
        <v>5</v>
      </c>
      <c r="C1433" s="27" t="s">
        <v>2</v>
      </c>
      <c r="D1433" s="28">
        <v>42492</v>
      </c>
      <c r="E1433" s="27">
        <v>493.7124</v>
      </c>
      <c r="F1433" s="27">
        <v>254.15490000000003</v>
      </c>
      <c r="G1433" s="27">
        <v>0</v>
      </c>
    </row>
    <row r="1434" spans="1:7" x14ac:dyDescent="0.2">
      <c r="A1434" s="27">
        <v>2016</v>
      </c>
      <c r="B1434" s="27">
        <v>5</v>
      </c>
      <c r="C1434" s="27" t="s">
        <v>2</v>
      </c>
      <c r="D1434" s="28">
        <v>42493</v>
      </c>
      <c r="E1434" s="27">
        <v>890.8175</v>
      </c>
      <c r="F1434" s="27">
        <v>302.29259999999999</v>
      </c>
      <c r="G1434" s="27">
        <v>0</v>
      </c>
    </row>
    <row r="1435" spans="1:7" x14ac:dyDescent="0.2">
      <c r="A1435" s="27">
        <v>2016</v>
      </c>
      <c r="B1435" s="27">
        <v>5</v>
      </c>
      <c r="C1435" s="27" t="s">
        <v>2</v>
      </c>
      <c r="D1435" s="28">
        <v>42494</v>
      </c>
      <c r="E1435" s="27">
        <v>1509.1886</v>
      </c>
      <c r="F1435" s="27">
        <v>194.02110000000002</v>
      </c>
      <c r="G1435" s="27">
        <v>0</v>
      </c>
    </row>
    <row r="1436" spans="1:7" x14ac:dyDescent="0.2">
      <c r="A1436" s="27">
        <v>2016</v>
      </c>
      <c r="B1436" s="27">
        <v>5</v>
      </c>
      <c r="C1436" s="27" t="s">
        <v>2</v>
      </c>
      <c r="D1436" s="28">
        <v>42495</v>
      </c>
      <c r="E1436" s="27">
        <v>877.63519999999994</v>
      </c>
      <c r="F1436" s="27">
        <v>574.3596</v>
      </c>
      <c r="G1436" s="27">
        <v>0</v>
      </c>
    </row>
    <row r="1437" spans="1:7" x14ac:dyDescent="0.2">
      <c r="A1437" s="27">
        <v>2016</v>
      </c>
      <c r="B1437" s="27">
        <v>5</v>
      </c>
      <c r="C1437" s="27" t="s">
        <v>2</v>
      </c>
      <c r="D1437" s="28">
        <v>42496</v>
      </c>
      <c r="E1437" s="27">
        <v>765.30690000000004</v>
      </c>
      <c r="F1437" s="27">
        <v>3327.4499000000001</v>
      </c>
      <c r="G1437" s="27">
        <v>0</v>
      </c>
    </row>
    <row r="1438" spans="1:7" x14ac:dyDescent="0.2">
      <c r="A1438" s="27">
        <v>2016</v>
      </c>
      <c r="B1438" s="27">
        <v>5</v>
      </c>
      <c r="C1438" s="27" t="s">
        <v>2</v>
      </c>
      <c r="D1438" s="28">
        <v>42499</v>
      </c>
      <c r="E1438" s="27">
        <v>524.88569999999993</v>
      </c>
      <c r="F1438" s="27">
        <v>126.265</v>
      </c>
      <c r="G1438" s="27">
        <v>0</v>
      </c>
    </row>
    <row r="1439" spans="1:7" x14ac:dyDescent="0.2">
      <c r="A1439" s="27">
        <v>2016</v>
      </c>
      <c r="B1439" s="27">
        <v>5</v>
      </c>
      <c r="C1439" s="27" t="s">
        <v>2</v>
      </c>
      <c r="D1439" s="28">
        <v>42500</v>
      </c>
      <c r="E1439" s="27">
        <v>949.94120000000009</v>
      </c>
      <c r="F1439" s="27">
        <v>421.0686</v>
      </c>
      <c r="G1439" s="27">
        <v>0</v>
      </c>
    </row>
    <row r="1440" spans="1:7" x14ac:dyDescent="0.2">
      <c r="A1440" s="27">
        <v>2016</v>
      </c>
      <c r="B1440" s="27">
        <v>5</v>
      </c>
      <c r="C1440" s="27" t="s">
        <v>2</v>
      </c>
      <c r="D1440" s="28">
        <v>42501</v>
      </c>
      <c r="E1440" s="27">
        <v>870.72579999999994</v>
      </c>
      <c r="F1440" s="27">
        <v>361.08390000000003</v>
      </c>
      <c r="G1440" s="27">
        <v>0</v>
      </c>
    </row>
    <row r="1441" spans="1:7" x14ac:dyDescent="0.2">
      <c r="A1441" s="27">
        <v>2016</v>
      </c>
      <c r="B1441" s="27">
        <v>5</v>
      </c>
      <c r="C1441" s="27" t="s">
        <v>2</v>
      </c>
      <c r="D1441" s="28">
        <v>42502</v>
      </c>
      <c r="E1441" s="27">
        <v>1425.6839</v>
      </c>
      <c r="F1441" s="27">
        <v>428.09350000000001</v>
      </c>
      <c r="G1441" s="27">
        <v>0</v>
      </c>
    </row>
    <row r="1442" spans="1:7" x14ac:dyDescent="0.2">
      <c r="A1442" s="27">
        <v>2016</v>
      </c>
      <c r="B1442" s="27">
        <v>5</v>
      </c>
      <c r="C1442" s="27" t="s">
        <v>2</v>
      </c>
      <c r="D1442" s="28">
        <v>42503</v>
      </c>
      <c r="E1442" s="27">
        <v>636.71309999999994</v>
      </c>
      <c r="F1442" s="27">
        <v>605.84209999999996</v>
      </c>
      <c r="G1442" s="27">
        <v>0</v>
      </c>
    </row>
    <row r="1443" spans="1:7" x14ac:dyDescent="0.2">
      <c r="A1443" s="27">
        <v>2016</v>
      </c>
      <c r="B1443" s="27">
        <v>5</v>
      </c>
      <c r="C1443" s="27" t="s">
        <v>2</v>
      </c>
      <c r="D1443" s="28">
        <v>42506</v>
      </c>
      <c r="E1443" s="27">
        <v>537.10390000000007</v>
      </c>
      <c r="F1443" s="27">
        <v>96.223399999999998</v>
      </c>
      <c r="G1443" s="27">
        <v>0</v>
      </c>
    </row>
    <row r="1444" spans="1:7" x14ac:dyDescent="0.2">
      <c r="A1444" s="27">
        <v>2016</v>
      </c>
      <c r="B1444" s="27">
        <v>5</v>
      </c>
      <c r="C1444" s="27" t="s">
        <v>2</v>
      </c>
      <c r="D1444" s="28">
        <v>42507</v>
      </c>
      <c r="E1444" s="27">
        <v>485.24560000000002</v>
      </c>
      <c r="F1444" s="27">
        <v>216.16239999999999</v>
      </c>
      <c r="G1444" s="27">
        <v>0</v>
      </c>
    </row>
    <row r="1445" spans="1:7" x14ac:dyDescent="0.2">
      <c r="A1445" s="27">
        <v>2016</v>
      </c>
      <c r="B1445" s="27">
        <v>5</v>
      </c>
      <c r="C1445" s="27" t="s">
        <v>2</v>
      </c>
      <c r="D1445" s="28">
        <v>42508</v>
      </c>
      <c r="E1445" s="27">
        <v>627.27750000000003</v>
      </c>
      <c r="F1445" s="27">
        <v>446.46390000000002</v>
      </c>
      <c r="G1445" s="27">
        <v>13.6677</v>
      </c>
    </row>
    <row r="1446" spans="1:7" x14ac:dyDescent="0.2">
      <c r="A1446" s="27">
        <v>2016</v>
      </c>
      <c r="B1446" s="27">
        <v>5</v>
      </c>
      <c r="C1446" s="27" t="s">
        <v>2</v>
      </c>
      <c r="D1446" s="28">
        <v>42509</v>
      </c>
      <c r="E1446" s="27">
        <v>1090.4253000000001</v>
      </c>
      <c r="F1446" s="27">
        <v>986.92369999999994</v>
      </c>
      <c r="G1446" s="27">
        <v>0</v>
      </c>
    </row>
    <row r="1447" spans="1:7" x14ac:dyDescent="0.2">
      <c r="A1447" s="27">
        <v>2016</v>
      </c>
      <c r="B1447" s="27">
        <v>5</v>
      </c>
      <c r="C1447" s="27" t="s">
        <v>2</v>
      </c>
      <c r="D1447" s="28">
        <v>42510</v>
      </c>
      <c r="E1447" s="27">
        <v>1120.9551000000001</v>
      </c>
      <c r="F1447" s="27">
        <v>583.47809999999993</v>
      </c>
      <c r="G1447" s="27">
        <v>0</v>
      </c>
    </row>
    <row r="1448" spans="1:7" x14ac:dyDescent="0.2">
      <c r="A1448" s="27">
        <v>2016</v>
      </c>
      <c r="B1448" s="27">
        <v>5</v>
      </c>
      <c r="C1448" s="27" t="s">
        <v>2</v>
      </c>
      <c r="D1448" s="28">
        <v>42513</v>
      </c>
      <c r="E1448" s="27">
        <v>540.3768</v>
      </c>
      <c r="F1448" s="27">
        <v>1179.2672</v>
      </c>
      <c r="G1448" s="27">
        <v>0</v>
      </c>
    </row>
    <row r="1449" spans="1:7" x14ac:dyDescent="0.2">
      <c r="A1449" s="27">
        <v>2016</v>
      </c>
      <c r="B1449" s="27">
        <v>5</v>
      </c>
      <c r="C1449" s="27" t="s">
        <v>2</v>
      </c>
      <c r="D1449" s="28">
        <v>42514</v>
      </c>
      <c r="E1449" s="27">
        <v>1082.7940000000001</v>
      </c>
      <c r="F1449" s="27">
        <v>483.2124</v>
      </c>
      <c r="G1449" s="27">
        <v>0</v>
      </c>
    </row>
    <row r="1450" spans="1:7" x14ac:dyDescent="0.2">
      <c r="A1450" s="27">
        <v>2016</v>
      </c>
      <c r="B1450" s="27">
        <v>5</v>
      </c>
      <c r="C1450" s="27" t="s">
        <v>2</v>
      </c>
      <c r="D1450" s="28">
        <v>42515</v>
      </c>
      <c r="E1450" s="27">
        <v>1009.1244</v>
      </c>
      <c r="F1450" s="27">
        <v>441.97750000000002</v>
      </c>
      <c r="G1450" s="27">
        <v>0</v>
      </c>
    </row>
    <row r="1451" spans="1:7" x14ac:dyDescent="0.2">
      <c r="A1451" s="27">
        <v>2016</v>
      </c>
      <c r="B1451" s="27">
        <v>5</v>
      </c>
      <c r="C1451" s="27" t="s">
        <v>2</v>
      </c>
      <c r="D1451" s="28">
        <v>42516</v>
      </c>
      <c r="E1451" s="27">
        <v>1183.6596999999999</v>
      </c>
      <c r="F1451" s="27">
        <v>265.43629999999996</v>
      </c>
      <c r="G1451" s="27">
        <v>0</v>
      </c>
    </row>
    <row r="1452" spans="1:7" x14ac:dyDescent="0.2">
      <c r="A1452" s="27">
        <v>2016</v>
      </c>
      <c r="B1452" s="27">
        <v>5</v>
      </c>
      <c r="C1452" s="27" t="s">
        <v>2</v>
      </c>
      <c r="D1452" s="28">
        <v>42517</v>
      </c>
      <c r="E1452" s="27">
        <v>162.41290000000001</v>
      </c>
      <c r="F1452" s="27">
        <v>35.811</v>
      </c>
      <c r="G1452" s="27">
        <v>0</v>
      </c>
    </row>
    <row r="1453" spans="1:7" x14ac:dyDescent="0.2">
      <c r="A1453" s="27">
        <v>2016</v>
      </c>
      <c r="B1453" s="27">
        <v>5</v>
      </c>
      <c r="C1453" s="27" t="s">
        <v>2</v>
      </c>
      <c r="D1453" s="28">
        <v>42521</v>
      </c>
      <c r="E1453" s="27">
        <v>885.79669999999999</v>
      </c>
      <c r="F1453" s="27">
        <v>190.69589999999999</v>
      </c>
      <c r="G1453" s="27">
        <v>0</v>
      </c>
    </row>
    <row r="1454" spans="1:7" x14ac:dyDescent="0.2">
      <c r="A1454" s="27">
        <v>2016</v>
      </c>
      <c r="B1454" s="27">
        <v>6</v>
      </c>
      <c r="C1454" s="27" t="s">
        <v>2</v>
      </c>
      <c r="D1454" s="28">
        <v>42522</v>
      </c>
      <c r="E1454" s="27">
        <v>867.28829999999994</v>
      </c>
      <c r="F1454" s="27">
        <v>167.584</v>
      </c>
      <c r="G1454" s="27">
        <v>0</v>
      </c>
    </row>
    <row r="1455" spans="1:7" x14ac:dyDescent="0.2">
      <c r="A1455" s="27">
        <v>2016</v>
      </c>
      <c r="B1455" s="27">
        <v>6</v>
      </c>
      <c r="C1455" s="27" t="s">
        <v>2</v>
      </c>
      <c r="D1455" s="28">
        <v>42523</v>
      </c>
      <c r="E1455" s="27">
        <v>827.70710000000008</v>
      </c>
      <c r="F1455" s="27">
        <v>272.82979999999998</v>
      </c>
      <c r="G1455" s="27">
        <v>0</v>
      </c>
    </row>
    <row r="1456" spans="1:7" x14ac:dyDescent="0.2">
      <c r="A1456" s="27">
        <v>2016</v>
      </c>
      <c r="B1456" s="27">
        <v>6</v>
      </c>
      <c r="C1456" s="27" t="s">
        <v>2</v>
      </c>
      <c r="D1456" s="28">
        <v>42524</v>
      </c>
      <c r="E1456" s="27">
        <v>484.25370000000004</v>
      </c>
      <c r="F1456" s="27">
        <v>163.535</v>
      </c>
      <c r="G1456" s="27">
        <v>0</v>
      </c>
    </row>
    <row r="1457" spans="1:7" x14ac:dyDescent="0.2">
      <c r="A1457" s="27">
        <v>2016</v>
      </c>
      <c r="B1457" s="27">
        <v>6</v>
      </c>
      <c r="C1457" s="27" t="s">
        <v>2</v>
      </c>
      <c r="D1457" s="28">
        <v>42527</v>
      </c>
      <c r="E1457" s="27">
        <v>665.37780000000009</v>
      </c>
      <c r="F1457" s="27">
        <v>198.63220000000001</v>
      </c>
      <c r="G1457" s="27">
        <v>0</v>
      </c>
    </row>
    <row r="1458" spans="1:7" x14ac:dyDescent="0.2">
      <c r="A1458" s="27">
        <v>2016</v>
      </c>
      <c r="B1458" s="27">
        <v>6</v>
      </c>
      <c r="C1458" s="27" t="s">
        <v>2</v>
      </c>
      <c r="D1458" s="28">
        <v>42528</v>
      </c>
      <c r="E1458" s="27">
        <v>1847.5257999999999</v>
      </c>
      <c r="F1458" s="27">
        <v>310.43150000000003</v>
      </c>
      <c r="G1458" s="27">
        <v>0</v>
      </c>
    </row>
    <row r="1459" spans="1:7" x14ac:dyDescent="0.2">
      <c r="A1459" s="27">
        <v>2016</v>
      </c>
      <c r="B1459" s="27">
        <v>6</v>
      </c>
      <c r="C1459" s="27" t="s">
        <v>2</v>
      </c>
      <c r="D1459" s="28">
        <v>42529</v>
      </c>
      <c r="E1459" s="27">
        <v>1569.7486000000001</v>
      </c>
      <c r="F1459" s="27">
        <v>451.99560000000002</v>
      </c>
      <c r="G1459" s="27">
        <v>0</v>
      </c>
    </row>
    <row r="1460" spans="1:7" x14ac:dyDescent="0.2">
      <c r="A1460" s="27">
        <v>2016</v>
      </c>
      <c r="B1460" s="27">
        <v>6</v>
      </c>
      <c r="C1460" s="27" t="s">
        <v>2</v>
      </c>
      <c r="D1460" s="28">
        <v>42530</v>
      </c>
      <c r="E1460" s="27">
        <v>1638.7049</v>
      </c>
      <c r="F1460" s="27">
        <v>1349.8623</v>
      </c>
      <c r="G1460" s="27">
        <v>0</v>
      </c>
    </row>
    <row r="1461" spans="1:7" x14ac:dyDescent="0.2">
      <c r="A1461" s="27">
        <v>2016</v>
      </c>
      <c r="B1461" s="27">
        <v>6</v>
      </c>
      <c r="C1461" s="27" t="s">
        <v>2</v>
      </c>
      <c r="D1461" s="28">
        <v>42531</v>
      </c>
      <c r="E1461" s="27">
        <v>769.39119999999991</v>
      </c>
      <c r="F1461" s="27">
        <v>106.8</v>
      </c>
      <c r="G1461" s="27">
        <v>0</v>
      </c>
    </row>
    <row r="1462" spans="1:7" x14ac:dyDescent="0.2">
      <c r="A1462" s="27">
        <v>2016</v>
      </c>
      <c r="B1462" s="27">
        <v>6</v>
      </c>
      <c r="C1462" s="27" t="s">
        <v>2</v>
      </c>
      <c r="D1462" s="28">
        <v>42534</v>
      </c>
      <c r="E1462" s="27">
        <v>770.19320000000005</v>
      </c>
      <c r="F1462" s="27">
        <v>148.95009999999999</v>
      </c>
      <c r="G1462" s="27">
        <v>0</v>
      </c>
    </row>
    <row r="1463" spans="1:7" x14ac:dyDescent="0.2">
      <c r="A1463" s="27">
        <v>2016</v>
      </c>
      <c r="B1463" s="27">
        <v>6</v>
      </c>
      <c r="C1463" s="27" t="s">
        <v>2</v>
      </c>
      <c r="D1463" s="28">
        <v>42535</v>
      </c>
      <c r="E1463" s="27">
        <v>1053.0003000000002</v>
      </c>
      <c r="F1463" s="27">
        <v>391.09110000000004</v>
      </c>
      <c r="G1463" s="27">
        <v>0</v>
      </c>
    </row>
    <row r="1464" spans="1:7" x14ac:dyDescent="0.2">
      <c r="A1464" s="27">
        <v>2016</v>
      </c>
      <c r="B1464" s="27">
        <v>6</v>
      </c>
      <c r="C1464" s="27" t="s">
        <v>2</v>
      </c>
      <c r="D1464" s="28">
        <v>42536</v>
      </c>
      <c r="E1464" s="27">
        <v>837.27350000000001</v>
      </c>
      <c r="F1464" s="27">
        <v>407.3965</v>
      </c>
      <c r="G1464" s="27">
        <v>0</v>
      </c>
    </row>
    <row r="1465" spans="1:7" x14ac:dyDescent="0.2">
      <c r="A1465" s="27">
        <v>2016</v>
      </c>
      <c r="B1465" s="27">
        <v>6</v>
      </c>
      <c r="C1465" s="27" t="s">
        <v>2</v>
      </c>
      <c r="D1465" s="28">
        <v>42537</v>
      </c>
      <c r="E1465" s="27">
        <v>1208.8684000000001</v>
      </c>
      <c r="F1465" s="27">
        <v>328.21569999999997</v>
      </c>
      <c r="G1465" s="27">
        <v>0</v>
      </c>
    </row>
    <row r="1466" spans="1:7" x14ac:dyDescent="0.2">
      <c r="A1466" s="27">
        <v>2016</v>
      </c>
      <c r="B1466" s="27">
        <v>6</v>
      </c>
      <c r="C1466" s="27" t="s">
        <v>2</v>
      </c>
      <c r="D1466" s="28">
        <v>42538</v>
      </c>
      <c r="E1466" s="27">
        <v>568.67899999999997</v>
      </c>
      <c r="F1466" s="27">
        <v>161.44279999999998</v>
      </c>
      <c r="G1466" s="27">
        <v>0</v>
      </c>
    </row>
    <row r="1467" spans="1:7" x14ac:dyDescent="0.2">
      <c r="A1467" s="27">
        <v>2016</v>
      </c>
      <c r="B1467" s="27">
        <v>6</v>
      </c>
      <c r="C1467" s="27" t="s">
        <v>2</v>
      </c>
      <c r="D1467" s="28">
        <v>42541</v>
      </c>
      <c r="E1467" s="27">
        <v>562.99980000000005</v>
      </c>
      <c r="F1467" s="27">
        <v>220.495</v>
      </c>
      <c r="G1467" s="27">
        <v>0</v>
      </c>
    </row>
    <row r="1468" spans="1:7" x14ac:dyDescent="0.2">
      <c r="A1468" s="27">
        <v>2016</v>
      </c>
      <c r="B1468" s="27">
        <v>6</v>
      </c>
      <c r="C1468" s="27" t="s">
        <v>2</v>
      </c>
      <c r="D1468" s="28">
        <v>42542</v>
      </c>
      <c r="E1468" s="27">
        <v>1405.7956999999999</v>
      </c>
      <c r="F1468" s="27">
        <v>1001.1634</v>
      </c>
      <c r="G1468" s="27">
        <v>0</v>
      </c>
    </row>
    <row r="1469" spans="1:7" x14ac:dyDescent="0.2">
      <c r="A1469" s="27">
        <v>2016</v>
      </c>
      <c r="B1469" s="27">
        <v>6</v>
      </c>
      <c r="C1469" s="27" t="s">
        <v>2</v>
      </c>
      <c r="D1469" s="28">
        <v>42543</v>
      </c>
      <c r="E1469" s="27">
        <v>758.58259999999996</v>
      </c>
      <c r="F1469" s="27">
        <v>263.49059999999997</v>
      </c>
      <c r="G1469" s="27">
        <v>0</v>
      </c>
    </row>
    <row r="1470" spans="1:7" x14ac:dyDescent="0.2">
      <c r="A1470" s="27">
        <v>2016</v>
      </c>
      <c r="B1470" s="27">
        <v>6</v>
      </c>
      <c r="C1470" s="27" t="s">
        <v>2</v>
      </c>
      <c r="D1470" s="28">
        <v>42544</v>
      </c>
      <c r="E1470" s="27">
        <v>785.5684</v>
      </c>
      <c r="F1470" s="27">
        <v>92.369100000000003</v>
      </c>
      <c r="G1470" s="27">
        <v>0</v>
      </c>
    </row>
    <row r="1471" spans="1:7" x14ac:dyDescent="0.2">
      <c r="A1471" s="27">
        <v>2016</v>
      </c>
      <c r="B1471" s="27">
        <v>6</v>
      </c>
      <c r="C1471" s="27" t="s">
        <v>2</v>
      </c>
      <c r="D1471" s="28">
        <v>42545</v>
      </c>
      <c r="E1471" s="27">
        <v>284.51850000000002</v>
      </c>
      <c r="F1471" s="27">
        <v>254.37340000000003</v>
      </c>
      <c r="G1471" s="27">
        <v>0</v>
      </c>
    </row>
    <row r="1472" spans="1:7" x14ac:dyDescent="0.2">
      <c r="A1472" s="27">
        <v>2016</v>
      </c>
      <c r="B1472" s="27">
        <v>6</v>
      </c>
      <c r="C1472" s="27" t="s">
        <v>2</v>
      </c>
      <c r="D1472" s="28">
        <v>42548</v>
      </c>
      <c r="E1472" s="27">
        <v>978.19179999999994</v>
      </c>
      <c r="F1472" s="27">
        <v>144.5</v>
      </c>
      <c r="G1472" s="27">
        <v>0</v>
      </c>
    </row>
    <row r="1473" spans="1:7" x14ac:dyDescent="0.2">
      <c r="A1473" s="27">
        <v>2016</v>
      </c>
      <c r="B1473" s="27">
        <v>6</v>
      </c>
      <c r="C1473" s="27" t="s">
        <v>2</v>
      </c>
      <c r="D1473" s="28">
        <v>42549</v>
      </c>
      <c r="E1473" s="27">
        <v>595.22500000000002</v>
      </c>
      <c r="F1473" s="27">
        <v>448.63269999999994</v>
      </c>
      <c r="G1473" s="27">
        <v>0</v>
      </c>
    </row>
    <row r="1474" spans="1:7" x14ac:dyDescent="0.2">
      <c r="A1474" s="27">
        <v>2016</v>
      </c>
      <c r="B1474" s="27">
        <v>6</v>
      </c>
      <c r="C1474" s="27" t="s">
        <v>2</v>
      </c>
      <c r="D1474" s="28">
        <v>42550</v>
      </c>
      <c r="E1474" s="27">
        <v>743.13310000000001</v>
      </c>
      <c r="F1474" s="27">
        <v>266.70570000000004</v>
      </c>
      <c r="G1474" s="27">
        <v>0</v>
      </c>
    </row>
    <row r="1475" spans="1:7" x14ac:dyDescent="0.2">
      <c r="A1475" s="27">
        <v>2016</v>
      </c>
      <c r="B1475" s="27">
        <v>6</v>
      </c>
      <c r="C1475" s="27" t="s">
        <v>2</v>
      </c>
      <c r="D1475" s="28">
        <v>42551</v>
      </c>
      <c r="E1475" s="27">
        <v>688.226</v>
      </c>
      <c r="F1475" s="27">
        <v>182.51910000000001</v>
      </c>
      <c r="G1475" s="27">
        <v>0</v>
      </c>
    </row>
    <row r="1476" spans="1:7" x14ac:dyDescent="0.2">
      <c r="A1476" s="27">
        <v>2016</v>
      </c>
      <c r="B1476" s="27">
        <v>7</v>
      </c>
      <c r="C1476" s="27" t="s">
        <v>3</v>
      </c>
      <c r="D1476" s="28">
        <v>42552</v>
      </c>
      <c r="E1476" s="27">
        <v>229.5984</v>
      </c>
      <c r="F1476" s="27">
        <v>132.0309</v>
      </c>
      <c r="G1476" s="27">
        <v>0</v>
      </c>
    </row>
    <row r="1477" spans="1:7" x14ac:dyDescent="0.2">
      <c r="A1477" s="27">
        <v>2016</v>
      </c>
      <c r="B1477" s="27">
        <v>7</v>
      </c>
      <c r="C1477" s="27" t="s">
        <v>3</v>
      </c>
      <c r="D1477" s="28">
        <v>42556</v>
      </c>
      <c r="E1477" s="27">
        <v>465.92950000000002</v>
      </c>
      <c r="F1477" s="27">
        <v>426.36200000000002</v>
      </c>
      <c r="G1477" s="27">
        <v>0</v>
      </c>
    </row>
    <row r="1478" spans="1:7" x14ac:dyDescent="0.2">
      <c r="A1478" s="27">
        <v>2016</v>
      </c>
      <c r="B1478" s="27">
        <v>7</v>
      </c>
      <c r="C1478" s="27" t="s">
        <v>3</v>
      </c>
      <c r="D1478" s="28">
        <v>42557</v>
      </c>
      <c r="E1478" s="27">
        <v>712.67529999999988</v>
      </c>
      <c r="F1478" s="27">
        <v>229.3989</v>
      </c>
      <c r="G1478" s="27">
        <v>0</v>
      </c>
    </row>
    <row r="1479" spans="1:7" x14ac:dyDescent="0.2">
      <c r="A1479" s="27">
        <v>2016</v>
      </c>
      <c r="B1479" s="27">
        <v>7</v>
      </c>
      <c r="C1479" s="27" t="s">
        <v>3</v>
      </c>
      <c r="D1479" s="28">
        <v>42558</v>
      </c>
      <c r="E1479" s="27">
        <v>1331.5421999999999</v>
      </c>
      <c r="F1479" s="27">
        <v>202.80579999999998</v>
      </c>
      <c r="G1479" s="27">
        <v>0</v>
      </c>
    </row>
    <row r="1480" spans="1:7" x14ac:dyDescent="0.2">
      <c r="A1480" s="27">
        <v>2016</v>
      </c>
      <c r="B1480" s="27">
        <v>7</v>
      </c>
      <c r="C1480" s="27" t="s">
        <v>3</v>
      </c>
      <c r="D1480" s="28">
        <v>42559</v>
      </c>
      <c r="E1480" s="27">
        <v>776.48759999999993</v>
      </c>
      <c r="F1480" s="27">
        <v>165.5506</v>
      </c>
      <c r="G1480" s="27">
        <v>0</v>
      </c>
    </row>
    <row r="1481" spans="1:7" x14ac:dyDescent="0.2">
      <c r="A1481" s="27">
        <v>2016</v>
      </c>
      <c r="B1481" s="27">
        <v>7</v>
      </c>
      <c r="C1481" s="27" t="s">
        <v>3</v>
      </c>
      <c r="D1481" s="28">
        <v>42562</v>
      </c>
      <c r="E1481" s="27">
        <v>735.404</v>
      </c>
      <c r="F1481" s="27">
        <v>191.51829999999998</v>
      </c>
      <c r="G1481" s="27">
        <v>0</v>
      </c>
    </row>
    <row r="1482" spans="1:7" x14ac:dyDescent="0.2">
      <c r="A1482" s="27">
        <v>2016</v>
      </c>
      <c r="B1482" s="27">
        <v>7</v>
      </c>
      <c r="C1482" s="27" t="s">
        <v>3</v>
      </c>
      <c r="D1482" s="28">
        <v>42563</v>
      </c>
      <c r="E1482" s="27">
        <v>1489.7754</v>
      </c>
      <c r="F1482" s="27">
        <v>284.11779999999999</v>
      </c>
      <c r="G1482" s="27">
        <v>0</v>
      </c>
    </row>
    <row r="1483" spans="1:7" x14ac:dyDescent="0.2">
      <c r="A1483" s="27">
        <v>2016</v>
      </c>
      <c r="B1483" s="27">
        <v>7</v>
      </c>
      <c r="C1483" s="27" t="s">
        <v>3</v>
      </c>
      <c r="D1483" s="28">
        <v>42564</v>
      </c>
      <c r="E1483" s="27">
        <v>1575.0271</v>
      </c>
      <c r="F1483" s="27">
        <v>290.57529999999997</v>
      </c>
      <c r="G1483" s="27">
        <v>0</v>
      </c>
    </row>
    <row r="1484" spans="1:7" x14ac:dyDescent="0.2">
      <c r="A1484" s="27">
        <v>2016</v>
      </c>
      <c r="B1484" s="27">
        <v>7</v>
      </c>
      <c r="C1484" s="27" t="s">
        <v>3</v>
      </c>
      <c r="D1484" s="28">
        <v>42565</v>
      </c>
      <c r="E1484" s="27">
        <v>1438.2009</v>
      </c>
      <c r="F1484" s="27">
        <v>653.35239999999999</v>
      </c>
      <c r="G1484" s="27">
        <v>0</v>
      </c>
    </row>
    <row r="1485" spans="1:7" x14ac:dyDescent="0.2">
      <c r="A1485" s="27">
        <v>2016</v>
      </c>
      <c r="B1485" s="27">
        <v>7</v>
      </c>
      <c r="C1485" s="27" t="s">
        <v>3</v>
      </c>
      <c r="D1485" s="28">
        <v>42566</v>
      </c>
      <c r="E1485" s="27">
        <v>593.7238000000001</v>
      </c>
      <c r="F1485" s="27">
        <v>1008.3406000000001</v>
      </c>
      <c r="G1485" s="27">
        <v>0</v>
      </c>
    </row>
    <row r="1486" spans="1:7" x14ac:dyDescent="0.2">
      <c r="A1486" s="27">
        <v>2016</v>
      </c>
      <c r="B1486" s="27">
        <v>7</v>
      </c>
      <c r="C1486" s="27" t="s">
        <v>3</v>
      </c>
      <c r="D1486" s="28">
        <v>42569</v>
      </c>
      <c r="E1486" s="27">
        <v>1064.6849999999999</v>
      </c>
      <c r="F1486" s="27">
        <v>158.66460000000001</v>
      </c>
      <c r="G1486" s="27">
        <v>0</v>
      </c>
    </row>
    <row r="1487" spans="1:7" x14ac:dyDescent="0.2">
      <c r="A1487" s="27">
        <v>2016</v>
      </c>
      <c r="B1487" s="27">
        <v>7</v>
      </c>
      <c r="C1487" s="27" t="s">
        <v>3</v>
      </c>
      <c r="D1487" s="28">
        <v>42570</v>
      </c>
      <c r="E1487" s="27">
        <v>1588.3994</v>
      </c>
      <c r="F1487" s="27">
        <v>245.04139999999998</v>
      </c>
      <c r="G1487" s="27">
        <v>0</v>
      </c>
    </row>
    <row r="1488" spans="1:7" x14ac:dyDescent="0.2">
      <c r="A1488" s="27">
        <v>2016</v>
      </c>
      <c r="B1488" s="27">
        <v>7</v>
      </c>
      <c r="C1488" s="27" t="s">
        <v>3</v>
      </c>
      <c r="D1488" s="28">
        <v>42571</v>
      </c>
      <c r="E1488" s="27">
        <v>1440.2868000000001</v>
      </c>
      <c r="F1488" s="27">
        <v>308.65100000000001</v>
      </c>
      <c r="G1488" s="27">
        <v>0</v>
      </c>
    </row>
    <row r="1489" spans="1:7" x14ac:dyDescent="0.2">
      <c r="A1489" s="27">
        <v>2016</v>
      </c>
      <c r="B1489" s="27">
        <v>7</v>
      </c>
      <c r="C1489" s="27" t="s">
        <v>3</v>
      </c>
      <c r="D1489" s="28">
        <v>42572</v>
      </c>
      <c r="E1489" s="27">
        <v>1546.6122</v>
      </c>
      <c r="F1489" s="27">
        <v>1178.6061000000002</v>
      </c>
      <c r="G1489" s="27">
        <v>0</v>
      </c>
    </row>
    <row r="1490" spans="1:7" x14ac:dyDescent="0.2">
      <c r="A1490" s="27">
        <v>2016</v>
      </c>
      <c r="B1490" s="27">
        <v>7</v>
      </c>
      <c r="C1490" s="27" t="s">
        <v>3</v>
      </c>
      <c r="D1490" s="28">
        <v>42573</v>
      </c>
      <c r="E1490" s="27">
        <v>1053.3896999999999</v>
      </c>
      <c r="F1490" s="27">
        <v>213.27690000000001</v>
      </c>
      <c r="G1490" s="27">
        <v>0</v>
      </c>
    </row>
    <row r="1491" spans="1:7" x14ac:dyDescent="0.2">
      <c r="A1491" s="27">
        <v>2016</v>
      </c>
      <c r="B1491" s="27">
        <v>7</v>
      </c>
      <c r="C1491" s="27" t="s">
        <v>3</v>
      </c>
      <c r="D1491" s="28">
        <v>42576</v>
      </c>
      <c r="E1491" s="27">
        <v>727.77780000000007</v>
      </c>
      <c r="F1491" s="27">
        <v>397.67489999999998</v>
      </c>
      <c r="G1491" s="27">
        <v>0</v>
      </c>
    </row>
    <row r="1492" spans="1:7" x14ac:dyDescent="0.2">
      <c r="A1492" s="27">
        <v>2016</v>
      </c>
      <c r="B1492" s="27">
        <v>7</v>
      </c>
      <c r="C1492" s="27" t="s">
        <v>3</v>
      </c>
      <c r="D1492" s="28">
        <v>42577</v>
      </c>
      <c r="E1492" s="27">
        <v>768.88599999999997</v>
      </c>
      <c r="F1492" s="27">
        <v>444.2586</v>
      </c>
      <c r="G1492" s="27">
        <v>0</v>
      </c>
    </row>
    <row r="1493" spans="1:7" x14ac:dyDescent="0.2">
      <c r="A1493" s="27">
        <v>2016</v>
      </c>
      <c r="B1493" s="27">
        <v>7</v>
      </c>
      <c r="C1493" s="27" t="s">
        <v>3</v>
      </c>
      <c r="D1493" s="28">
        <v>42578</v>
      </c>
      <c r="E1493" s="27">
        <v>1039.7584999999999</v>
      </c>
      <c r="F1493" s="27">
        <v>483.22290000000004</v>
      </c>
      <c r="G1493" s="27">
        <v>0</v>
      </c>
    </row>
    <row r="1494" spans="1:7" x14ac:dyDescent="0.2">
      <c r="A1494" s="27">
        <v>2016</v>
      </c>
      <c r="B1494" s="27">
        <v>7</v>
      </c>
      <c r="C1494" s="27" t="s">
        <v>3</v>
      </c>
      <c r="D1494" s="28">
        <v>42579</v>
      </c>
      <c r="E1494" s="27">
        <v>1130.1868999999999</v>
      </c>
      <c r="F1494" s="27">
        <v>431.52929999999998</v>
      </c>
      <c r="G1494" s="27">
        <v>0</v>
      </c>
    </row>
    <row r="1495" spans="1:7" x14ac:dyDescent="0.2">
      <c r="A1495" s="27">
        <v>2016</v>
      </c>
      <c r="B1495" s="27">
        <v>7</v>
      </c>
      <c r="C1495" s="27" t="s">
        <v>3</v>
      </c>
      <c r="D1495" s="28">
        <v>42580</v>
      </c>
      <c r="E1495" s="27">
        <v>593.6617</v>
      </c>
      <c r="F1495" s="27">
        <v>602.56219999999996</v>
      </c>
      <c r="G1495" s="27">
        <v>0</v>
      </c>
    </row>
    <row r="1496" spans="1:7" x14ac:dyDescent="0.2">
      <c r="A1496" s="27">
        <v>2016</v>
      </c>
      <c r="B1496" s="27">
        <v>8</v>
      </c>
      <c r="C1496" s="27" t="s">
        <v>3</v>
      </c>
      <c r="D1496" s="28">
        <v>42583</v>
      </c>
      <c r="E1496" s="27">
        <v>812.55899999999997</v>
      </c>
      <c r="F1496" s="27">
        <v>207.81</v>
      </c>
      <c r="G1496" s="27">
        <v>0</v>
      </c>
    </row>
    <row r="1497" spans="1:7" x14ac:dyDescent="0.2">
      <c r="A1497" s="27">
        <v>2016</v>
      </c>
      <c r="B1497" s="27">
        <v>8</v>
      </c>
      <c r="C1497" s="27" t="s">
        <v>3</v>
      </c>
      <c r="D1497" s="28">
        <v>42584</v>
      </c>
      <c r="E1497" s="27">
        <v>1299.4781</v>
      </c>
      <c r="F1497" s="27">
        <v>519.98879999999997</v>
      </c>
      <c r="G1497" s="27">
        <v>0</v>
      </c>
    </row>
    <row r="1498" spans="1:7" x14ac:dyDescent="0.2">
      <c r="A1498" s="27">
        <v>2016</v>
      </c>
      <c r="B1498" s="27">
        <v>8</v>
      </c>
      <c r="C1498" s="27" t="s">
        <v>3</v>
      </c>
      <c r="D1498" s="28">
        <v>42585</v>
      </c>
      <c r="E1498" s="27">
        <v>1148.4073999999998</v>
      </c>
      <c r="F1498" s="27">
        <v>829.0021999999999</v>
      </c>
      <c r="G1498" s="27">
        <v>0</v>
      </c>
    </row>
    <row r="1499" spans="1:7" x14ac:dyDescent="0.2">
      <c r="A1499" s="27">
        <v>2016</v>
      </c>
      <c r="B1499" s="27">
        <v>8</v>
      </c>
      <c r="C1499" s="27" t="s">
        <v>3</v>
      </c>
      <c r="D1499" s="28">
        <v>42586</v>
      </c>
      <c r="E1499" s="27">
        <v>1111.9476999999999</v>
      </c>
      <c r="F1499" s="27">
        <v>526.59590000000003</v>
      </c>
      <c r="G1499" s="27">
        <v>0</v>
      </c>
    </row>
    <row r="1500" spans="1:7" x14ac:dyDescent="0.2">
      <c r="A1500" s="27">
        <v>2016</v>
      </c>
      <c r="B1500" s="27">
        <v>8</v>
      </c>
      <c r="C1500" s="27" t="s">
        <v>3</v>
      </c>
      <c r="D1500" s="28">
        <v>42587</v>
      </c>
      <c r="E1500" s="27">
        <v>617.15960000000007</v>
      </c>
      <c r="F1500" s="27">
        <v>356.35179999999997</v>
      </c>
      <c r="G1500" s="27">
        <v>0</v>
      </c>
    </row>
    <row r="1501" spans="1:7" x14ac:dyDescent="0.2">
      <c r="A1501" s="27">
        <v>2016</v>
      </c>
      <c r="B1501" s="27">
        <v>8</v>
      </c>
      <c r="C1501" s="27" t="s">
        <v>3</v>
      </c>
      <c r="D1501" s="28">
        <v>42590</v>
      </c>
      <c r="E1501" s="27">
        <v>686.2043000000001</v>
      </c>
      <c r="F1501" s="27">
        <v>157.68370000000002</v>
      </c>
      <c r="G1501" s="27">
        <v>0</v>
      </c>
    </row>
    <row r="1502" spans="1:7" x14ac:dyDescent="0.2">
      <c r="A1502" s="27">
        <v>2016</v>
      </c>
      <c r="B1502" s="27">
        <v>8</v>
      </c>
      <c r="C1502" s="27" t="s">
        <v>3</v>
      </c>
      <c r="D1502" s="28">
        <v>42591</v>
      </c>
      <c r="E1502" s="27">
        <v>1002.3185999999999</v>
      </c>
      <c r="F1502" s="27">
        <v>517.83519999999999</v>
      </c>
      <c r="G1502" s="27">
        <v>0</v>
      </c>
    </row>
    <row r="1503" spans="1:7" x14ac:dyDescent="0.2">
      <c r="A1503" s="27">
        <v>2016</v>
      </c>
      <c r="B1503" s="27">
        <v>8</v>
      </c>
      <c r="C1503" s="27" t="s">
        <v>3</v>
      </c>
      <c r="D1503" s="28">
        <v>42592</v>
      </c>
      <c r="E1503" s="27">
        <v>1084.2458999999999</v>
      </c>
      <c r="F1503" s="27">
        <v>502.20229999999998</v>
      </c>
      <c r="G1503" s="27">
        <v>0</v>
      </c>
    </row>
    <row r="1504" spans="1:7" x14ac:dyDescent="0.2">
      <c r="A1504" s="27">
        <v>2016</v>
      </c>
      <c r="B1504" s="27">
        <v>8</v>
      </c>
      <c r="C1504" s="27" t="s">
        <v>3</v>
      </c>
      <c r="D1504" s="28">
        <v>42593</v>
      </c>
      <c r="E1504" s="27">
        <v>680.78360000000009</v>
      </c>
      <c r="F1504" s="27">
        <v>314.75829999999996</v>
      </c>
      <c r="G1504" s="27">
        <v>0</v>
      </c>
    </row>
    <row r="1505" spans="1:7" x14ac:dyDescent="0.2">
      <c r="A1505" s="27">
        <v>2016</v>
      </c>
      <c r="B1505" s="27">
        <v>8</v>
      </c>
      <c r="C1505" s="27" t="s">
        <v>3</v>
      </c>
      <c r="D1505" s="28">
        <v>42594</v>
      </c>
      <c r="E1505" s="27">
        <v>471.05709999999999</v>
      </c>
      <c r="F1505" s="27">
        <v>259.40350000000001</v>
      </c>
      <c r="G1505" s="27">
        <v>0</v>
      </c>
    </row>
    <row r="1506" spans="1:7" x14ac:dyDescent="0.2">
      <c r="A1506" s="27">
        <v>2016</v>
      </c>
      <c r="B1506" s="27">
        <v>8</v>
      </c>
      <c r="C1506" s="27" t="s">
        <v>3</v>
      </c>
      <c r="D1506" s="28">
        <v>42597</v>
      </c>
      <c r="E1506" s="27">
        <v>470.13799999999998</v>
      </c>
      <c r="F1506" s="27">
        <v>168.7056</v>
      </c>
      <c r="G1506" s="27">
        <v>0</v>
      </c>
    </row>
    <row r="1507" spans="1:7" x14ac:dyDescent="0.2">
      <c r="A1507" s="27">
        <v>2016</v>
      </c>
      <c r="B1507" s="27">
        <v>8</v>
      </c>
      <c r="C1507" s="27" t="s">
        <v>3</v>
      </c>
      <c r="D1507" s="28">
        <v>42598</v>
      </c>
      <c r="E1507" s="27">
        <v>1119.3869999999999</v>
      </c>
      <c r="F1507" s="27">
        <v>210.52530000000002</v>
      </c>
      <c r="G1507" s="27">
        <v>0</v>
      </c>
    </row>
    <row r="1508" spans="1:7" x14ac:dyDescent="0.2">
      <c r="A1508" s="27">
        <v>2016</v>
      </c>
      <c r="B1508" s="27">
        <v>8</v>
      </c>
      <c r="C1508" s="27" t="s">
        <v>3</v>
      </c>
      <c r="D1508" s="28">
        <v>42599</v>
      </c>
      <c r="E1508" s="27">
        <v>1124.3232</v>
      </c>
      <c r="F1508" s="27">
        <v>309.96070000000003</v>
      </c>
      <c r="G1508" s="27">
        <v>0</v>
      </c>
    </row>
    <row r="1509" spans="1:7" x14ac:dyDescent="0.2">
      <c r="A1509" s="27">
        <v>2016</v>
      </c>
      <c r="B1509" s="27">
        <v>8</v>
      </c>
      <c r="C1509" s="27" t="s">
        <v>3</v>
      </c>
      <c r="D1509" s="28">
        <v>42600</v>
      </c>
      <c r="E1509" s="27">
        <v>1162.0346999999999</v>
      </c>
      <c r="F1509" s="27">
        <v>598.05889999999999</v>
      </c>
      <c r="G1509" s="27">
        <v>0</v>
      </c>
    </row>
    <row r="1510" spans="1:7" x14ac:dyDescent="0.2">
      <c r="A1510" s="27">
        <v>2016</v>
      </c>
      <c r="B1510" s="27">
        <v>8</v>
      </c>
      <c r="C1510" s="27" t="s">
        <v>3</v>
      </c>
      <c r="D1510" s="28">
        <v>42601</v>
      </c>
      <c r="E1510" s="27">
        <v>730.5782999999999</v>
      </c>
      <c r="F1510" s="27">
        <v>427.44029999999998</v>
      </c>
      <c r="G1510" s="27">
        <v>0</v>
      </c>
    </row>
    <row r="1511" spans="1:7" x14ac:dyDescent="0.2">
      <c r="A1511" s="27">
        <v>2016</v>
      </c>
      <c r="B1511" s="27">
        <v>8</v>
      </c>
      <c r="C1511" s="27" t="s">
        <v>3</v>
      </c>
      <c r="D1511" s="28">
        <v>42604</v>
      </c>
      <c r="E1511" s="27">
        <v>1006.7767000000001</v>
      </c>
      <c r="F1511" s="27">
        <v>153.1678</v>
      </c>
      <c r="G1511" s="27">
        <v>0</v>
      </c>
    </row>
    <row r="1512" spans="1:7" x14ac:dyDescent="0.2">
      <c r="A1512" s="27">
        <v>2016</v>
      </c>
      <c r="B1512" s="27">
        <v>8</v>
      </c>
      <c r="C1512" s="27" t="s">
        <v>3</v>
      </c>
      <c r="D1512" s="28">
        <v>42605</v>
      </c>
      <c r="E1512" s="27">
        <v>841.25360000000001</v>
      </c>
      <c r="F1512" s="27">
        <v>364.34879999999998</v>
      </c>
      <c r="G1512" s="27">
        <v>0</v>
      </c>
    </row>
    <row r="1513" spans="1:7" x14ac:dyDescent="0.2">
      <c r="A1513" s="27">
        <v>2016</v>
      </c>
      <c r="B1513" s="27">
        <v>8</v>
      </c>
      <c r="C1513" s="27" t="s">
        <v>3</v>
      </c>
      <c r="D1513" s="28">
        <v>42606</v>
      </c>
      <c r="E1513" s="27">
        <v>1194.0363</v>
      </c>
      <c r="F1513" s="27">
        <v>938.65</v>
      </c>
      <c r="G1513" s="27">
        <v>0</v>
      </c>
    </row>
    <row r="1514" spans="1:7" x14ac:dyDescent="0.2">
      <c r="A1514" s="27">
        <v>2016</v>
      </c>
      <c r="B1514" s="27">
        <v>8</v>
      </c>
      <c r="C1514" s="27" t="s">
        <v>3</v>
      </c>
      <c r="D1514" s="28">
        <v>42607</v>
      </c>
      <c r="E1514" s="27">
        <v>881.59699999999998</v>
      </c>
      <c r="F1514" s="27">
        <v>303.81549999999999</v>
      </c>
      <c r="G1514" s="27">
        <v>0</v>
      </c>
    </row>
    <row r="1515" spans="1:7" x14ac:dyDescent="0.2">
      <c r="A1515" s="27">
        <v>2016</v>
      </c>
      <c r="B1515" s="27">
        <v>8</v>
      </c>
      <c r="C1515" s="27" t="s">
        <v>3</v>
      </c>
      <c r="D1515" s="28">
        <v>42608</v>
      </c>
      <c r="E1515" s="27">
        <v>583.03530000000001</v>
      </c>
      <c r="F1515" s="27">
        <v>211.01410000000001</v>
      </c>
      <c r="G1515" s="27">
        <v>0</v>
      </c>
    </row>
    <row r="1516" spans="1:7" x14ac:dyDescent="0.2">
      <c r="A1516" s="27">
        <v>2016</v>
      </c>
      <c r="B1516" s="27">
        <v>8</v>
      </c>
      <c r="C1516" s="27" t="s">
        <v>3</v>
      </c>
      <c r="D1516" s="28">
        <v>42611</v>
      </c>
      <c r="E1516" s="27">
        <v>586.06339999999989</v>
      </c>
      <c r="F1516" s="27">
        <v>213.7424</v>
      </c>
      <c r="G1516" s="27">
        <v>0</v>
      </c>
    </row>
    <row r="1517" spans="1:7" x14ac:dyDescent="0.2">
      <c r="A1517" s="27">
        <v>2016</v>
      </c>
      <c r="B1517" s="27">
        <v>8</v>
      </c>
      <c r="C1517" s="27" t="s">
        <v>3</v>
      </c>
      <c r="D1517" s="28">
        <v>42612</v>
      </c>
      <c r="E1517" s="27">
        <v>521.45719999999994</v>
      </c>
      <c r="F1517" s="27">
        <v>130.9</v>
      </c>
      <c r="G1517" s="27">
        <v>0</v>
      </c>
    </row>
    <row r="1518" spans="1:7" x14ac:dyDescent="0.2">
      <c r="A1518" s="27">
        <v>2016</v>
      </c>
      <c r="B1518" s="27">
        <v>8</v>
      </c>
      <c r="C1518" s="27" t="s">
        <v>3</v>
      </c>
      <c r="D1518" s="28">
        <v>42613</v>
      </c>
      <c r="E1518" s="27">
        <v>775.80079999999998</v>
      </c>
      <c r="F1518" s="27">
        <v>150.08259999999999</v>
      </c>
      <c r="G1518" s="27">
        <v>0</v>
      </c>
    </row>
    <row r="1519" spans="1:7" x14ac:dyDescent="0.2">
      <c r="A1519" s="27">
        <v>2016</v>
      </c>
      <c r="B1519" s="27">
        <v>9</v>
      </c>
      <c r="C1519" s="27" t="s">
        <v>3</v>
      </c>
      <c r="D1519" s="28">
        <v>42614</v>
      </c>
      <c r="E1519" s="27">
        <v>768.11239999999998</v>
      </c>
      <c r="F1519" s="27">
        <v>68.474500000000006</v>
      </c>
      <c r="G1519" s="27">
        <v>0</v>
      </c>
    </row>
    <row r="1520" spans="1:7" x14ac:dyDescent="0.2">
      <c r="A1520" s="27">
        <v>2016</v>
      </c>
      <c r="B1520" s="27">
        <v>9</v>
      </c>
      <c r="C1520" s="27" t="s">
        <v>3</v>
      </c>
      <c r="D1520" s="28">
        <v>42615</v>
      </c>
      <c r="E1520" s="27">
        <v>197.7499</v>
      </c>
      <c r="F1520" s="27">
        <v>129.46430000000001</v>
      </c>
      <c r="G1520" s="27">
        <v>0</v>
      </c>
    </row>
    <row r="1521" spans="1:7" x14ac:dyDescent="0.2">
      <c r="A1521" s="27">
        <v>2016</v>
      </c>
      <c r="B1521" s="27">
        <v>9</v>
      </c>
      <c r="C1521" s="27" t="s">
        <v>3</v>
      </c>
      <c r="D1521" s="28">
        <v>42619</v>
      </c>
      <c r="E1521" s="27">
        <v>628.82510000000002</v>
      </c>
      <c r="F1521" s="27">
        <v>103.572</v>
      </c>
      <c r="G1521" s="27">
        <v>0</v>
      </c>
    </row>
    <row r="1522" spans="1:7" x14ac:dyDescent="0.2">
      <c r="A1522" s="27">
        <v>2016</v>
      </c>
      <c r="B1522" s="27">
        <v>9</v>
      </c>
      <c r="C1522" s="27" t="s">
        <v>3</v>
      </c>
      <c r="D1522" s="28">
        <v>42620</v>
      </c>
      <c r="E1522" s="27">
        <v>663.51119999999992</v>
      </c>
      <c r="F1522" s="27">
        <v>473.22919999999999</v>
      </c>
      <c r="G1522" s="27">
        <v>0</v>
      </c>
    </row>
    <row r="1523" spans="1:7" x14ac:dyDescent="0.2">
      <c r="A1523" s="27">
        <v>2016</v>
      </c>
      <c r="B1523" s="27">
        <v>9</v>
      </c>
      <c r="C1523" s="27" t="s">
        <v>3</v>
      </c>
      <c r="D1523" s="28">
        <v>42621</v>
      </c>
      <c r="E1523" s="27">
        <v>791.21109999999999</v>
      </c>
      <c r="F1523" s="27">
        <v>336.7527</v>
      </c>
      <c r="G1523" s="27">
        <v>0</v>
      </c>
    </row>
    <row r="1524" spans="1:7" x14ac:dyDescent="0.2">
      <c r="A1524" s="27">
        <v>2016</v>
      </c>
      <c r="B1524" s="27">
        <v>9</v>
      </c>
      <c r="C1524" s="27" t="s">
        <v>3</v>
      </c>
      <c r="D1524" s="28">
        <v>42622</v>
      </c>
      <c r="E1524" s="27">
        <v>601.14690000000007</v>
      </c>
      <c r="F1524" s="27">
        <v>335.0181</v>
      </c>
      <c r="G1524" s="27">
        <v>0</v>
      </c>
    </row>
    <row r="1525" spans="1:7" x14ac:dyDescent="0.2">
      <c r="A1525" s="27">
        <v>2016</v>
      </c>
      <c r="B1525" s="27">
        <v>9</v>
      </c>
      <c r="C1525" s="27" t="s">
        <v>3</v>
      </c>
      <c r="D1525" s="28">
        <v>42625</v>
      </c>
      <c r="E1525" s="27">
        <v>628.0326</v>
      </c>
      <c r="F1525" s="27">
        <v>99.026499999999999</v>
      </c>
      <c r="G1525" s="27">
        <v>0</v>
      </c>
    </row>
    <row r="1526" spans="1:7" x14ac:dyDescent="0.2">
      <c r="A1526" s="27">
        <v>2016</v>
      </c>
      <c r="B1526" s="27">
        <v>9</v>
      </c>
      <c r="C1526" s="27" t="s">
        <v>3</v>
      </c>
      <c r="D1526" s="28">
        <v>42626</v>
      </c>
      <c r="E1526" s="27">
        <v>1160.4682</v>
      </c>
      <c r="F1526" s="27">
        <v>376.53770000000003</v>
      </c>
      <c r="G1526" s="27">
        <v>0</v>
      </c>
    </row>
    <row r="1527" spans="1:7" x14ac:dyDescent="0.2">
      <c r="A1527" s="27">
        <v>2016</v>
      </c>
      <c r="B1527" s="27">
        <v>9</v>
      </c>
      <c r="C1527" s="27" t="s">
        <v>3</v>
      </c>
      <c r="D1527" s="28">
        <v>42627</v>
      </c>
      <c r="E1527" s="27">
        <v>2247.5267999999996</v>
      </c>
      <c r="F1527" s="27">
        <v>503.56109999999995</v>
      </c>
      <c r="G1527" s="27">
        <v>0</v>
      </c>
    </row>
    <row r="1528" spans="1:7" x14ac:dyDescent="0.2">
      <c r="A1528" s="27">
        <v>2016</v>
      </c>
      <c r="B1528" s="27">
        <v>9</v>
      </c>
      <c r="C1528" s="27" t="s">
        <v>3</v>
      </c>
      <c r="D1528" s="28">
        <v>42628</v>
      </c>
      <c r="E1528" s="27">
        <v>1670.3536999999999</v>
      </c>
      <c r="F1528" s="27">
        <v>582.28250000000003</v>
      </c>
      <c r="G1528" s="27">
        <v>0</v>
      </c>
    </row>
    <row r="1529" spans="1:7" x14ac:dyDescent="0.2">
      <c r="A1529" s="27">
        <v>2016</v>
      </c>
      <c r="B1529" s="27">
        <v>9</v>
      </c>
      <c r="C1529" s="27" t="s">
        <v>3</v>
      </c>
      <c r="D1529" s="28">
        <v>42629</v>
      </c>
      <c r="E1529" s="27">
        <v>892.28949999999998</v>
      </c>
      <c r="F1529" s="27">
        <v>496.89879999999999</v>
      </c>
      <c r="G1529" s="27">
        <v>0</v>
      </c>
    </row>
    <row r="1530" spans="1:7" x14ac:dyDescent="0.2">
      <c r="A1530" s="27">
        <v>2016</v>
      </c>
      <c r="B1530" s="27">
        <v>9</v>
      </c>
      <c r="C1530" s="27" t="s">
        <v>3</v>
      </c>
      <c r="D1530" s="28">
        <v>42632</v>
      </c>
      <c r="E1530" s="27">
        <v>333.4966</v>
      </c>
      <c r="F1530" s="27">
        <v>87.157200000000003</v>
      </c>
      <c r="G1530" s="27">
        <v>0</v>
      </c>
    </row>
    <row r="1531" spans="1:7" x14ac:dyDescent="0.2">
      <c r="A1531" s="27">
        <v>2016</v>
      </c>
      <c r="B1531" s="27">
        <v>9</v>
      </c>
      <c r="C1531" s="27" t="s">
        <v>3</v>
      </c>
      <c r="D1531" s="28">
        <v>42633</v>
      </c>
      <c r="E1531" s="27">
        <v>375.89059999999995</v>
      </c>
      <c r="F1531" s="27">
        <v>67.914000000000001</v>
      </c>
      <c r="G1531" s="27">
        <v>0</v>
      </c>
    </row>
    <row r="1532" spans="1:7" x14ac:dyDescent="0.2">
      <c r="A1532" s="27">
        <v>2016</v>
      </c>
      <c r="B1532" s="27">
        <v>9</v>
      </c>
      <c r="C1532" s="27" t="s">
        <v>3</v>
      </c>
      <c r="D1532" s="28">
        <v>42634</v>
      </c>
      <c r="E1532" s="27">
        <v>963.44539999999995</v>
      </c>
      <c r="F1532" s="27">
        <v>248.16329999999999</v>
      </c>
      <c r="G1532" s="27">
        <v>0</v>
      </c>
    </row>
    <row r="1533" spans="1:7" x14ac:dyDescent="0.2">
      <c r="A1533" s="27">
        <v>2016</v>
      </c>
      <c r="B1533" s="27">
        <v>9</v>
      </c>
      <c r="C1533" s="27" t="s">
        <v>3</v>
      </c>
      <c r="D1533" s="28">
        <v>42635</v>
      </c>
      <c r="E1533" s="27">
        <v>1079.7335</v>
      </c>
      <c r="F1533" s="27">
        <v>534.02750000000003</v>
      </c>
      <c r="G1533" s="27">
        <v>0</v>
      </c>
    </row>
    <row r="1534" spans="1:7" x14ac:dyDescent="0.2">
      <c r="A1534" s="27">
        <v>2016</v>
      </c>
      <c r="B1534" s="27">
        <v>9</v>
      </c>
      <c r="C1534" s="27" t="s">
        <v>3</v>
      </c>
      <c r="D1534" s="28">
        <v>42636</v>
      </c>
      <c r="E1534" s="27">
        <v>748.08410000000015</v>
      </c>
      <c r="F1534" s="27">
        <v>359.47970000000004</v>
      </c>
      <c r="G1534" s="27">
        <v>0</v>
      </c>
    </row>
    <row r="1535" spans="1:7" x14ac:dyDescent="0.2">
      <c r="A1535" s="27">
        <v>2016</v>
      </c>
      <c r="B1535" s="27">
        <v>9</v>
      </c>
      <c r="C1535" s="27" t="s">
        <v>3</v>
      </c>
      <c r="D1535" s="28">
        <v>42639</v>
      </c>
      <c r="E1535" s="27">
        <v>855.94720000000007</v>
      </c>
      <c r="F1535" s="27">
        <v>473.84829999999999</v>
      </c>
      <c r="G1535" s="27">
        <v>0</v>
      </c>
    </row>
    <row r="1536" spans="1:7" x14ac:dyDescent="0.2">
      <c r="A1536" s="27">
        <v>2016</v>
      </c>
      <c r="B1536" s="27">
        <v>9</v>
      </c>
      <c r="C1536" s="27" t="s">
        <v>3</v>
      </c>
      <c r="D1536" s="28">
        <v>42640</v>
      </c>
      <c r="E1536" s="27">
        <v>1065.3651</v>
      </c>
      <c r="F1536" s="27">
        <v>741.46269999999993</v>
      </c>
      <c r="G1536" s="27">
        <v>0</v>
      </c>
    </row>
    <row r="1537" spans="1:7" x14ac:dyDescent="0.2">
      <c r="A1537" s="27">
        <v>2016</v>
      </c>
      <c r="B1537" s="27">
        <v>9</v>
      </c>
      <c r="C1537" s="27" t="s">
        <v>3</v>
      </c>
      <c r="D1537" s="28">
        <v>42641</v>
      </c>
      <c r="E1537" s="27">
        <v>1351.0839000000001</v>
      </c>
      <c r="F1537" s="27">
        <v>274.27229999999997</v>
      </c>
      <c r="G1537" s="27">
        <v>0</v>
      </c>
    </row>
    <row r="1538" spans="1:7" x14ac:dyDescent="0.2">
      <c r="A1538" s="27">
        <v>2016</v>
      </c>
      <c r="B1538" s="27">
        <v>9</v>
      </c>
      <c r="C1538" s="27" t="s">
        <v>3</v>
      </c>
      <c r="D1538" s="28">
        <v>42642</v>
      </c>
      <c r="E1538" s="27">
        <v>1049.0967000000001</v>
      </c>
      <c r="F1538" s="27">
        <v>272.77379999999999</v>
      </c>
      <c r="G1538" s="27">
        <v>0</v>
      </c>
    </row>
    <row r="1539" spans="1:7" x14ac:dyDescent="0.2">
      <c r="A1539" s="27">
        <v>2016</v>
      </c>
      <c r="B1539" s="27">
        <v>9</v>
      </c>
      <c r="C1539" s="27" t="s">
        <v>3</v>
      </c>
      <c r="D1539" s="28">
        <v>42643</v>
      </c>
      <c r="E1539" s="27">
        <v>1589.8833</v>
      </c>
      <c r="F1539" s="27">
        <v>280.12200000000001</v>
      </c>
      <c r="G1539" s="27">
        <v>0</v>
      </c>
    </row>
    <row r="1540" spans="1:7" x14ac:dyDescent="0.2">
      <c r="A1540" s="27">
        <v>2016</v>
      </c>
      <c r="B1540" s="27">
        <v>10</v>
      </c>
      <c r="C1540" s="27" t="s">
        <v>7</v>
      </c>
      <c r="D1540" s="28">
        <v>42646</v>
      </c>
      <c r="E1540" s="27">
        <v>1111.5566999999999</v>
      </c>
      <c r="F1540" s="27">
        <v>122.152</v>
      </c>
      <c r="G1540" s="27">
        <v>0</v>
      </c>
    </row>
    <row r="1541" spans="1:7" x14ac:dyDescent="0.2">
      <c r="A1541" s="27">
        <v>2016</v>
      </c>
      <c r="B1541" s="27">
        <v>10</v>
      </c>
      <c r="C1541" s="27" t="s">
        <v>7</v>
      </c>
      <c r="D1541" s="28">
        <v>42647</v>
      </c>
      <c r="E1541" s="27">
        <v>912.33199999999999</v>
      </c>
      <c r="F1541" s="27">
        <v>126.432</v>
      </c>
      <c r="G1541" s="27">
        <v>0</v>
      </c>
    </row>
    <row r="1542" spans="1:7" x14ac:dyDescent="0.2">
      <c r="A1542" s="27">
        <v>2016</v>
      </c>
      <c r="B1542" s="27">
        <v>10</v>
      </c>
      <c r="C1542" s="27" t="s">
        <v>7</v>
      </c>
      <c r="D1542" s="28">
        <v>42648</v>
      </c>
      <c r="E1542" s="27">
        <v>1826.8379</v>
      </c>
      <c r="F1542" s="27">
        <v>378.89249999999998</v>
      </c>
      <c r="G1542" s="27">
        <v>0</v>
      </c>
    </row>
    <row r="1543" spans="1:7" x14ac:dyDescent="0.2">
      <c r="A1543" s="27">
        <v>2016</v>
      </c>
      <c r="B1543" s="27">
        <v>10</v>
      </c>
      <c r="C1543" s="27" t="s">
        <v>7</v>
      </c>
      <c r="D1543" s="28">
        <v>42649</v>
      </c>
      <c r="E1543" s="27">
        <v>1189.1158</v>
      </c>
      <c r="F1543" s="27">
        <v>221.0848</v>
      </c>
      <c r="G1543" s="27">
        <v>0</v>
      </c>
    </row>
    <row r="1544" spans="1:7" x14ac:dyDescent="0.2">
      <c r="A1544" s="27">
        <v>2016</v>
      </c>
      <c r="B1544" s="27">
        <v>10</v>
      </c>
      <c r="C1544" s="27" t="s">
        <v>7</v>
      </c>
      <c r="D1544" s="28">
        <v>42650</v>
      </c>
      <c r="E1544" s="27">
        <v>478.88839999999999</v>
      </c>
      <c r="F1544" s="27">
        <v>323.87319999999994</v>
      </c>
      <c r="G1544" s="27">
        <v>0</v>
      </c>
    </row>
    <row r="1545" spans="1:7" x14ac:dyDescent="0.2">
      <c r="A1545" s="27">
        <v>2016</v>
      </c>
      <c r="B1545" s="27">
        <v>10</v>
      </c>
      <c r="C1545" s="27" t="s">
        <v>7</v>
      </c>
      <c r="D1545" s="28">
        <v>42653</v>
      </c>
      <c r="E1545" s="27">
        <v>0</v>
      </c>
      <c r="F1545" s="27">
        <v>0</v>
      </c>
      <c r="G1545" s="27">
        <v>0</v>
      </c>
    </row>
    <row r="1546" spans="1:7" x14ac:dyDescent="0.2">
      <c r="A1546" s="27">
        <v>2016</v>
      </c>
      <c r="B1546" s="27">
        <v>10</v>
      </c>
      <c r="C1546" s="27" t="s">
        <v>7</v>
      </c>
      <c r="D1546" s="28">
        <v>42654</v>
      </c>
      <c r="E1546" s="27">
        <v>590.89499999999998</v>
      </c>
      <c r="F1546" s="27">
        <v>433.42419999999993</v>
      </c>
      <c r="G1546" s="27">
        <v>0</v>
      </c>
    </row>
    <row r="1547" spans="1:7" x14ac:dyDescent="0.2">
      <c r="A1547" s="27">
        <v>2016</v>
      </c>
      <c r="B1547" s="27">
        <v>10</v>
      </c>
      <c r="C1547" s="27" t="s">
        <v>7</v>
      </c>
      <c r="D1547" s="28">
        <v>42655</v>
      </c>
      <c r="E1547" s="27">
        <v>1012.5436999999999</v>
      </c>
      <c r="F1547" s="27">
        <v>186.86209999999997</v>
      </c>
      <c r="G1547" s="27">
        <v>0</v>
      </c>
    </row>
    <row r="1548" spans="1:7" x14ac:dyDescent="0.2">
      <c r="A1548" s="27">
        <v>2016</v>
      </c>
      <c r="B1548" s="27">
        <v>10</v>
      </c>
      <c r="C1548" s="27" t="s">
        <v>7</v>
      </c>
      <c r="D1548" s="28">
        <v>42656</v>
      </c>
      <c r="E1548" s="27">
        <v>1086.4447</v>
      </c>
      <c r="F1548" s="27">
        <v>250.74549999999999</v>
      </c>
      <c r="G1548" s="27">
        <v>0</v>
      </c>
    </row>
    <row r="1549" spans="1:7" x14ac:dyDescent="0.2">
      <c r="A1549" s="27">
        <v>2016</v>
      </c>
      <c r="B1549" s="27">
        <v>10</v>
      </c>
      <c r="C1549" s="27" t="s">
        <v>7</v>
      </c>
      <c r="D1549" s="28">
        <v>42657</v>
      </c>
      <c r="E1549" s="27">
        <v>1288.3839</v>
      </c>
      <c r="F1549" s="27">
        <v>212.31909999999996</v>
      </c>
      <c r="G1549" s="27">
        <v>0</v>
      </c>
    </row>
    <row r="1550" spans="1:7" x14ac:dyDescent="0.2">
      <c r="A1550" s="27">
        <v>2016</v>
      </c>
      <c r="B1550" s="27">
        <v>10</v>
      </c>
      <c r="C1550" s="27" t="s">
        <v>7</v>
      </c>
      <c r="D1550" s="28">
        <v>42660</v>
      </c>
      <c r="E1550" s="27">
        <v>791.8424</v>
      </c>
      <c r="F1550" s="27">
        <v>453.30309999999997</v>
      </c>
      <c r="G1550" s="27">
        <v>0</v>
      </c>
    </row>
    <row r="1551" spans="1:7" x14ac:dyDescent="0.2">
      <c r="A1551" s="27">
        <v>2016</v>
      </c>
      <c r="B1551" s="27">
        <v>10</v>
      </c>
      <c r="C1551" s="27" t="s">
        <v>7</v>
      </c>
      <c r="D1551" s="28">
        <v>42661</v>
      </c>
      <c r="E1551" s="27">
        <v>1128.8673999999999</v>
      </c>
      <c r="F1551" s="27">
        <v>241.60309999999998</v>
      </c>
      <c r="G1551" s="27">
        <v>0</v>
      </c>
    </row>
    <row r="1552" spans="1:7" x14ac:dyDescent="0.2">
      <c r="A1552" s="27">
        <v>2016</v>
      </c>
      <c r="B1552" s="27">
        <v>10</v>
      </c>
      <c r="C1552" s="27" t="s">
        <v>7</v>
      </c>
      <c r="D1552" s="28">
        <v>42662</v>
      </c>
      <c r="E1552" s="27">
        <v>1470.9901</v>
      </c>
      <c r="F1552" s="27">
        <v>443.505</v>
      </c>
      <c r="G1552" s="27">
        <v>0</v>
      </c>
    </row>
    <row r="1553" spans="1:7" x14ac:dyDescent="0.2">
      <c r="A1553" s="27">
        <v>2016</v>
      </c>
      <c r="B1553" s="27">
        <v>10</v>
      </c>
      <c r="C1553" s="27" t="s">
        <v>7</v>
      </c>
      <c r="D1553" s="28">
        <v>42663</v>
      </c>
      <c r="E1553" s="27">
        <v>1720.3688999999999</v>
      </c>
      <c r="F1553" s="27">
        <v>386.97990000000004</v>
      </c>
      <c r="G1553" s="27">
        <v>0</v>
      </c>
    </row>
    <row r="1554" spans="1:7" x14ac:dyDescent="0.2">
      <c r="A1554" s="27">
        <v>2016</v>
      </c>
      <c r="B1554" s="27">
        <v>10</v>
      </c>
      <c r="C1554" s="27" t="s">
        <v>7</v>
      </c>
      <c r="D1554" s="28">
        <v>42664</v>
      </c>
      <c r="E1554" s="27">
        <v>729.72900000000004</v>
      </c>
      <c r="F1554" s="27">
        <v>375.08359999999999</v>
      </c>
      <c r="G1554" s="27">
        <v>0</v>
      </c>
    </row>
    <row r="1555" spans="1:7" x14ac:dyDescent="0.2">
      <c r="A1555" s="27">
        <v>2016</v>
      </c>
      <c r="B1555" s="27">
        <v>10</v>
      </c>
      <c r="C1555" s="27" t="s">
        <v>7</v>
      </c>
      <c r="D1555" s="28">
        <v>42667</v>
      </c>
      <c r="E1555" s="27">
        <v>1395.2991999999999</v>
      </c>
      <c r="F1555" s="27">
        <v>91.984999999999999</v>
      </c>
      <c r="G1555" s="27">
        <v>0</v>
      </c>
    </row>
    <row r="1556" spans="1:7" x14ac:dyDescent="0.2">
      <c r="A1556" s="27">
        <v>2016</v>
      </c>
      <c r="B1556" s="27">
        <v>10</v>
      </c>
      <c r="C1556" s="27" t="s">
        <v>7</v>
      </c>
      <c r="D1556" s="28">
        <v>42668</v>
      </c>
      <c r="E1556" s="27">
        <v>984.00300000000004</v>
      </c>
      <c r="F1556" s="27">
        <v>564.68709999999999</v>
      </c>
      <c r="G1556" s="27">
        <v>0</v>
      </c>
    </row>
    <row r="1557" spans="1:7" x14ac:dyDescent="0.2">
      <c r="A1557" s="27">
        <v>2016</v>
      </c>
      <c r="B1557" s="27">
        <v>10</v>
      </c>
      <c r="C1557" s="27" t="s">
        <v>7</v>
      </c>
      <c r="D1557" s="28">
        <v>42669</v>
      </c>
      <c r="E1557" s="27">
        <v>1271.0944999999999</v>
      </c>
      <c r="F1557" s="27">
        <v>252.0941</v>
      </c>
      <c r="G1557" s="27">
        <v>0</v>
      </c>
    </row>
    <row r="1558" spans="1:7" x14ac:dyDescent="0.2">
      <c r="A1558" s="27">
        <v>2016</v>
      </c>
      <c r="B1558" s="27">
        <v>10</v>
      </c>
      <c r="C1558" s="27" t="s">
        <v>7</v>
      </c>
      <c r="D1558" s="28">
        <v>42670</v>
      </c>
      <c r="E1558" s="27">
        <v>1287.6847000000002</v>
      </c>
      <c r="F1558" s="27">
        <v>382.95120000000003</v>
      </c>
      <c r="G1558" s="27">
        <v>0</v>
      </c>
    </row>
    <row r="1559" spans="1:7" x14ac:dyDescent="0.2">
      <c r="A1559" s="27">
        <v>2016</v>
      </c>
      <c r="B1559" s="27">
        <v>10</v>
      </c>
      <c r="C1559" s="27" t="s">
        <v>7</v>
      </c>
      <c r="D1559" s="28">
        <v>42671</v>
      </c>
      <c r="E1559" s="27">
        <v>988.24839999999995</v>
      </c>
      <c r="F1559" s="27">
        <v>270.38870000000003</v>
      </c>
      <c r="G1559" s="27">
        <v>0</v>
      </c>
    </row>
    <row r="1560" spans="1:7" x14ac:dyDescent="0.2">
      <c r="A1560" s="27">
        <v>2016</v>
      </c>
      <c r="B1560" s="27">
        <v>10</v>
      </c>
      <c r="C1560" s="27" t="s">
        <v>7</v>
      </c>
      <c r="D1560" s="28">
        <v>42674</v>
      </c>
      <c r="E1560" s="27">
        <v>691.75740000000008</v>
      </c>
      <c r="F1560" s="27">
        <v>137.9042</v>
      </c>
      <c r="G1560" s="27">
        <v>0</v>
      </c>
    </row>
    <row r="1561" spans="1:7" x14ac:dyDescent="0.2">
      <c r="A1561" s="27">
        <v>2016</v>
      </c>
      <c r="B1561" s="27">
        <v>11</v>
      </c>
      <c r="C1561" s="27" t="s">
        <v>7</v>
      </c>
      <c r="D1561" s="28">
        <v>42675</v>
      </c>
      <c r="E1561" s="27">
        <v>1359.6226000000001</v>
      </c>
      <c r="F1561" s="27">
        <v>176.89170000000001</v>
      </c>
      <c r="G1561" s="27">
        <v>0</v>
      </c>
    </row>
    <row r="1562" spans="1:7" x14ac:dyDescent="0.2">
      <c r="A1562" s="27">
        <v>2016</v>
      </c>
      <c r="B1562" s="27">
        <v>11</v>
      </c>
      <c r="C1562" s="27" t="s">
        <v>7</v>
      </c>
      <c r="D1562" s="28">
        <v>42676</v>
      </c>
      <c r="E1562" s="27">
        <v>1199.2174</v>
      </c>
      <c r="F1562" s="27">
        <v>497.19970000000001</v>
      </c>
      <c r="G1562" s="27">
        <v>0</v>
      </c>
    </row>
    <row r="1563" spans="1:7" x14ac:dyDescent="0.2">
      <c r="A1563" s="27">
        <v>2016</v>
      </c>
      <c r="B1563" s="27">
        <v>11</v>
      </c>
      <c r="C1563" s="27" t="s">
        <v>7</v>
      </c>
      <c r="D1563" s="28">
        <v>42677</v>
      </c>
      <c r="E1563" s="27">
        <v>1273.9148</v>
      </c>
      <c r="F1563" s="27">
        <v>560.01569999999992</v>
      </c>
      <c r="G1563" s="27">
        <v>0</v>
      </c>
    </row>
    <row r="1564" spans="1:7" x14ac:dyDescent="0.2">
      <c r="A1564" s="27">
        <v>2016</v>
      </c>
      <c r="B1564" s="27">
        <v>11</v>
      </c>
      <c r="C1564" s="27" t="s">
        <v>7</v>
      </c>
      <c r="D1564" s="28">
        <v>42678</v>
      </c>
      <c r="E1564" s="27">
        <v>779.45710000000008</v>
      </c>
      <c r="F1564" s="27">
        <v>303.84120000000001</v>
      </c>
      <c r="G1564" s="27">
        <v>0</v>
      </c>
    </row>
    <row r="1565" spans="1:7" x14ac:dyDescent="0.2">
      <c r="A1565" s="27">
        <v>2016</v>
      </c>
      <c r="B1565" s="27">
        <v>11</v>
      </c>
      <c r="C1565" s="27" t="s">
        <v>7</v>
      </c>
      <c r="D1565" s="28">
        <v>42681</v>
      </c>
      <c r="E1565" s="27">
        <v>652.12530000000004</v>
      </c>
      <c r="F1565" s="27">
        <v>615.66049999999996</v>
      </c>
      <c r="G1565" s="27">
        <v>0</v>
      </c>
    </row>
    <row r="1566" spans="1:7" x14ac:dyDescent="0.2">
      <c r="A1566" s="27">
        <v>2016</v>
      </c>
      <c r="B1566" s="27">
        <v>11</v>
      </c>
      <c r="C1566" s="27" t="s">
        <v>7</v>
      </c>
      <c r="D1566" s="28">
        <v>42682</v>
      </c>
      <c r="E1566" s="27">
        <v>513.11329999999998</v>
      </c>
      <c r="F1566" s="27">
        <v>301.33769999999998</v>
      </c>
      <c r="G1566" s="27">
        <v>0</v>
      </c>
    </row>
    <row r="1567" spans="1:7" x14ac:dyDescent="0.2">
      <c r="A1567" s="27">
        <v>2016</v>
      </c>
      <c r="B1567" s="27">
        <v>11</v>
      </c>
      <c r="C1567" s="27" t="s">
        <v>7</v>
      </c>
      <c r="D1567" s="28">
        <v>42683</v>
      </c>
      <c r="E1567" s="27">
        <v>1064.3958</v>
      </c>
      <c r="F1567" s="27">
        <v>335.22439999999995</v>
      </c>
      <c r="G1567" s="27">
        <v>0</v>
      </c>
    </row>
    <row r="1568" spans="1:7" x14ac:dyDescent="0.2">
      <c r="A1568" s="27">
        <v>2016</v>
      </c>
      <c r="B1568" s="27">
        <v>11</v>
      </c>
      <c r="C1568" s="27" t="s">
        <v>7</v>
      </c>
      <c r="D1568" s="28">
        <v>42684</v>
      </c>
      <c r="E1568" s="27">
        <v>983.03030000000001</v>
      </c>
      <c r="F1568" s="27">
        <v>366.00819999999999</v>
      </c>
      <c r="G1568" s="27">
        <v>0</v>
      </c>
    </row>
    <row r="1569" spans="1:7" x14ac:dyDescent="0.2">
      <c r="A1569" s="27">
        <v>2016</v>
      </c>
      <c r="B1569" s="27">
        <v>11</v>
      </c>
      <c r="C1569" s="27" t="s">
        <v>7</v>
      </c>
      <c r="D1569" s="28">
        <v>42685</v>
      </c>
      <c r="E1569" s="27">
        <v>0</v>
      </c>
      <c r="F1569" s="27">
        <v>0</v>
      </c>
      <c r="G1569" s="27">
        <v>0</v>
      </c>
    </row>
    <row r="1570" spans="1:7" x14ac:dyDescent="0.2">
      <c r="A1570" s="27">
        <v>2016</v>
      </c>
      <c r="B1570" s="27">
        <v>11</v>
      </c>
      <c r="C1570" s="27" t="s">
        <v>7</v>
      </c>
      <c r="D1570" s="28">
        <v>42688</v>
      </c>
      <c r="E1570" s="27">
        <v>1158.7950000000001</v>
      </c>
      <c r="F1570" s="27">
        <v>183.70009999999999</v>
      </c>
      <c r="G1570" s="27">
        <v>0</v>
      </c>
    </row>
    <row r="1571" spans="1:7" x14ac:dyDescent="0.2">
      <c r="A1571" s="27">
        <v>2016</v>
      </c>
      <c r="B1571" s="27">
        <v>11</v>
      </c>
      <c r="C1571" s="27" t="s">
        <v>7</v>
      </c>
      <c r="D1571" s="28">
        <v>42689</v>
      </c>
      <c r="E1571" s="27">
        <v>999.48370000000011</v>
      </c>
      <c r="F1571" s="27">
        <v>288.10840000000002</v>
      </c>
      <c r="G1571" s="27">
        <v>49.542900000000003</v>
      </c>
    </row>
    <row r="1572" spans="1:7" x14ac:dyDescent="0.2">
      <c r="A1572" s="27">
        <v>2016</v>
      </c>
      <c r="B1572" s="27">
        <v>11</v>
      </c>
      <c r="C1572" s="27" t="s">
        <v>7</v>
      </c>
      <c r="D1572" s="28">
        <v>42690</v>
      </c>
      <c r="E1572" s="27">
        <v>1377.5084999999999</v>
      </c>
      <c r="F1572" s="27">
        <v>386.13940000000002</v>
      </c>
      <c r="G1572" s="27">
        <v>0</v>
      </c>
    </row>
    <row r="1573" spans="1:7" x14ac:dyDescent="0.2">
      <c r="A1573" s="27">
        <v>2016</v>
      </c>
      <c r="B1573" s="27">
        <v>11</v>
      </c>
      <c r="C1573" s="27" t="s">
        <v>7</v>
      </c>
      <c r="D1573" s="28">
        <v>42691</v>
      </c>
      <c r="E1573" s="27">
        <v>1296.0786000000001</v>
      </c>
      <c r="F1573" s="27">
        <v>488.80759999999998</v>
      </c>
      <c r="G1573" s="27">
        <v>0</v>
      </c>
    </row>
    <row r="1574" spans="1:7" x14ac:dyDescent="0.2">
      <c r="A1574" s="27">
        <v>2016</v>
      </c>
      <c r="B1574" s="27">
        <v>11</v>
      </c>
      <c r="C1574" s="27" t="s">
        <v>7</v>
      </c>
      <c r="D1574" s="28">
        <v>42692</v>
      </c>
      <c r="E1574" s="27">
        <v>1144.6890000000001</v>
      </c>
      <c r="F1574" s="27">
        <v>574.28919999999994</v>
      </c>
      <c r="G1574" s="27">
        <v>0</v>
      </c>
    </row>
    <row r="1575" spans="1:7" x14ac:dyDescent="0.2">
      <c r="A1575" s="27">
        <v>2016</v>
      </c>
      <c r="B1575" s="27">
        <v>11</v>
      </c>
      <c r="C1575" s="27" t="s">
        <v>7</v>
      </c>
      <c r="D1575" s="28">
        <v>42695</v>
      </c>
      <c r="E1575" s="27">
        <v>821.88290000000006</v>
      </c>
      <c r="F1575" s="27">
        <v>197.79599999999999</v>
      </c>
      <c r="G1575" s="27">
        <v>0</v>
      </c>
    </row>
    <row r="1576" spans="1:7" x14ac:dyDescent="0.2">
      <c r="A1576" s="27">
        <v>2016</v>
      </c>
      <c r="B1576" s="27">
        <v>11</v>
      </c>
      <c r="C1576" s="27" t="s">
        <v>7</v>
      </c>
      <c r="D1576" s="28">
        <v>42696</v>
      </c>
      <c r="E1576" s="27">
        <v>1015.2697000000001</v>
      </c>
      <c r="F1576" s="27">
        <v>201.1559</v>
      </c>
      <c r="G1576" s="27">
        <v>0</v>
      </c>
    </row>
    <row r="1577" spans="1:7" x14ac:dyDescent="0.2">
      <c r="A1577" s="27">
        <v>2016</v>
      </c>
      <c r="B1577" s="27">
        <v>11</v>
      </c>
      <c r="C1577" s="27" t="s">
        <v>7</v>
      </c>
      <c r="D1577" s="28">
        <v>42697</v>
      </c>
      <c r="E1577" s="27">
        <v>660.70209999999997</v>
      </c>
      <c r="F1577" s="27">
        <v>105.2139</v>
      </c>
      <c r="G1577" s="27">
        <v>0</v>
      </c>
    </row>
    <row r="1578" spans="1:7" x14ac:dyDescent="0.2">
      <c r="A1578" s="27">
        <v>2016</v>
      </c>
      <c r="B1578" s="27">
        <v>11</v>
      </c>
      <c r="C1578" s="27" t="s">
        <v>7</v>
      </c>
      <c r="D1578" s="28">
        <v>42699</v>
      </c>
      <c r="E1578" s="27">
        <v>43.168399999999998</v>
      </c>
      <c r="F1578" s="27">
        <v>0</v>
      </c>
      <c r="G1578" s="27">
        <v>0</v>
      </c>
    </row>
    <row r="1579" spans="1:7" x14ac:dyDescent="0.2">
      <c r="A1579" s="27">
        <v>2016</v>
      </c>
      <c r="B1579" s="27">
        <v>11</v>
      </c>
      <c r="C1579" s="27" t="s">
        <v>7</v>
      </c>
      <c r="D1579" s="28">
        <v>42702</v>
      </c>
      <c r="E1579" s="27">
        <v>1063.2882999999997</v>
      </c>
      <c r="F1579" s="27">
        <v>201.84920000000002</v>
      </c>
      <c r="G1579" s="27">
        <v>0</v>
      </c>
    </row>
    <row r="1580" spans="1:7" x14ac:dyDescent="0.2">
      <c r="A1580" s="27">
        <v>2016</v>
      </c>
      <c r="B1580" s="27">
        <v>11</v>
      </c>
      <c r="C1580" s="27" t="s">
        <v>7</v>
      </c>
      <c r="D1580" s="28">
        <v>42703</v>
      </c>
      <c r="E1580" s="27">
        <v>1654.2552000000003</v>
      </c>
      <c r="F1580" s="27">
        <v>263.00400000000002</v>
      </c>
      <c r="G1580" s="27">
        <v>0</v>
      </c>
    </row>
    <row r="1581" spans="1:7" x14ac:dyDescent="0.2">
      <c r="A1581" s="27">
        <v>2016</v>
      </c>
      <c r="B1581" s="27">
        <v>11</v>
      </c>
      <c r="C1581" s="27" t="s">
        <v>7</v>
      </c>
      <c r="D1581" s="28">
        <v>42704</v>
      </c>
      <c r="E1581" s="27">
        <v>1388.5036</v>
      </c>
      <c r="F1581" s="27">
        <v>529.17539999999985</v>
      </c>
      <c r="G1581" s="27">
        <v>0</v>
      </c>
    </row>
    <row r="1582" spans="1:7" x14ac:dyDescent="0.2">
      <c r="A1582" s="27">
        <v>2016</v>
      </c>
      <c r="B1582" s="27">
        <v>12</v>
      </c>
      <c r="C1582" s="27" t="s">
        <v>7</v>
      </c>
      <c r="D1582" s="28">
        <v>42705</v>
      </c>
      <c r="E1582" s="27">
        <v>1160.6494</v>
      </c>
      <c r="F1582" s="27">
        <v>285.31059999999997</v>
      </c>
      <c r="G1582" s="27">
        <v>0</v>
      </c>
    </row>
    <row r="1583" spans="1:7" x14ac:dyDescent="0.2">
      <c r="A1583" s="27">
        <v>2016</v>
      </c>
      <c r="B1583" s="27">
        <v>12</v>
      </c>
      <c r="C1583" s="27" t="s">
        <v>7</v>
      </c>
      <c r="D1583" s="28">
        <v>42706</v>
      </c>
      <c r="E1583" s="27">
        <v>667.62630000000001</v>
      </c>
      <c r="F1583" s="27">
        <v>274.988</v>
      </c>
      <c r="G1583" s="27">
        <v>0</v>
      </c>
    </row>
    <row r="1584" spans="1:7" x14ac:dyDescent="0.2">
      <c r="A1584" s="27">
        <v>2016</v>
      </c>
      <c r="B1584" s="27">
        <v>12</v>
      </c>
      <c r="C1584" s="27" t="s">
        <v>7</v>
      </c>
      <c r="D1584" s="28">
        <v>42709</v>
      </c>
      <c r="E1584" s="27">
        <v>984.35209999999995</v>
      </c>
      <c r="F1584" s="27">
        <v>705.56219999999996</v>
      </c>
      <c r="G1584" s="27">
        <v>0</v>
      </c>
    </row>
    <row r="1585" spans="1:7" x14ac:dyDescent="0.2">
      <c r="A1585" s="27">
        <v>2016</v>
      </c>
      <c r="B1585" s="27">
        <v>12</v>
      </c>
      <c r="C1585" s="27" t="s">
        <v>7</v>
      </c>
      <c r="D1585" s="28">
        <v>42710</v>
      </c>
      <c r="E1585" s="27">
        <v>1641.8928000000001</v>
      </c>
      <c r="F1585" s="27">
        <v>118.1285</v>
      </c>
      <c r="G1585" s="27">
        <v>0</v>
      </c>
    </row>
    <row r="1586" spans="1:7" x14ac:dyDescent="0.2">
      <c r="A1586" s="27">
        <v>2016</v>
      </c>
      <c r="B1586" s="27">
        <v>12</v>
      </c>
      <c r="C1586" s="27" t="s">
        <v>7</v>
      </c>
      <c r="D1586" s="28">
        <v>42711</v>
      </c>
      <c r="E1586" s="27">
        <v>1706.9708000000001</v>
      </c>
      <c r="F1586" s="27">
        <v>701.928</v>
      </c>
      <c r="G1586" s="27">
        <v>0</v>
      </c>
    </row>
    <row r="1587" spans="1:7" x14ac:dyDescent="0.2">
      <c r="A1587" s="27">
        <v>2016</v>
      </c>
      <c r="B1587" s="27">
        <v>12</v>
      </c>
      <c r="C1587" s="27" t="s">
        <v>7</v>
      </c>
      <c r="D1587" s="28">
        <v>42712</v>
      </c>
      <c r="E1587" s="27">
        <v>789.86369999999999</v>
      </c>
      <c r="F1587" s="27">
        <v>524.81569999999999</v>
      </c>
      <c r="G1587" s="27">
        <v>0</v>
      </c>
    </row>
    <row r="1588" spans="1:7" x14ac:dyDescent="0.2">
      <c r="A1588" s="27">
        <v>2016</v>
      </c>
      <c r="B1588" s="27">
        <v>12</v>
      </c>
      <c r="C1588" s="27" t="s">
        <v>7</v>
      </c>
      <c r="D1588" s="28">
        <v>42713</v>
      </c>
      <c r="E1588" s="27">
        <v>1711.8081000000002</v>
      </c>
      <c r="F1588" s="27">
        <v>520.72559999999999</v>
      </c>
      <c r="G1588" s="27">
        <v>0</v>
      </c>
    </row>
    <row r="1589" spans="1:7" x14ac:dyDescent="0.2">
      <c r="A1589" s="27">
        <v>2016</v>
      </c>
      <c r="B1589" s="27">
        <v>12</v>
      </c>
      <c r="C1589" s="27" t="s">
        <v>7</v>
      </c>
      <c r="D1589" s="28">
        <v>42716</v>
      </c>
      <c r="E1589" s="27">
        <v>1203.6788000000001</v>
      </c>
      <c r="F1589" s="27">
        <v>272.32890000000003</v>
      </c>
      <c r="G1589" s="27">
        <v>0</v>
      </c>
    </row>
    <row r="1590" spans="1:7" x14ac:dyDescent="0.2">
      <c r="A1590" s="27">
        <v>2016</v>
      </c>
      <c r="B1590" s="27">
        <v>12</v>
      </c>
      <c r="C1590" s="27" t="s">
        <v>7</v>
      </c>
      <c r="D1590" s="28">
        <v>42717</v>
      </c>
      <c r="E1590" s="27">
        <v>1557.6786000000002</v>
      </c>
      <c r="F1590" s="27">
        <v>1898.4204</v>
      </c>
      <c r="G1590" s="27">
        <v>0</v>
      </c>
    </row>
    <row r="1591" spans="1:7" x14ac:dyDescent="0.2">
      <c r="A1591" s="27">
        <v>2016</v>
      </c>
      <c r="B1591" s="27">
        <v>12</v>
      </c>
      <c r="C1591" s="27" t="s">
        <v>7</v>
      </c>
      <c r="D1591" s="28">
        <v>42718</v>
      </c>
      <c r="E1591" s="27">
        <v>1262.9048</v>
      </c>
      <c r="F1591" s="27">
        <v>335.22790000000003</v>
      </c>
      <c r="G1591" s="27">
        <v>0</v>
      </c>
    </row>
    <row r="1592" spans="1:7" x14ac:dyDescent="0.2">
      <c r="A1592" s="27">
        <v>2016</v>
      </c>
      <c r="B1592" s="27">
        <v>12</v>
      </c>
      <c r="C1592" s="27" t="s">
        <v>7</v>
      </c>
      <c r="D1592" s="28">
        <v>42719</v>
      </c>
      <c r="E1592" s="27">
        <v>1433.0458999999998</v>
      </c>
      <c r="F1592" s="27">
        <v>295.26690000000002</v>
      </c>
      <c r="G1592" s="27">
        <v>0</v>
      </c>
    </row>
    <row r="1593" spans="1:7" x14ac:dyDescent="0.2">
      <c r="A1593" s="27">
        <v>2016</v>
      </c>
      <c r="B1593" s="27">
        <v>12</v>
      </c>
      <c r="C1593" s="27" t="s">
        <v>7</v>
      </c>
      <c r="D1593" s="28">
        <v>42720</v>
      </c>
      <c r="E1593" s="27">
        <v>502.10859999999997</v>
      </c>
      <c r="F1593" s="27">
        <v>326.16040000000004</v>
      </c>
      <c r="G1593" s="27">
        <v>0</v>
      </c>
    </row>
    <row r="1594" spans="1:7" x14ac:dyDescent="0.2">
      <c r="A1594" s="27">
        <v>2016</v>
      </c>
      <c r="B1594" s="27">
        <v>12</v>
      </c>
      <c r="C1594" s="27" t="s">
        <v>7</v>
      </c>
      <c r="D1594" s="28">
        <v>42723</v>
      </c>
      <c r="E1594" s="27">
        <v>1152.3793000000001</v>
      </c>
      <c r="F1594" s="27">
        <v>122.09739999999999</v>
      </c>
      <c r="G1594" s="27">
        <v>0</v>
      </c>
    </row>
    <row r="1595" spans="1:7" x14ac:dyDescent="0.2">
      <c r="A1595" s="27">
        <v>2016</v>
      </c>
      <c r="B1595" s="27">
        <v>12</v>
      </c>
      <c r="C1595" s="27" t="s">
        <v>7</v>
      </c>
      <c r="D1595" s="28">
        <v>42724</v>
      </c>
      <c r="E1595" s="27">
        <v>1102.9100000000001</v>
      </c>
      <c r="F1595" s="27">
        <v>459.15990000000005</v>
      </c>
      <c r="G1595" s="27">
        <v>0</v>
      </c>
    </row>
    <row r="1596" spans="1:7" x14ac:dyDescent="0.2">
      <c r="A1596" s="27">
        <v>2016</v>
      </c>
      <c r="B1596" s="27">
        <v>12</v>
      </c>
      <c r="C1596" s="27" t="s">
        <v>7</v>
      </c>
      <c r="D1596" s="28">
        <v>42725</v>
      </c>
      <c r="E1596" s="27">
        <v>949.61249999999995</v>
      </c>
      <c r="F1596" s="27">
        <v>564.82349999999997</v>
      </c>
      <c r="G1596" s="27">
        <v>0</v>
      </c>
    </row>
    <row r="1597" spans="1:7" x14ac:dyDescent="0.2">
      <c r="A1597" s="27">
        <v>2016</v>
      </c>
      <c r="B1597" s="27">
        <v>12</v>
      </c>
      <c r="C1597" s="27" t="s">
        <v>7</v>
      </c>
      <c r="D1597" s="28">
        <v>42726</v>
      </c>
      <c r="E1597" s="27">
        <v>774.44120000000009</v>
      </c>
      <c r="F1597" s="27">
        <v>290.87180000000001</v>
      </c>
      <c r="G1597" s="27">
        <v>0</v>
      </c>
    </row>
    <row r="1598" spans="1:7" x14ac:dyDescent="0.2">
      <c r="A1598" s="27">
        <v>2016</v>
      </c>
      <c r="B1598" s="27">
        <v>12</v>
      </c>
      <c r="C1598" s="27" t="s">
        <v>7</v>
      </c>
      <c r="D1598" s="28">
        <v>42727</v>
      </c>
      <c r="E1598" s="27">
        <v>1583.221</v>
      </c>
      <c r="F1598" s="27">
        <v>61.268599999999999</v>
      </c>
      <c r="G1598" s="27">
        <v>0</v>
      </c>
    </row>
    <row r="1599" spans="1:7" x14ac:dyDescent="0.2">
      <c r="A1599" s="27">
        <v>2016</v>
      </c>
      <c r="B1599" s="27">
        <v>12</v>
      </c>
      <c r="C1599" s="27" t="s">
        <v>7</v>
      </c>
      <c r="D1599" s="28">
        <v>42731</v>
      </c>
      <c r="E1599" s="27">
        <v>307.97050000000002</v>
      </c>
      <c r="F1599" s="27">
        <v>62.75</v>
      </c>
      <c r="G1599" s="27">
        <v>0</v>
      </c>
    </row>
    <row r="1600" spans="1:7" x14ac:dyDescent="0.2">
      <c r="A1600" s="27">
        <v>2016</v>
      </c>
      <c r="B1600" s="27">
        <v>12</v>
      </c>
      <c r="C1600" s="27" t="s">
        <v>7</v>
      </c>
      <c r="D1600" s="28">
        <v>42732</v>
      </c>
      <c r="E1600" s="27">
        <v>445.6746</v>
      </c>
      <c r="F1600" s="27">
        <v>51.131500000000003</v>
      </c>
      <c r="G1600" s="27">
        <v>0</v>
      </c>
    </row>
    <row r="1601" spans="1:7" x14ac:dyDescent="0.2">
      <c r="A1601" s="27">
        <v>2016</v>
      </c>
      <c r="B1601" s="27">
        <v>12</v>
      </c>
      <c r="C1601" s="27" t="s">
        <v>7</v>
      </c>
      <c r="D1601" s="28">
        <v>42733</v>
      </c>
      <c r="E1601" s="27">
        <v>319.9846</v>
      </c>
      <c r="F1601" s="27">
        <v>33.989699999999999</v>
      </c>
      <c r="G1601" s="27">
        <v>0</v>
      </c>
    </row>
    <row r="1602" spans="1:7" x14ac:dyDescent="0.2">
      <c r="A1602" s="27">
        <v>2016</v>
      </c>
      <c r="B1602" s="27">
        <v>12</v>
      </c>
      <c r="C1602" s="27" t="s">
        <v>7</v>
      </c>
      <c r="D1602" s="28">
        <v>42734</v>
      </c>
      <c r="E1602" s="27">
        <v>84.219300000000004</v>
      </c>
      <c r="F1602" s="27">
        <v>0</v>
      </c>
      <c r="G1602" s="27">
        <v>0</v>
      </c>
    </row>
    <row r="1603" spans="1:7" x14ac:dyDescent="0.2">
      <c r="A1603" s="27">
        <v>2017</v>
      </c>
      <c r="B1603" s="27">
        <v>1</v>
      </c>
      <c r="C1603" s="27" t="s">
        <v>1</v>
      </c>
      <c r="D1603" s="28">
        <v>42738</v>
      </c>
      <c r="E1603" s="27">
        <v>519.1395</v>
      </c>
      <c r="F1603" s="27">
        <v>145.06399999999999</v>
      </c>
      <c r="G1603" s="27">
        <v>0</v>
      </c>
    </row>
    <row r="1604" spans="1:7" x14ac:dyDescent="0.2">
      <c r="A1604" s="27">
        <v>2017</v>
      </c>
      <c r="B1604" s="27">
        <v>1</v>
      </c>
      <c r="C1604" s="27" t="s">
        <v>1</v>
      </c>
      <c r="D1604" s="28">
        <v>42739</v>
      </c>
      <c r="E1604" s="27">
        <v>1780.2380000000001</v>
      </c>
      <c r="F1604" s="27">
        <v>451.03649999999999</v>
      </c>
      <c r="G1604" s="27">
        <v>0</v>
      </c>
    </row>
    <row r="1605" spans="1:7" x14ac:dyDescent="0.2">
      <c r="A1605" s="27">
        <v>2017</v>
      </c>
      <c r="B1605" s="27">
        <v>1</v>
      </c>
      <c r="C1605" s="27" t="s">
        <v>1</v>
      </c>
      <c r="D1605" s="28">
        <v>42740</v>
      </c>
      <c r="E1605" s="27">
        <v>1978.6026000000002</v>
      </c>
      <c r="F1605" s="27">
        <v>329.3913</v>
      </c>
      <c r="G1605" s="27">
        <v>0</v>
      </c>
    </row>
    <row r="1606" spans="1:7" x14ac:dyDescent="0.2">
      <c r="A1606" s="27">
        <v>2017</v>
      </c>
      <c r="B1606" s="27">
        <v>1</v>
      </c>
      <c r="C1606" s="27" t="s">
        <v>1</v>
      </c>
      <c r="D1606" s="28">
        <v>42741</v>
      </c>
      <c r="E1606" s="27">
        <v>934.26030000000003</v>
      </c>
      <c r="F1606" s="27">
        <v>201.72399999999999</v>
      </c>
      <c r="G1606" s="27">
        <v>0</v>
      </c>
    </row>
    <row r="1607" spans="1:7" x14ac:dyDescent="0.2">
      <c r="A1607" s="27">
        <v>2017</v>
      </c>
      <c r="B1607" s="27">
        <v>1</v>
      </c>
      <c r="C1607" s="27" t="s">
        <v>1</v>
      </c>
      <c r="D1607" s="28">
        <v>42744</v>
      </c>
      <c r="E1607" s="27">
        <v>1004.237</v>
      </c>
      <c r="F1607" s="27">
        <v>200.47629999999998</v>
      </c>
      <c r="G1607" s="27">
        <v>0</v>
      </c>
    </row>
    <row r="1608" spans="1:7" x14ac:dyDescent="0.2">
      <c r="A1608" s="27">
        <v>2017</v>
      </c>
      <c r="B1608" s="27">
        <v>1</v>
      </c>
      <c r="C1608" s="27" t="s">
        <v>1</v>
      </c>
      <c r="D1608" s="28">
        <v>42745</v>
      </c>
      <c r="E1608" s="27">
        <v>1712.4123</v>
      </c>
      <c r="F1608" s="27">
        <v>442.37490000000003</v>
      </c>
      <c r="G1608" s="27">
        <v>0</v>
      </c>
    </row>
    <row r="1609" spans="1:7" x14ac:dyDescent="0.2">
      <c r="A1609" s="27">
        <v>2017</v>
      </c>
      <c r="B1609" s="27">
        <v>1</v>
      </c>
      <c r="C1609" s="27" t="s">
        <v>1</v>
      </c>
      <c r="D1609" s="28">
        <v>42746</v>
      </c>
      <c r="E1609" s="27">
        <v>1166.1716000000001</v>
      </c>
      <c r="F1609" s="27">
        <v>454.78190000000001</v>
      </c>
      <c r="G1609" s="27">
        <v>0</v>
      </c>
    </row>
    <row r="1610" spans="1:7" x14ac:dyDescent="0.2">
      <c r="A1610" s="27">
        <v>2017</v>
      </c>
      <c r="B1610" s="27">
        <v>1</v>
      </c>
      <c r="C1610" s="27" t="s">
        <v>1</v>
      </c>
      <c r="D1610" s="28">
        <v>42747</v>
      </c>
      <c r="E1610" s="27">
        <v>1658.3625</v>
      </c>
      <c r="F1610" s="27">
        <v>661.50469999999996</v>
      </c>
      <c r="G1610" s="27">
        <v>0</v>
      </c>
    </row>
    <row r="1611" spans="1:7" x14ac:dyDescent="0.2">
      <c r="A1611" s="27">
        <v>2017</v>
      </c>
      <c r="B1611" s="27">
        <v>1</v>
      </c>
      <c r="C1611" s="27" t="s">
        <v>1</v>
      </c>
      <c r="D1611" s="28">
        <v>42748</v>
      </c>
      <c r="E1611" s="27">
        <v>1082.1163000000001</v>
      </c>
      <c r="F1611" s="27">
        <v>458.6755</v>
      </c>
      <c r="G1611" s="27">
        <v>0</v>
      </c>
    </row>
    <row r="1612" spans="1:7" x14ac:dyDescent="0.2">
      <c r="A1612" s="27">
        <v>2017</v>
      </c>
      <c r="B1612" s="27">
        <v>1</v>
      </c>
      <c r="C1612" s="27" t="s">
        <v>1</v>
      </c>
      <c r="D1612" s="28">
        <v>42752</v>
      </c>
      <c r="E1612" s="27">
        <v>756.62390000000005</v>
      </c>
      <c r="F1612" s="27">
        <v>243.79040000000003</v>
      </c>
      <c r="G1612" s="27">
        <v>0</v>
      </c>
    </row>
    <row r="1613" spans="1:7" x14ac:dyDescent="0.2">
      <c r="A1613" s="27">
        <v>2017</v>
      </c>
      <c r="B1613" s="27">
        <v>1</v>
      </c>
      <c r="C1613" s="27" t="s">
        <v>1</v>
      </c>
      <c r="D1613" s="28">
        <v>42753</v>
      </c>
      <c r="E1613" s="27">
        <v>6086.4705000000004</v>
      </c>
      <c r="F1613" s="27">
        <v>517.93590000000006</v>
      </c>
      <c r="G1613" s="27">
        <v>0</v>
      </c>
    </row>
    <row r="1614" spans="1:7" x14ac:dyDescent="0.2">
      <c r="A1614" s="27">
        <v>2017</v>
      </c>
      <c r="B1614" s="27">
        <v>1</v>
      </c>
      <c r="C1614" s="27" t="s">
        <v>1</v>
      </c>
      <c r="D1614" s="28">
        <v>42754</v>
      </c>
      <c r="E1614" s="27">
        <v>1255.8344</v>
      </c>
      <c r="F1614" s="27">
        <v>580.62030000000004</v>
      </c>
      <c r="G1614" s="27">
        <v>0</v>
      </c>
    </row>
    <row r="1615" spans="1:7" x14ac:dyDescent="0.2">
      <c r="A1615" s="27">
        <v>2017</v>
      </c>
      <c r="B1615" s="27">
        <v>1</v>
      </c>
      <c r="C1615" s="27" t="s">
        <v>1</v>
      </c>
      <c r="D1615" s="28">
        <v>42755</v>
      </c>
      <c r="E1615" s="27">
        <v>2324.2036000000003</v>
      </c>
      <c r="F1615" s="27">
        <v>625.11599999999999</v>
      </c>
      <c r="G1615" s="27">
        <v>0</v>
      </c>
    </row>
    <row r="1616" spans="1:7" x14ac:dyDescent="0.2">
      <c r="A1616" s="27">
        <v>2017</v>
      </c>
      <c r="B1616" s="27">
        <v>1</v>
      </c>
      <c r="C1616" s="27" t="s">
        <v>1</v>
      </c>
      <c r="D1616" s="28">
        <v>42758</v>
      </c>
      <c r="E1616" s="27">
        <v>1052.6959999999999</v>
      </c>
      <c r="F1616" s="27">
        <v>278.78370000000001</v>
      </c>
      <c r="G1616" s="27">
        <v>0</v>
      </c>
    </row>
    <row r="1617" spans="1:7" x14ac:dyDescent="0.2">
      <c r="A1617" s="27">
        <v>2017</v>
      </c>
      <c r="B1617" s="27">
        <v>1</v>
      </c>
      <c r="C1617" s="27" t="s">
        <v>1</v>
      </c>
      <c r="D1617" s="28">
        <v>42759</v>
      </c>
      <c r="E1617" s="27">
        <v>1395.5443</v>
      </c>
      <c r="F1617" s="27">
        <v>472.58659999999998</v>
      </c>
      <c r="G1617" s="27">
        <v>0</v>
      </c>
    </row>
    <row r="1618" spans="1:7" x14ac:dyDescent="0.2">
      <c r="A1618" s="27">
        <v>2017</v>
      </c>
      <c r="B1618" s="27">
        <v>1</v>
      </c>
      <c r="C1618" s="27" t="s">
        <v>1</v>
      </c>
      <c r="D1618" s="28">
        <v>42760</v>
      </c>
      <c r="E1618" s="27">
        <v>2039.6479999999999</v>
      </c>
      <c r="F1618" s="27">
        <v>680.24009999999998</v>
      </c>
      <c r="G1618" s="27">
        <v>0</v>
      </c>
    </row>
    <row r="1619" spans="1:7" x14ac:dyDescent="0.2">
      <c r="A1619" s="27">
        <v>2017</v>
      </c>
      <c r="B1619" s="27">
        <v>1</v>
      </c>
      <c r="C1619" s="27" t="s">
        <v>1</v>
      </c>
      <c r="D1619" s="28">
        <v>42761</v>
      </c>
      <c r="E1619" s="27">
        <v>1857.7619999999999</v>
      </c>
      <c r="F1619" s="27">
        <v>740.93859999999995</v>
      </c>
      <c r="G1619" s="27">
        <v>0</v>
      </c>
    </row>
    <row r="1620" spans="1:7" x14ac:dyDescent="0.2">
      <c r="A1620" s="27">
        <v>2017</v>
      </c>
      <c r="B1620" s="27">
        <v>1</v>
      </c>
      <c r="C1620" s="27" t="s">
        <v>1</v>
      </c>
      <c r="D1620" s="28">
        <v>42762</v>
      </c>
      <c r="E1620" s="27">
        <v>1698.1628999999998</v>
      </c>
      <c r="F1620" s="27">
        <v>269.7525</v>
      </c>
      <c r="G1620" s="27">
        <v>0</v>
      </c>
    </row>
    <row r="1621" spans="1:7" x14ac:dyDescent="0.2">
      <c r="A1621" s="27">
        <v>2017</v>
      </c>
      <c r="B1621" s="27">
        <v>1</v>
      </c>
      <c r="C1621" s="27" t="s">
        <v>1</v>
      </c>
      <c r="D1621" s="28">
        <v>42765</v>
      </c>
      <c r="E1621" s="27">
        <v>1080.8525</v>
      </c>
      <c r="F1621" s="27">
        <v>243.40199999999999</v>
      </c>
      <c r="G1621" s="27">
        <v>0</v>
      </c>
    </row>
    <row r="1622" spans="1:7" x14ac:dyDescent="0.2">
      <c r="A1622" s="27">
        <v>2017</v>
      </c>
      <c r="B1622" s="27">
        <v>1</v>
      </c>
      <c r="C1622" s="27" t="s">
        <v>1</v>
      </c>
      <c r="D1622" s="28">
        <v>42766</v>
      </c>
      <c r="E1622" s="27">
        <v>1607.9698999999998</v>
      </c>
      <c r="F1622" s="27">
        <v>209.51410000000001</v>
      </c>
      <c r="G1622" s="27">
        <v>0.56999999999999995</v>
      </c>
    </row>
    <row r="1623" spans="1:7" x14ac:dyDescent="0.2">
      <c r="A1623" s="27">
        <v>2017</v>
      </c>
      <c r="B1623" s="27">
        <v>2</v>
      </c>
      <c r="C1623" s="27" t="s">
        <v>1</v>
      </c>
      <c r="D1623" s="28">
        <v>42767</v>
      </c>
      <c r="E1623" s="27">
        <v>1235.5385000000001</v>
      </c>
      <c r="F1623" s="27">
        <v>462.2706</v>
      </c>
      <c r="G1623" s="27">
        <v>0</v>
      </c>
    </row>
    <row r="1624" spans="1:7" x14ac:dyDescent="0.2">
      <c r="A1624" s="27">
        <v>2017</v>
      </c>
      <c r="B1624" s="27">
        <v>2</v>
      </c>
      <c r="C1624" s="27" t="s">
        <v>1</v>
      </c>
      <c r="D1624" s="28">
        <v>42768</v>
      </c>
      <c r="E1624" s="27">
        <v>1365.1197999999999</v>
      </c>
      <c r="F1624" s="27">
        <v>462.33780000000002</v>
      </c>
      <c r="G1624" s="27">
        <v>0</v>
      </c>
    </row>
    <row r="1625" spans="1:7" x14ac:dyDescent="0.2">
      <c r="A1625" s="27">
        <v>2017</v>
      </c>
      <c r="B1625" s="27">
        <v>2</v>
      </c>
      <c r="C1625" s="27" t="s">
        <v>1</v>
      </c>
      <c r="D1625" s="28">
        <v>42769</v>
      </c>
      <c r="E1625" s="27">
        <v>1257.2547000000002</v>
      </c>
      <c r="F1625" s="27">
        <v>228.18950000000001</v>
      </c>
      <c r="G1625" s="27">
        <v>0</v>
      </c>
    </row>
    <row r="1626" spans="1:7" x14ac:dyDescent="0.2">
      <c r="A1626" s="27">
        <v>2017</v>
      </c>
      <c r="B1626" s="27">
        <v>2</v>
      </c>
      <c r="C1626" s="27" t="s">
        <v>1</v>
      </c>
      <c r="D1626" s="28">
        <v>42772</v>
      </c>
      <c r="E1626" s="27">
        <v>1011.2968000000001</v>
      </c>
      <c r="F1626" s="27">
        <v>98.929299999999998</v>
      </c>
      <c r="G1626" s="27">
        <v>0</v>
      </c>
    </row>
    <row r="1627" spans="1:7" x14ac:dyDescent="0.2">
      <c r="A1627" s="27">
        <v>2017</v>
      </c>
      <c r="B1627" s="27">
        <v>2</v>
      </c>
      <c r="C1627" s="27" t="s">
        <v>1</v>
      </c>
      <c r="D1627" s="28">
        <v>42773</v>
      </c>
      <c r="E1627" s="27">
        <v>1464.6707000000001</v>
      </c>
      <c r="F1627" s="27">
        <v>166.6447</v>
      </c>
      <c r="G1627" s="27">
        <v>0</v>
      </c>
    </row>
    <row r="1628" spans="1:7" x14ac:dyDescent="0.2">
      <c r="A1628" s="27">
        <v>2017</v>
      </c>
      <c r="B1628" s="27">
        <v>2</v>
      </c>
      <c r="C1628" s="27" t="s">
        <v>1</v>
      </c>
      <c r="D1628" s="28">
        <v>42774</v>
      </c>
      <c r="E1628" s="27">
        <v>2527.5192999999999</v>
      </c>
      <c r="F1628" s="27">
        <v>293.42440000000005</v>
      </c>
      <c r="G1628" s="27">
        <v>0</v>
      </c>
    </row>
    <row r="1629" spans="1:7" x14ac:dyDescent="0.2">
      <c r="A1629" s="27">
        <v>2017</v>
      </c>
      <c r="B1629" s="27">
        <v>2</v>
      </c>
      <c r="C1629" s="27" t="s">
        <v>1</v>
      </c>
      <c r="D1629" s="28">
        <v>42775</v>
      </c>
      <c r="E1629" s="27">
        <v>1215.3079</v>
      </c>
      <c r="F1629" s="27">
        <v>389.10530000000006</v>
      </c>
      <c r="G1629" s="27">
        <v>0</v>
      </c>
    </row>
    <row r="1630" spans="1:7" x14ac:dyDescent="0.2">
      <c r="A1630" s="27">
        <v>2017</v>
      </c>
      <c r="B1630" s="27">
        <v>2</v>
      </c>
      <c r="C1630" s="27" t="s">
        <v>1</v>
      </c>
      <c r="D1630" s="28">
        <v>42776</v>
      </c>
      <c r="E1630" s="27">
        <v>1159.1199999999999</v>
      </c>
      <c r="F1630" s="27">
        <v>474.0813</v>
      </c>
      <c r="G1630" s="27">
        <v>0</v>
      </c>
    </row>
    <row r="1631" spans="1:7" x14ac:dyDescent="0.2">
      <c r="A1631" s="27">
        <v>2017</v>
      </c>
      <c r="B1631" s="27">
        <v>2</v>
      </c>
      <c r="C1631" s="27" t="s">
        <v>1</v>
      </c>
      <c r="D1631" s="28">
        <v>42779</v>
      </c>
      <c r="E1631" s="27">
        <v>1298.8558</v>
      </c>
      <c r="F1631" s="27">
        <v>462.6979</v>
      </c>
      <c r="G1631" s="27">
        <v>0</v>
      </c>
    </row>
    <row r="1632" spans="1:7" x14ac:dyDescent="0.2">
      <c r="A1632" s="27">
        <v>2017</v>
      </c>
      <c r="B1632" s="27">
        <v>2</v>
      </c>
      <c r="C1632" s="27" t="s">
        <v>1</v>
      </c>
      <c r="D1632" s="28">
        <v>42780</v>
      </c>
      <c r="E1632" s="27">
        <v>1256.3857</v>
      </c>
      <c r="F1632" s="27">
        <v>909.23179999999991</v>
      </c>
      <c r="G1632" s="27">
        <v>0</v>
      </c>
    </row>
    <row r="1633" spans="1:7" x14ac:dyDescent="0.2">
      <c r="A1633" s="27">
        <v>2017</v>
      </c>
      <c r="B1633" s="27">
        <v>2</v>
      </c>
      <c r="C1633" s="27" t="s">
        <v>1</v>
      </c>
      <c r="D1633" s="28">
        <v>42781</v>
      </c>
      <c r="E1633" s="27">
        <v>1770.0559000000001</v>
      </c>
      <c r="F1633" s="27">
        <v>239.82129999999998</v>
      </c>
      <c r="G1633" s="27">
        <v>0</v>
      </c>
    </row>
    <row r="1634" spans="1:7" x14ac:dyDescent="0.2">
      <c r="A1634" s="27">
        <v>2017</v>
      </c>
      <c r="B1634" s="27">
        <v>2</v>
      </c>
      <c r="C1634" s="27" t="s">
        <v>1</v>
      </c>
      <c r="D1634" s="28">
        <v>42782</v>
      </c>
      <c r="E1634" s="27">
        <v>1495.4345000000001</v>
      </c>
      <c r="F1634" s="27">
        <v>312.46749999999997</v>
      </c>
      <c r="G1634" s="27">
        <v>0</v>
      </c>
    </row>
    <row r="1635" spans="1:7" x14ac:dyDescent="0.2">
      <c r="A1635" s="27">
        <v>2017</v>
      </c>
      <c r="B1635" s="27">
        <v>2</v>
      </c>
      <c r="C1635" s="27" t="s">
        <v>1</v>
      </c>
      <c r="D1635" s="28">
        <v>42783</v>
      </c>
      <c r="E1635" s="27">
        <v>997.54969999999992</v>
      </c>
      <c r="F1635" s="27">
        <v>211.34399999999999</v>
      </c>
      <c r="G1635" s="27">
        <v>0</v>
      </c>
    </row>
    <row r="1636" spans="1:7" x14ac:dyDescent="0.2">
      <c r="A1636" s="27">
        <v>2017</v>
      </c>
      <c r="B1636" s="27">
        <v>2</v>
      </c>
      <c r="C1636" s="27" t="s">
        <v>1</v>
      </c>
      <c r="D1636" s="28">
        <v>42787</v>
      </c>
      <c r="E1636" s="27">
        <v>716.47080000000005</v>
      </c>
      <c r="F1636" s="27">
        <v>253.31460000000001</v>
      </c>
      <c r="G1636" s="27">
        <v>0</v>
      </c>
    </row>
    <row r="1637" spans="1:7" x14ac:dyDescent="0.2">
      <c r="A1637" s="27">
        <v>2017</v>
      </c>
      <c r="B1637" s="27">
        <v>2</v>
      </c>
      <c r="C1637" s="27" t="s">
        <v>1</v>
      </c>
      <c r="D1637" s="28">
        <v>42788</v>
      </c>
      <c r="E1637" s="27">
        <v>1366.6206000000002</v>
      </c>
      <c r="F1637" s="27">
        <v>208.21079999999998</v>
      </c>
      <c r="G1637" s="27">
        <v>0</v>
      </c>
    </row>
    <row r="1638" spans="1:7" x14ac:dyDescent="0.2">
      <c r="A1638" s="27">
        <v>2017</v>
      </c>
      <c r="B1638" s="27">
        <v>2</v>
      </c>
      <c r="C1638" s="27" t="s">
        <v>1</v>
      </c>
      <c r="D1638" s="28">
        <v>42789</v>
      </c>
      <c r="E1638" s="27">
        <v>1967.5225</v>
      </c>
      <c r="F1638" s="27">
        <v>185.97540000000001</v>
      </c>
      <c r="G1638" s="27">
        <v>0</v>
      </c>
    </row>
    <row r="1639" spans="1:7" x14ac:dyDescent="0.2">
      <c r="A1639" s="27">
        <v>2017</v>
      </c>
      <c r="B1639" s="27">
        <v>2</v>
      </c>
      <c r="C1639" s="27" t="s">
        <v>1</v>
      </c>
      <c r="D1639" s="28">
        <v>42790</v>
      </c>
      <c r="E1639" s="27">
        <v>772.56690000000003</v>
      </c>
      <c r="F1639" s="27">
        <v>58.134999999999998</v>
      </c>
      <c r="G1639" s="27">
        <v>0</v>
      </c>
    </row>
    <row r="1640" spans="1:7" x14ac:dyDescent="0.2">
      <c r="A1640" s="27">
        <v>2017</v>
      </c>
      <c r="B1640" s="27">
        <v>2</v>
      </c>
      <c r="C1640" s="27" t="s">
        <v>1</v>
      </c>
      <c r="D1640" s="28">
        <v>42793</v>
      </c>
      <c r="E1640" s="27">
        <v>196.55610000000001</v>
      </c>
      <c r="F1640" s="27">
        <v>15.3316</v>
      </c>
      <c r="G1640" s="27">
        <v>0</v>
      </c>
    </row>
    <row r="1641" spans="1:7" x14ac:dyDescent="0.2">
      <c r="A1641" s="27">
        <v>2017</v>
      </c>
      <c r="B1641" s="27">
        <v>2</v>
      </c>
      <c r="C1641" s="27" t="s">
        <v>1</v>
      </c>
      <c r="D1641" s="28">
        <v>42794</v>
      </c>
      <c r="E1641" s="27">
        <v>165.81130000000002</v>
      </c>
      <c r="F1641" s="27">
        <v>0</v>
      </c>
      <c r="G1641" s="27">
        <v>0</v>
      </c>
    </row>
    <row r="1642" spans="1:7" x14ac:dyDescent="0.2">
      <c r="A1642" s="27">
        <v>2017</v>
      </c>
      <c r="B1642" s="27">
        <v>3</v>
      </c>
      <c r="C1642" s="27" t="s">
        <v>1</v>
      </c>
      <c r="D1642" s="28">
        <v>42795</v>
      </c>
      <c r="E1642" s="27">
        <v>675.03180000000009</v>
      </c>
      <c r="F1642" s="27">
        <v>189.4161</v>
      </c>
      <c r="G1642" s="27">
        <v>0</v>
      </c>
    </row>
    <row r="1643" spans="1:7" x14ac:dyDescent="0.2">
      <c r="A1643" s="27">
        <v>2017</v>
      </c>
      <c r="B1643" s="27">
        <v>3</v>
      </c>
      <c r="C1643" s="27" t="s">
        <v>1</v>
      </c>
      <c r="D1643" s="28">
        <v>42796</v>
      </c>
      <c r="E1643" s="27">
        <v>1431.9079999999999</v>
      </c>
      <c r="F1643" s="27">
        <v>293.4325</v>
      </c>
      <c r="G1643" s="27">
        <v>0</v>
      </c>
    </row>
    <row r="1644" spans="1:7" x14ac:dyDescent="0.2">
      <c r="A1644" s="27">
        <v>2017</v>
      </c>
      <c r="B1644" s="27">
        <v>3</v>
      </c>
      <c r="C1644" s="27" t="s">
        <v>1</v>
      </c>
      <c r="D1644" s="28">
        <v>42797</v>
      </c>
      <c r="E1644" s="27">
        <v>1347.4833999999998</v>
      </c>
      <c r="F1644" s="27">
        <v>301.73399999999998</v>
      </c>
      <c r="G1644" s="27">
        <v>0</v>
      </c>
    </row>
    <row r="1645" spans="1:7" x14ac:dyDescent="0.2">
      <c r="A1645" s="27">
        <v>2017</v>
      </c>
      <c r="B1645" s="27">
        <v>3</v>
      </c>
      <c r="C1645" s="27" t="s">
        <v>1</v>
      </c>
      <c r="D1645" s="28">
        <v>42800</v>
      </c>
      <c r="E1645" s="27">
        <v>903.97910000000002</v>
      </c>
      <c r="F1645" s="27">
        <v>130.60650000000001</v>
      </c>
      <c r="G1645" s="27">
        <v>0</v>
      </c>
    </row>
    <row r="1646" spans="1:7" x14ac:dyDescent="0.2">
      <c r="A1646" s="27">
        <v>2017</v>
      </c>
      <c r="B1646" s="27">
        <v>3</v>
      </c>
      <c r="C1646" s="27" t="s">
        <v>1</v>
      </c>
      <c r="D1646" s="28">
        <v>42801</v>
      </c>
      <c r="E1646" s="27">
        <v>2368.5591999999997</v>
      </c>
      <c r="F1646" s="27">
        <v>208.3117</v>
      </c>
      <c r="G1646" s="27">
        <v>0</v>
      </c>
    </row>
    <row r="1647" spans="1:7" x14ac:dyDescent="0.2">
      <c r="A1647" s="27">
        <v>2017</v>
      </c>
      <c r="B1647" s="27">
        <v>3</v>
      </c>
      <c r="C1647" s="27" t="s">
        <v>1</v>
      </c>
      <c r="D1647" s="28">
        <v>42802</v>
      </c>
      <c r="E1647" s="27">
        <v>2240.4132999999997</v>
      </c>
      <c r="F1647" s="27">
        <v>1284.0885999999998</v>
      </c>
      <c r="G1647" s="27">
        <v>0</v>
      </c>
    </row>
    <row r="1648" spans="1:7" x14ac:dyDescent="0.2">
      <c r="A1648" s="27">
        <v>2017</v>
      </c>
      <c r="B1648" s="27">
        <v>3</v>
      </c>
      <c r="C1648" s="27" t="s">
        <v>1</v>
      </c>
      <c r="D1648" s="28">
        <v>42803</v>
      </c>
      <c r="E1648" s="27">
        <v>1087.6267</v>
      </c>
      <c r="F1648" s="27">
        <v>576.053</v>
      </c>
      <c r="G1648" s="27">
        <v>0</v>
      </c>
    </row>
    <row r="1649" spans="1:7" x14ac:dyDescent="0.2">
      <c r="A1649" s="27">
        <v>2017</v>
      </c>
      <c r="B1649" s="27">
        <v>3</v>
      </c>
      <c r="C1649" s="27" t="s">
        <v>1</v>
      </c>
      <c r="D1649" s="28">
        <v>42804</v>
      </c>
      <c r="E1649" s="27">
        <v>912.85520000000008</v>
      </c>
      <c r="F1649" s="27">
        <v>487.6019</v>
      </c>
      <c r="G1649" s="27">
        <v>0</v>
      </c>
    </row>
    <row r="1650" spans="1:7" x14ac:dyDescent="0.2">
      <c r="A1650" s="27">
        <v>2017</v>
      </c>
      <c r="B1650" s="27">
        <v>3</v>
      </c>
      <c r="C1650" s="27" t="s">
        <v>1</v>
      </c>
      <c r="D1650" s="28">
        <v>42807</v>
      </c>
      <c r="E1650" s="27">
        <v>498.09630000000004</v>
      </c>
      <c r="F1650" s="27">
        <v>354.9162</v>
      </c>
      <c r="G1650" s="27">
        <v>0</v>
      </c>
    </row>
    <row r="1651" spans="1:7" x14ac:dyDescent="0.2">
      <c r="A1651" s="27">
        <v>2017</v>
      </c>
      <c r="B1651" s="27">
        <v>3</v>
      </c>
      <c r="C1651" s="27" t="s">
        <v>1</v>
      </c>
      <c r="D1651" s="28">
        <v>42808</v>
      </c>
      <c r="E1651" s="27">
        <v>606.65430000000003</v>
      </c>
      <c r="F1651" s="27">
        <v>137.95070000000001</v>
      </c>
      <c r="G1651" s="27">
        <v>0</v>
      </c>
    </row>
    <row r="1652" spans="1:7" x14ac:dyDescent="0.2">
      <c r="A1652" s="27">
        <v>2017</v>
      </c>
      <c r="B1652" s="27">
        <v>3</v>
      </c>
      <c r="C1652" s="27" t="s">
        <v>1</v>
      </c>
      <c r="D1652" s="28">
        <v>42809</v>
      </c>
      <c r="E1652" s="27">
        <v>1134.5311000000002</v>
      </c>
      <c r="F1652" s="27">
        <v>484.42609999999996</v>
      </c>
      <c r="G1652" s="27">
        <v>0</v>
      </c>
    </row>
    <row r="1653" spans="1:7" x14ac:dyDescent="0.2">
      <c r="A1653" s="27">
        <v>2017</v>
      </c>
      <c r="B1653" s="27">
        <v>3</v>
      </c>
      <c r="C1653" s="27" t="s">
        <v>1</v>
      </c>
      <c r="D1653" s="28">
        <v>42810</v>
      </c>
      <c r="E1653" s="27">
        <v>1373.5268999999998</v>
      </c>
      <c r="F1653" s="27">
        <v>573.87900000000002</v>
      </c>
      <c r="G1653" s="27">
        <v>0</v>
      </c>
    </row>
    <row r="1654" spans="1:7" x14ac:dyDescent="0.2">
      <c r="A1654" s="27">
        <v>2017</v>
      </c>
      <c r="B1654" s="27">
        <v>3</v>
      </c>
      <c r="C1654" s="27" t="s">
        <v>1</v>
      </c>
      <c r="D1654" s="28">
        <v>42811</v>
      </c>
      <c r="E1654" s="27">
        <v>651.43100000000004</v>
      </c>
      <c r="F1654" s="27">
        <v>302.19319999999999</v>
      </c>
      <c r="G1654" s="27">
        <v>0</v>
      </c>
    </row>
    <row r="1655" spans="1:7" x14ac:dyDescent="0.2">
      <c r="A1655" s="27">
        <v>2017</v>
      </c>
      <c r="B1655" s="27">
        <v>3</v>
      </c>
      <c r="C1655" s="27" t="s">
        <v>1</v>
      </c>
      <c r="D1655" s="28">
        <v>42814</v>
      </c>
      <c r="E1655" s="27">
        <v>1726.0751</v>
      </c>
      <c r="F1655" s="27">
        <v>289.03140000000002</v>
      </c>
      <c r="G1655" s="27">
        <v>0</v>
      </c>
    </row>
    <row r="1656" spans="1:7" x14ac:dyDescent="0.2">
      <c r="A1656" s="27">
        <v>2017</v>
      </c>
      <c r="B1656" s="27">
        <v>3</v>
      </c>
      <c r="C1656" s="27" t="s">
        <v>1</v>
      </c>
      <c r="D1656" s="28">
        <v>42815</v>
      </c>
      <c r="E1656" s="27">
        <v>1609.6876000000002</v>
      </c>
      <c r="F1656" s="27">
        <v>375.65990000000005</v>
      </c>
      <c r="G1656" s="27">
        <v>0</v>
      </c>
    </row>
    <row r="1657" spans="1:7" x14ac:dyDescent="0.2">
      <c r="A1657" s="27">
        <v>2017</v>
      </c>
      <c r="B1657" s="27">
        <v>3</v>
      </c>
      <c r="C1657" s="27" t="s">
        <v>1</v>
      </c>
      <c r="D1657" s="28">
        <v>42816</v>
      </c>
      <c r="E1657" s="27">
        <v>1307.3602999999998</v>
      </c>
      <c r="F1657" s="27">
        <v>357.46879999999999</v>
      </c>
      <c r="G1657" s="27">
        <v>0</v>
      </c>
    </row>
    <row r="1658" spans="1:7" x14ac:dyDescent="0.2">
      <c r="A1658" s="27">
        <v>2017</v>
      </c>
      <c r="B1658" s="27">
        <v>3</v>
      </c>
      <c r="C1658" s="27" t="s">
        <v>1</v>
      </c>
      <c r="D1658" s="28">
        <v>42817</v>
      </c>
      <c r="E1658" s="27">
        <v>1321.8569</v>
      </c>
      <c r="F1658" s="27">
        <v>221.95160000000001</v>
      </c>
      <c r="G1658" s="27">
        <v>0</v>
      </c>
    </row>
    <row r="1659" spans="1:7" x14ac:dyDescent="0.2">
      <c r="A1659" s="27">
        <v>2017</v>
      </c>
      <c r="B1659" s="27">
        <v>3</v>
      </c>
      <c r="C1659" s="27" t="s">
        <v>1</v>
      </c>
      <c r="D1659" s="28">
        <v>42818</v>
      </c>
      <c r="E1659" s="27">
        <v>1006.5744999999999</v>
      </c>
      <c r="F1659" s="27">
        <v>173.33970000000002</v>
      </c>
      <c r="G1659" s="27">
        <v>0</v>
      </c>
    </row>
    <row r="1660" spans="1:7" x14ac:dyDescent="0.2">
      <c r="A1660" s="27">
        <v>2017</v>
      </c>
      <c r="B1660" s="27">
        <v>3</v>
      </c>
      <c r="C1660" s="27" t="s">
        <v>1</v>
      </c>
      <c r="D1660" s="28">
        <v>42821</v>
      </c>
      <c r="E1660" s="27">
        <v>1217.6193999999998</v>
      </c>
      <c r="F1660" s="27">
        <v>167.0873</v>
      </c>
      <c r="G1660" s="27">
        <v>0</v>
      </c>
    </row>
    <row r="1661" spans="1:7" x14ac:dyDescent="0.2">
      <c r="A1661" s="27">
        <v>2017</v>
      </c>
      <c r="B1661" s="27">
        <v>3</v>
      </c>
      <c r="C1661" s="27" t="s">
        <v>1</v>
      </c>
      <c r="D1661" s="28">
        <v>42822</v>
      </c>
      <c r="E1661" s="27">
        <v>1627.5932000000003</v>
      </c>
      <c r="F1661" s="27">
        <v>305.36109999999996</v>
      </c>
      <c r="G1661" s="27">
        <v>59.633400000000002</v>
      </c>
    </row>
    <row r="1662" spans="1:7" x14ac:dyDescent="0.2">
      <c r="A1662" s="27">
        <v>2017</v>
      </c>
      <c r="B1662" s="27">
        <v>3</v>
      </c>
      <c r="C1662" s="27" t="s">
        <v>1</v>
      </c>
      <c r="D1662" s="28">
        <v>42823</v>
      </c>
      <c r="E1662" s="27">
        <v>976.2426999999999</v>
      </c>
      <c r="F1662" s="27">
        <v>220.7303</v>
      </c>
      <c r="G1662" s="27">
        <v>0</v>
      </c>
    </row>
    <row r="1663" spans="1:7" x14ac:dyDescent="0.2">
      <c r="A1663" s="27">
        <v>2017</v>
      </c>
      <c r="B1663" s="27">
        <v>3</v>
      </c>
      <c r="C1663" s="27" t="s">
        <v>1</v>
      </c>
      <c r="D1663" s="28">
        <v>42824</v>
      </c>
      <c r="E1663" s="27">
        <v>952.43630000000007</v>
      </c>
      <c r="F1663" s="27">
        <v>415.78209999999996</v>
      </c>
      <c r="G1663" s="27">
        <v>0</v>
      </c>
    </row>
    <row r="1664" spans="1:7" x14ac:dyDescent="0.2">
      <c r="A1664" s="27">
        <v>2017</v>
      </c>
      <c r="B1664" s="27">
        <v>3</v>
      </c>
      <c r="C1664" s="27" t="s">
        <v>1</v>
      </c>
      <c r="D1664" s="28">
        <v>42825</v>
      </c>
      <c r="E1664" s="27">
        <v>566.202</v>
      </c>
      <c r="F1664" s="27">
        <v>411.55740000000003</v>
      </c>
      <c r="G1664" s="27">
        <v>0</v>
      </c>
    </row>
    <row r="1665" spans="1:7" x14ac:dyDescent="0.2">
      <c r="A1665" s="27">
        <v>2017</v>
      </c>
      <c r="B1665" s="27">
        <v>4</v>
      </c>
      <c r="C1665" s="27" t="s">
        <v>2</v>
      </c>
      <c r="D1665" s="28">
        <v>42828</v>
      </c>
      <c r="E1665" s="27">
        <v>1300.4587999999999</v>
      </c>
      <c r="F1665" s="27">
        <v>179.44200000000001</v>
      </c>
      <c r="G1665" s="27">
        <v>0</v>
      </c>
    </row>
    <row r="1666" spans="1:7" x14ac:dyDescent="0.2">
      <c r="A1666" s="27">
        <v>2017</v>
      </c>
      <c r="B1666" s="27">
        <v>4</v>
      </c>
      <c r="C1666" s="27" t="s">
        <v>2</v>
      </c>
      <c r="D1666" s="28">
        <v>42829</v>
      </c>
      <c r="E1666" s="27">
        <v>1764.9674000000002</v>
      </c>
      <c r="F1666" s="27">
        <v>592.47030000000007</v>
      </c>
      <c r="G1666" s="27">
        <v>0</v>
      </c>
    </row>
    <row r="1667" spans="1:7" x14ac:dyDescent="0.2">
      <c r="A1667" s="27">
        <v>2017</v>
      </c>
      <c r="B1667" s="27">
        <v>4</v>
      </c>
      <c r="C1667" s="27" t="s">
        <v>2</v>
      </c>
      <c r="D1667" s="28">
        <v>42830</v>
      </c>
      <c r="E1667" s="27">
        <v>2071.6559999999999</v>
      </c>
      <c r="F1667" s="27">
        <v>157.81529999999998</v>
      </c>
      <c r="G1667" s="27">
        <v>0</v>
      </c>
    </row>
    <row r="1668" spans="1:7" x14ac:dyDescent="0.2">
      <c r="A1668" s="27">
        <v>2017</v>
      </c>
      <c r="B1668" s="27">
        <v>4</v>
      </c>
      <c r="C1668" s="27" t="s">
        <v>2</v>
      </c>
      <c r="D1668" s="28">
        <v>42831</v>
      </c>
      <c r="E1668" s="27">
        <v>1225.6751999999999</v>
      </c>
      <c r="F1668" s="27">
        <v>317.69969999999995</v>
      </c>
      <c r="G1668" s="27">
        <v>0</v>
      </c>
    </row>
    <row r="1669" spans="1:7" x14ac:dyDescent="0.2">
      <c r="A1669" s="27">
        <v>2017</v>
      </c>
      <c r="B1669" s="27">
        <v>4</v>
      </c>
      <c r="C1669" s="27" t="s">
        <v>2</v>
      </c>
      <c r="D1669" s="28">
        <v>42832</v>
      </c>
      <c r="E1669" s="27">
        <v>1013.1865</v>
      </c>
      <c r="F1669" s="27">
        <v>470.49080000000004</v>
      </c>
      <c r="G1669" s="27">
        <v>0</v>
      </c>
    </row>
    <row r="1670" spans="1:7" x14ac:dyDescent="0.2">
      <c r="A1670" s="27">
        <v>2017</v>
      </c>
      <c r="B1670" s="27">
        <v>4</v>
      </c>
      <c r="C1670" s="27" t="s">
        <v>2</v>
      </c>
      <c r="D1670" s="28">
        <v>42835</v>
      </c>
      <c r="E1670" s="27">
        <v>924.69780000000003</v>
      </c>
      <c r="F1670" s="27">
        <v>118.09180000000001</v>
      </c>
      <c r="G1670" s="27">
        <v>0</v>
      </c>
    </row>
    <row r="1671" spans="1:7" x14ac:dyDescent="0.2">
      <c r="A1671" s="27">
        <v>2017</v>
      </c>
      <c r="B1671" s="27">
        <v>4</v>
      </c>
      <c r="C1671" s="27" t="s">
        <v>2</v>
      </c>
      <c r="D1671" s="28">
        <v>42836</v>
      </c>
      <c r="E1671" s="27">
        <v>1217.6438000000001</v>
      </c>
      <c r="F1671" s="27">
        <v>187.07560000000001</v>
      </c>
      <c r="G1671" s="27">
        <v>0</v>
      </c>
    </row>
    <row r="1672" spans="1:7" x14ac:dyDescent="0.2">
      <c r="A1672" s="27">
        <v>2017</v>
      </c>
      <c r="B1672" s="27">
        <v>4</v>
      </c>
      <c r="C1672" s="27" t="s">
        <v>2</v>
      </c>
      <c r="D1672" s="28">
        <v>42837</v>
      </c>
      <c r="E1672" s="27">
        <v>993.04110000000014</v>
      </c>
      <c r="F1672" s="27">
        <v>306.45340000000004</v>
      </c>
      <c r="G1672" s="27">
        <v>0</v>
      </c>
    </row>
    <row r="1673" spans="1:7" x14ac:dyDescent="0.2">
      <c r="A1673" s="27">
        <v>2017</v>
      </c>
      <c r="B1673" s="27">
        <v>4</v>
      </c>
      <c r="C1673" s="27" t="s">
        <v>2</v>
      </c>
      <c r="D1673" s="28">
        <v>42838</v>
      </c>
      <c r="E1673" s="27">
        <v>439.86849999999998</v>
      </c>
      <c r="F1673" s="27">
        <v>258.01140000000004</v>
      </c>
      <c r="G1673" s="27">
        <v>0</v>
      </c>
    </row>
    <row r="1674" spans="1:7" x14ac:dyDescent="0.2">
      <c r="A1674" s="27">
        <v>2017</v>
      </c>
      <c r="B1674" s="27">
        <v>4</v>
      </c>
      <c r="C1674" s="27" t="s">
        <v>2</v>
      </c>
      <c r="D1674" s="28">
        <v>42842</v>
      </c>
      <c r="E1674" s="27">
        <v>6531.4831000000004</v>
      </c>
      <c r="F1674" s="27">
        <v>154.56310000000002</v>
      </c>
      <c r="G1674" s="27">
        <v>0</v>
      </c>
    </row>
    <row r="1675" spans="1:7" x14ac:dyDescent="0.2">
      <c r="A1675" s="27">
        <v>2017</v>
      </c>
      <c r="B1675" s="27">
        <v>4</v>
      </c>
      <c r="C1675" s="27" t="s">
        <v>2</v>
      </c>
      <c r="D1675" s="28">
        <v>42843</v>
      </c>
      <c r="E1675" s="27">
        <v>1415.7613000000001</v>
      </c>
      <c r="F1675" s="27">
        <v>1172.2398000000001</v>
      </c>
      <c r="G1675" s="27">
        <v>0</v>
      </c>
    </row>
    <row r="1676" spans="1:7" x14ac:dyDescent="0.2">
      <c r="A1676" s="27">
        <v>2017</v>
      </c>
      <c r="B1676" s="27">
        <v>4</v>
      </c>
      <c r="C1676" s="27" t="s">
        <v>2</v>
      </c>
      <c r="D1676" s="28">
        <v>42844</v>
      </c>
      <c r="E1676" s="27">
        <v>3895.6243999999997</v>
      </c>
      <c r="F1676" s="27">
        <v>317.68190000000004</v>
      </c>
      <c r="G1676" s="27">
        <v>0</v>
      </c>
    </row>
    <row r="1677" spans="1:7" x14ac:dyDescent="0.2">
      <c r="A1677" s="27">
        <v>2017</v>
      </c>
      <c r="B1677" s="27">
        <v>4</v>
      </c>
      <c r="C1677" s="27" t="s">
        <v>2</v>
      </c>
      <c r="D1677" s="28">
        <v>42845</v>
      </c>
      <c r="E1677" s="27">
        <v>1120.2678000000001</v>
      </c>
      <c r="F1677" s="27">
        <v>378.18469999999996</v>
      </c>
      <c r="G1677" s="27">
        <v>0</v>
      </c>
    </row>
    <row r="1678" spans="1:7" x14ac:dyDescent="0.2">
      <c r="A1678" s="27">
        <v>2017</v>
      </c>
      <c r="B1678" s="27">
        <v>4</v>
      </c>
      <c r="C1678" s="27" t="s">
        <v>2</v>
      </c>
      <c r="D1678" s="28">
        <v>42846</v>
      </c>
      <c r="E1678" s="27">
        <v>852.37589999999989</v>
      </c>
      <c r="F1678" s="27">
        <v>313.404</v>
      </c>
      <c r="G1678" s="27">
        <v>0</v>
      </c>
    </row>
    <row r="1679" spans="1:7" x14ac:dyDescent="0.2">
      <c r="A1679" s="27">
        <v>2017</v>
      </c>
      <c r="B1679" s="27">
        <v>4</v>
      </c>
      <c r="C1679" s="27" t="s">
        <v>2</v>
      </c>
      <c r="D1679" s="28">
        <v>42849</v>
      </c>
      <c r="E1679" s="27">
        <v>1159.0172</v>
      </c>
      <c r="F1679" s="27">
        <v>286.5256</v>
      </c>
      <c r="G1679" s="27">
        <v>0</v>
      </c>
    </row>
    <row r="1680" spans="1:7" x14ac:dyDescent="0.2">
      <c r="A1680" s="27">
        <v>2017</v>
      </c>
      <c r="B1680" s="27">
        <v>4</v>
      </c>
      <c r="C1680" s="27" t="s">
        <v>2</v>
      </c>
      <c r="D1680" s="28">
        <v>42850</v>
      </c>
      <c r="E1680" s="27">
        <v>1052.9774</v>
      </c>
      <c r="F1680" s="27">
        <v>236.89449999999999</v>
      </c>
      <c r="G1680" s="27">
        <v>0</v>
      </c>
    </row>
    <row r="1681" spans="1:7" x14ac:dyDescent="0.2">
      <c r="A1681" s="27">
        <v>2017</v>
      </c>
      <c r="B1681" s="27">
        <v>4</v>
      </c>
      <c r="C1681" s="27" t="s">
        <v>2</v>
      </c>
      <c r="D1681" s="28">
        <v>42851</v>
      </c>
      <c r="E1681" s="27">
        <v>1056.9588999999999</v>
      </c>
      <c r="F1681" s="27">
        <v>224.77390000000003</v>
      </c>
      <c r="G1681" s="27">
        <v>0</v>
      </c>
    </row>
    <row r="1682" spans="1:7" x14ac:dyDescent="0.2">
      <c r="A1682" s="27">
        <v>2017</v>
      </c>
      <c r="B1682" s="27">
        <v>4</v>
      </c>
      <c r="C1682" s="27" t="s">
        <v>2</v>
      </c>
      <c r="D1682" s="28">
        <v>42852</v>
      </c>
      <c r="E1682" s="27">
        <v>697.57240000000002</v>
      </c>
      <c r="F1682" s="27">
        <v>245.14590000000001</v>
      </c>
      <c r="G1682" s="27">
        <v>0</v>
      </c>
    </row>
    <row r="1683" spans="1:7" x14ac:dyDescent="0.2">
      <c r="A1683" s="27">
        <v>2017</v>
      </c>
      <c r="B1683" s="27">
        <v>4</v>
      </c>
      <c r="C1683" s="27" t="s">
        <v>2</v>
      </c>
      <c r="D1683" s="28">
        <v>42853</v>
      </c>
      <c r="E1683" s="27">
        <v>1087.6156000000001</v>
      </c>
      <c r="F1683" s="27">
        <v>510.65440000000001</v>
      </c>
      <c r="G1683" s="27">
        <v>0</v>
      </c>
    </row>
    <row r="1684" spans="1:7" x14ac:dyDescent="0.2">
      <c r="A1684" s="27">
        <v>2017</v>
      </c>
      <c r="B1684" s="27">
        <v>5</v>
      </c>
      <c r="C1684" s="27" t="s">
        <v>2</v>
      </c>
      <c r="D1684" s="28">
        <v>42856</v>
      </c>
      <c r="E1684" s="27">
        <v>670.54150000000004</v>
      </c>
      <c r="F1684" s="27">
        <v>282.01570000000004</v>
      </c>
      <c r="G1684" s="27">
        <v>0</v>
      </c>
    </row>
    <row r="1685" spans="1:7" x14ac:dyDescent="0.2">
      <c r="A1685" s="27">
        <v>2017</v>
      </c>
      <c r="B1685" s="27">
        <v>5</v>
      </c>
      <c r="C1685" s="27" t="s">
        <v>2</v>
      </c>
      <c r="D1685" s="28">
        <v>42857</v>
      </c>
      <c r="E1685" s="27">
        <v>1055.7948999999999</v>
      </c>
      <c r="F1685" s="27">
        <v>250.65190000000001</v>
      </c>
      <c r="G1685" s="27">
        <v>0</v>
      </c>
    </row>
    <row r="1686" spans="1:7" x14ac:dyDescent="0.2">
      <c r="A1686" s="27">
        <v>2017</v>
      </c>
      <c r="B1686" s="27">
        <v>5</v>
      </c>
      <c r="C1686" s="27" t="s">
        <v>2</v>
      </c>
      <c r="D1686" s="28">
        <v>42858</v>
      </c>
      <c r="E1686" s="27">
        <v>1258.8318000000002</v>
      </c>
      <c r="F1686" s="27">
        <v>290.96199999999999</v>
      </c>
      <c r="G1686" s="27">
        <v>0</v>
      </c>
    </row>
    <row r="1687" spans="1:7" x14ac:dyDescent="0.2">
      <c r="A1687" s="27">
        <v>2017</v>
      </c>
      <c r="B1687" s="27">
        <v>5</v>
      </c>
      <c r="C1687" s="27" t="s">
        <v>2</v>
      </c>
      <c r="D1687" s="28">
        <v>42859</v>
      </c>
      <c r="E1687" s="27">
        <v>1293.9051999999999</v>
      </c>
      <c r="F1687" s="27">
        <v>338.39859999999999</v>
      </c>
      <c r="G1687" s="27">
        <v>0</v>
      </c>
    </row>
    <row r="1688" spans="1:7" x14ac:dyDescent="0.2">
      <c r="A1688" s="27">
        <v>2017</v>
      </c>
      <c r="B1688" s="27">
        <v>5</v>
      </c>
      <c r="C1688" s="27" t="s">
        <v>2</v>
      </c>
      <c r="D1688" s="28">
        <v>42860</v>
      </c>
      <c r="E1688" s="27">
        <v>3151.3184999999999</v>
      </c>
      <c r="F1688" s="27">
        <v>119.47319999999999</v>
      </c>
      <c r="G1688" s="27">
        <v>0</v>
      </c>
    </row>
    <row r="1689" spans="1:7" x14ac:dyDescent="0.2">
      <c r="A1689" s="27">
        <v>2017</v>
      </c>
      <c r="B1689" s="27">
        <v>5</v>
      </c>
      <c r="C1689" s="27" t="s">
        <v>2</v>
      </c>
      <c r="D1689" s="28">
        <v>42863</v>
      </c>
      <c r="E1689" s="27">
        <v>1267.8501000000001</v>
      </c>
      <c r="F1689" s="27">
        <v>282.09399999999999</v>
      </c>
      <c r="G1689" s="27">
        <v>0</v>
      </c>
    </row>
    <row r="1690" spans="1:7" x14ac:dyDescent="0.2">
      <c r="A1690" s="27">
        <v>2017</v>
      </c>
      <c r="B1690" s="27">
        <v>5</v>
      </c>
      <c r="C1690" s="27" t="s">
        <v>2</v>
      </c>
      <c r="D1690" s="28">
        <v>42864</v>
      </c>
      <c r="E1690" s="27">
        <v>1039.5105000000001</v>
      </c>
      <c r="F1690" s="27">
        <v>453.10790000000003</v>
      </c>
      <c r="G1690" s="27">
        <v>0</v>
      </c>
    </row>
    <row r="1691" spans="1:7" x14ac:dyDescent="0.2">
      <c r="A1691" s="27">
        <v>2017</v>
      </c>
      <c r="B1691" s="27">
        <v>5</v>
      </c>
      <c r="C1691" s="27" t="s">
        <v>2</v>
      </c>
      <c r="D1691" s="28">
        <v>42865</v>
      </c>
      <c r="E1691" s="27">
        <v>1296.0907999999999</v>
      </c>
      <c r="F1691" s="27">
        <v>291.5582</v>
      </c>
      <c r="G1691" s="27">
        <v>0</v>
      </c>
    </row>
    <row r="1692" spans="1:7" x14ac:dyDescent="0.2">
      <c r="A1692" s="27">
        <v>2017</v>
      </c>
      <c r="B1692" s="27">
        <v>5</v>
      </c>
      <c r="C1692" s="27" t="s">
        <v>2</v>
      </c>
      <c r="D1692" s="28">
        <v>42866</v>
      </c>
      <c r="E1692" s="27">
        <v>1267.7505999999998</v>
      </c>
      <c r="F1692" s="27">
        <v>420.56129999999996</v>
      </c>
      <c r="G1692" s="27">
        <v>0</v>
      </c>
    </row>
    <row r="1693" spans="1:7" x14ac:dyDescent="0.2">
      <c r="A1693" s="27">
        <v>2017</v>
      </c>
      <c r="B1693" s="27">
        <v>5</v>
      </c>
      <c r="C1693" s="27" t="s">
        <v>2</v>
      </c>
      <c r="D1693" s="28">
        <v>42867</v>
      </c>
      <c r="E1693" s="27">
        <v>687.923</v>
      </c>
      <c r="F1693" s="27">
        <v>174.16570000000002</v>
      </c>
      <c r="G1693" s="27">
        <v>0</v>
      </c>
    </row>
    <row r="1694" spans="1:7" x14ac:dyDescent="0.2">
      <c r="A1694" s="27">
        <v>2017</v>
      </c>
      <c r="B1694" s="27">
        <v>5</v>
      </c>
      <c r="C1694" s="27" t="s">
        <v>2</v>
      </c>
      <c r="D1694" s="28">
        <v>42870</v>
      </c>
      <c r="E1694" s="27">
        <v>1253.0928000000001</v>
      </c>
      <c r="F1694" s="27">
        <v>187.48220000000001</v>
      </c>
      <c r="G1694" s="27">
        <v>0</v>
      </c>
    </row>
    <row r="1695" spans="1:7" x14ac:dyDescent="0.2">
      <c r="A1695" s="27">
        <v>2017</v>
      </c>
      <c r="B1695" s="27">
        <v>5</v>
      </c>
      <c r="C1695" s="27" t="s">
        <v>2</v>
      </c>
      <c r="D1695" s="28">
        <v>42871</v>
      </c>
      <c r="E1695" s="27">
        <v>1843.3516999999999</v>
      </c>
      <c r="F1695" s="27">
        <v>182.94370000000001</v>
      </c>
      <c r="G1695" s="27">
        <v>0</v>
      </c>
    </row>
    <row r="1696" spans="1:7" x14ac:dyDescent="0.2">
      <c r="A1696" s="27">
        <v>2017</v>
      </c>
      <c r="B1696" s="27">
        <v>5</v>
      </c>
      <c r="C1696" s="27" t="s">
        <v>2</v>
      </c>
      <c r="D1696" s="28">
        <v>42872</v>
      </c>
      <c r="E1696" s="27">
        <v>1550.2431999999999</v>
      </c>
      <c r="F1696" s="27">
        <v>194.9905</v>
      </c>
      <c r="G1696" s="27">
        <v>0</v>
      </c>
    </row>
    <row r="1697" spans="1:7" x14ac:dyDescent="0.2">
      <c r="A1697" s="27">
        <v>2017</v>
      </c>
      <c r="B1697" s="27">
        <v>5</v>
      </c>
      <c r="C1697" s="27" t="s">
        <v>2</v>
      </c>
      <c r="D1697" s="28">
        <v>42873</v>
      </c>
      <c r="E1697" s="27">
        <v>990.0791999999999</v>
      </c>
      <c r="F1697" s="27">
        <v>689.851</v>
      </c>
      <c r="G1697" s="27">
        <v>0</v>
      </c>
    </row>
    <row r="1698" spans="1:7" x14ac:dyDescent="0.2">
      <c r="A1698" s="27">
        <v>2017</v>
      </c>
      <c r="B1698" s="27">
        <v>5</v>
      </c>
      <c r="C1698" s="27" t="s">
        <v>2</v>
      </c>
      <c r="D1698" s="28">
        <v>42874</v>
      </c>
      <c r="E1698" s="27">
        <v>997.98889999999994</v>
      </c>
      <c r="F1698" s="27">
        <v>334.17599999999999</v>
      </c>
      <c r="G1698" s="27">
        <v>0</v>
      </c>
    </row>
    <row r="1699" spans="1:7" x14ac:dyDescent="0.2">
      <c r="A1699" s="27">
        <v>2017</v>
      </c>
      <c r="B1699" s="27">
        <v>5</v>
      </c>
      <c r="C1699" s="27" t="s">
        <v>2</v>
      </c>
      <c r="D1699" s="28">
        <v>42877</v>
      </c>
      <c r="E1699" s="27">
        <v>1184.7235000000001</v>
      </c>
      <c r="F1699" s="27">
        <v>166.31289999999998</v>
      </c>
      <c r="G1699" s="27">
        <v>0</v>
      </c>
    </row>
    <row r="1700" spans="1:7" x14ac:dyDescent="0.2">
      <c r="A1700" s="27">
        <v>2017</v>
      </c>
      <c r="B1700" s="27">
        <v>5</v>
      </c>
      <c r="C1700" s="27" t="s">
        <v>2</v>
      </c>
      <c r="D1700" s="28">
        <v>42878</v>
      </c>
      <c r="E1700" s="27">
        <v>1067.1297</v>
      </c>
      <c r="F1700" s="27">
        <v>328.20479999999998</v>
      </c>
      <c r="G1700" s="27">
        <v>0</v>
      </c>
    </row>
    <row r="1701" spans="1:7" x14ac:dyDescent="0.2">
      <c r="A1701" s="27">
        <v>2017</v>
      </c>
      <c r="B1701" s="27">
        <v>5</v>
      </c>
      <c r="C1701" s="27" t="s">
        <v>2</v>
      </c>
      <c r="D1701" s="28">
        <v>42879</v>
      </c>
      <c r="E1701" s="27">
        <v>1716.9696000000001</v>
      </c>
      <c r="F1701" s="27">
        <v>127.34099999999999</v>
      </c>
      <c r="G1701" s="27">
        <v>0</v>
      </c>
    </row>
    <row r="1702" spans="1:7" x14ac:dyDescent="0.2">
      <c r="A1702" s="27">
        <v>2017</v>
      </c>
      <c r="B1702" s="27">
        <v>5</v>
      </c>
      <c r="C1702" s="27" t="s">
        <v>2</v>
      </c>
      <c r="D1702" s="28">
        <v>42880</v>
      </c>
      <c r="E1702" s="27">
        <v>1052.9157</v>
      </c>
      <c r="F1702" s="27">
        <v>370.5804</v>
      </c>
      <c r="G1702" s="27">
        <v>0</v>
      </c>
    </row>
    <row r="1703" spans="1:7" x14ac:dyDescent="0.2">
      <c r="A1703" s="27">
        <v>2017</v>
      </c>
      <c r="B1703" s="27">
        <v>5</v>
      </c>
      <c r="C1703" s="27" t="s">
        <v>2</v>
      </c>
      <c r="D1703" s="28">
        <v>42881</v>
      </c>
      <c r="E1703" s="27">
        <v>656.55619999999999</v>
      </c>
      <c r="F1703" s="27">
        <v>32.51</v>
      </c>
      <c r="G1703" s="27">
        <v>0</v>
      </c>
    </row>
    <row r="1704" spans="1:7" x14ac:dyDescent="0.2">
      <c r="A1704" s="27">
        <v>2017</v>
      </c>
      <c r="B1704" s="27">
        <v>5</v>
      </c>
      <c r="C1704" s="27" t="s">
        <v>2</v>
      </c>
      <c r="D1704" s="28">
        <v>42885</v>
      </c>
      <c r="E1704" s="27">
        <v>865.92729999999995</v>
      </c>
      <c r="F1704" s="27">
        <v>123.0517</v>
      </c>
      <c r="G1704" s="27">
        <v>0</v>
      </c>
    </row>
    <row r="1705" spans="1:7" x14ac:dyDescent="0.2">
      <c r="A1705" s="27">
        <v>2017</v>
      </c>
      <c r="B1705" s="27">
        <v>5</v>
      </c>
      <c r="C1705" s="27" t="s">
        <v>2</v>
      </c>
      <c r="D1705" s="28">
        <v>42886</v>
      </c>
      <c r="E1705" s="27">
        <v>1030.1245999999999</v>
      </c>
      <c r="F1705" s="27">
        <v>400.01220000000001</v>
      </c>
      <c r="G1705" s="27">
        <v>0</v>
      </c>
    </row>
    <row r="1706" spans="1:7" x14ac:dyDescent="0.2">
      <c r="A1706" s="27">
        <v>2017</v>
      </c>
      <c r="B1706" s="27">
        <v>6</v>
      </c>
      <c r="C1706" s="27" t="s">
        <v>2</v>
      </c>
      <c r="D1706" s="28">
        <v>42887</v>
      </c>
      <c r="E1706" s="27">
        <v>1338.4108000000001</v>
      </c>
      <c r="F1706" s="27">
        <v>192.15359999999998</v>
      </c>
      <c r="G1706" s="27">
        <v>0</v>
      </c>
    </row>
    <row r="1707" spans="1:7" x14ac:dyDescent="0.2">
      <c r="A1707" s="27">
        <v>2017</v>
      </c>
      <c r="B1707" s="27">
        <v>6</v>
      </c>
      <c r="C1707" s="27" t="s">
        <v>2</v>
      </c>
      <c r="D1707" s="28">
        <v>42888</v>
      </c>
      <c r="E1707" s="27">
        <v>402.14780000000007</v>
      </c>
      <c r="F1707" s="27">
        <v>155.37690000000001</v>
      </c>
      <c r="G1707" s="27">
        <v>0</v>
      </c>
    </row>
    <row r="1708" spans="1:7" x14ac:dyDescent="0.2">
      <c r="A1708" s="27">
        <v>2017</v>
      </c>
      <c r="B1708" s="27">
        <v>6</v>
      </c>
      <c r="C1708" s="27" t="s">
        <v>2</v>
      </c>
      <c r="D1708" s="28">
        <v>42891</v>
      </c>
      <c r="E1708" s="27">
        <v>400.41109999999998</v>
      </c>
      <c r="F1708" s="27">
        <v>125.4494</v>
      </c>
      <c r="G1708" s="27">
        <v>0</v>
      </c>
    </row>
    <row r="1709" spans="1:7" x14ac:dyDescent="0.2">
      <c r="A1709" s="27">
        <v>2017</v>
      </c>
      <c r="B1709" s="27">
        <v>6</v>
      </c>
      <c r="C1709" s="27" t="s">
        <v>2</v>
      </c>
      <c r="D1709" s="28">
        <v>42892</v>
      </c>
      <c r="E1709" s="27">
        <v>1176.1173999999999</v>
      </c>
      <c r="F1709" s="27">
        <v>3440.7739999999999</v>
      </c>
      <c r="G1709" s="27">
        <v>0</v>
      </c>
    </row>
    <row r="1710" spans="1:7" x14ac:dyDescent="0.2">
      <c r="A1710" s="27">
        <v>2017</v>
      </c>
      <c r="B1710" s="27">
        <v>6</v>
      </c>
      <c r="C1710" s="27" t="s">
        <v>2</v>
      </c>
      <c r="D1710" s="28">
        <v>42893</v>
      </c>
      <c r="E1710" s="27">
        <v>1763.4069000000002</v>
      </c>
      <c r="F1710" s="27">
        <v>271.72070000000002</v>
      </c>
      <c r="G1710" s="27">
        <v>0</v>
      </c>
    </row>
    <row r="1711" spans="1:7" x14ac:dyDescent="0.2">
      <c r="A1711" s="27">
        <v>2017</v>
      </c>
      <c r="B1711" s="27">
        <v>6</v>
      </c>
      <c r="C1711" s="27" t="s">
        <v>2</v>
      </c>
      <c r="D1711" s="28">
        <v>42894</v>
      </c>
      <c r="E1711" s="27">
        <v>743.78019999999992</v>
      </c>
      <c r="F1711" s="27">
        <v>302.91129999999998</v>
      </c>
      <c r="G1711" s="27">
        <v>0</v>
      </c>
    </row>
    <row r="1712" spans="1:7" x14ac:dyDescent="0.2">
      <c r="A1712" s="27">
        <v>2017</v>
      </c>
      <c r="B1712" s="27">
        <v>6</v>
      </c>
      <c r="C1712" s="27" t="s">
        <v>2</v>
      </c>
      <c r="D1712" s="28">
        <v>42895</v>
      </c>
      <c r="E1712" s="27">
        <v>571.71339999999987</v>
      </c>
      <c r="F1712" s="27">
        <v>198.71799999999999</v>
      </c>
      <c r="G1712" s="27">
        <v>0</v>
      </c>
    </row>
    <row r="1713" spans="1:7" x14ac:dyDescent="0.2">
      <c r="A1713" s="27">
        <v>2017</v>
      </c>
      <c r="B1713" s="27">
        <v>6</v>
      </c>
      <c r="C1713" s="27" t="s">
        <v>2</v>
      </c>
      <c r="D1713" s="28">
        <v>42898</v>
      </c>
      <c r="E1713" s="27">
        <v>993.11249999999995</v>
      </c>
      <c r="F1713" s="27">
        <v>467.01779999999997</v>
      </c>
      <c r="G1713" s="27">
        <v>0</v>
      </c>
    </row>
    <row r="1714" spans="1:7" x14ac:dyDescent="0.2">
      <c r="A1714" s="27">
        <v>2017</v>
      </c>
      <c r="B1714" s="27">
        <v>6</v>
      </c>
      <c r="C1714" s="27" t="s">
        <v>2</v>
      </c>
      <c r="D1714" s="28">
        <v>42899</v>
      </c>
      <c r="E1714" s="27">
        <v>1012.1845999999999</v>
      </c>
      <c r="F1714" s="27">
        <v>202.47279999999998</v>
      </c>
      <c r="G1714" s="27">
        <v>0</v>
      </c>
    </row>
    <row r="1715" spans="1:7" x14ac:dyDescent="0.2">
      <c r="A1715" s="27">
        <v>2017</v>
      </c>
      <c r="B1715" s="27">
        <v>6</v>
      </c>
      <c r="C1715" s="27" t="s">
        <v>2</v>
      </c>
      <c r="D1715" s="28">
        <v>42900</v>
      </c>
      <c r="E1715" s="27">
        <v>1378.5193999999999</v>
      </c>
      <c r="F1715" s="27">
        <v>240.93170000000001</v>
      </c>
      <c r="G1715" s="27">
        <v>0</v>
      </c>
    </row>
    <row r="1716" spans="1:7" x14ac:dyDescent="0.2">
      <c r="A1716" s="27">
        <v>2017</v>
      </c>
      <c r="B1716" s="27">
        <v>6</v>
      </c>
      <c r="C1716" s="27" t="s">
        <v>2</v>
      </c>
      <c r="D1716" s="28">
        <v>42901</v>
      </c>
      <c r="E1716" s="27">
        <v>1150.9172999999998</v>
      </c>
      <c r="F1716" s="27">
        <v>420.11669999999998</v>
      </c>
      <c r="G1716" s="27">
        <v>0</v>
      </c>
    </row>
    <row r="1717" spans="1:7" x14ac:dyDescent="0.2">
      <c r="A1717" s="27">
        <v>2017</v>
      </c>
      <c r="B1717" s="27">
        <v>6</v>
      </c>
      <c r="C1717" s="27" t="s">
        <v>2</v>
      </c>
      <c r="D1717" s="28">
        <v>42902</v>
      </c>
      <c r="E1717" s="27">
        <v>776.90269999999998</v>
      </c>
      <c r="F1717" s="27">
        <v>237.53550000000001</v>
      </c>
      <c r="G1717" s="27">
        <v>9.1990999999999996</v>
      </c>
    </row>
    <row r="1718" spans="1:7" x14ac:dyDescent="0.2">
      <c r="A1718" s="27">
        <v>2017</v>
      </c>
      <c r="B1718" s="27">
        <v>6</v>
      </c>
      <c r="C1718" s="27" t="s">
        <v>2</v>
      </c>
      <c r="D1718" s="28">
        <v>42905</v>
      </c>
      <c r="E1718" s="27">
        <v>728.69989999999996</v>
      </c>
      <c r="F1718" s="27">
        <v>94.0548</v>
      </c>
      <c r="G1718" s="27">
        <v>0</v>
      </c>
    </row>
    <row r="1719" spans="1:7" x14ac:dyDescent="0.2">
      <c r="A1719" s="27">
        <v>2017</v>
      </c>
      <c r="B1719" s="27">
        <v>6</v>
      </c>
      <c r="C1719" s="27" t="s">
        <v>2</v>
      </c>
      <c r="D1719" s="28">
        <v>42906</v>
      </c>
      <c r="E1719" s="27">
        <v>878.0046000000001</v>
      </c>
      <c r="F1719" s="27">
        <v>81.555999999999997</v>
      </c>
      <c r="G1719" s="27">
        <v>32.005000000000003</v>
      </c>
    </row>
    <row r="1720" spans="1:7" x14ac:dyDescent="0.2">
      <c r="A1720" s="27">
        <v>2017</v>
      </c>
      <c r="B1720" s="27">
        <v>6</v>
      </c>
      <c r="C1720" s="27" t="s">
        <v>2</v>
      </c>
      <c r="D1720" s="28">
        <v>42907</v>
      </c>
      <c r="E1720" s="27">
        <v>855.68830000000003</v>
      </c>
      <c r="F1720" s="27">
        <v>138.90010000000001</v>
      </c>
      <c r="G1720" s="27">
        <v>0</v>
      </c>
    </row>
    <row r="1721" spans="1:7" x14ac:dyDescent="0.2">
      <c r="A1721" s="27">
        <v>2017</v>
      </c>
      <c r="B1721" s="27">
        <v>6</v>
      </c>
      <c r="C1721" s="27" t="s">
        <v>2</v>
      </c>
      <c r="D1721" s="28">
        <v>42908</v>
      </c>
      <c r="E1721" s="27">
        <v>949.59849999999994</v>
      </c>
      <c r="F1721" s="27">
        <v>151.5061</v>
      </c>
      <c r="G1721" s="27">
        <v>0</v>
      </c>
    </row>
    <row r="1722" spans="1:7" x14ac:dyDescent="0.2">
      <c r="A1722" s="27">
        <v>2017</v>
      </c>
      <c r="B1722" s="27">
        <v>6</v>
      </c>
      <c r="C1722" s="27" t="s">
        <v>2</v>
      </c>
      <c r="D1722" s="28">
        <v>42909</v>
      </c>
      <c r="E1722" s="27">
        <v>613.94030000000009</v>
      </c>
      <c r="F1722" s="27">
        <v>115.8263</v>
      </c>
      <c r="G1722" s="27">
        <v>0</v>
      </c>
    </row>
    <row r="1723" spans="1:7" x14ac:dyDescent="0.2">
      <c r="A1723" s="27">
        <v>2017</v>
      </c>
      <c r="B1723" s="27">
        <v>6</v>
      </c>
      <c r="C1723" s="27" t="s">
        <v>2</v>
      </c>
      <c r="D1723" s="28">
        <v>42912</v>
      </c>
      <c r="E1723" s="27">
        <v>1715.7921999999999</v>
      </c>
      <c r="F1723" s="27">
        <v>183.0033</v>
      </c>
      <c r="G1723" s="27">
        <v>0</v>
      </c>
    </row>
    <row r="1724" spans="1:7" x14ac:dyDescent="0.2">
      <c r="A1724" s="27">
        <v>2017</v>
      </c>
      <c r="B1724" s="27">
        <v>6</v>
      </c>
      <c r="C1724" s="27" t="s">
        <v>2</v>
      </c>
      <c r="D1724" s="28">
        <v>42913</v>
      </c>
      <c r="E1724" s="27">
        <v>897.57189999999991</v>
      </c>
      <c r="F1724" s="27">
        <v>189.52259999999998</v>
      </c>
      <c r="G1724" s="27">
        <v>0</v>
      </c>
    </row>
    <row r="1725" spans="1:7" x14ac:dyDescent="0.2">
      <c r="A1725" s="27">
        <v>2017</v>
      </c>
      <c r="B1725" s="27">
        <v>6</v>
      </c>
      <c r="C1725" s="27" t="s">
        <v>2</v>
      </c>
      <c r="D1725" s="28">
        <v>42914</v>
      </c>
      <c r="E1725" s="27">
        <v>1169.5958999999998</v>
      </c>
      <c r="F1725" s="27">
        <v>213.3665</v>
      </c>
      <c r="G1725" s="27">
        <v>0</v>
      </c>
    </row>
    <row r="1726" spans="1:7" x14ac:dyDescent="0.2">
      <c r="A1726" s="27">
        <v>2017</v>
      </c>
      <c r="B1726" s="27">
        <v>6</v>
      </c>
      <c r="C1726" s="27" t="s">
        <v>2</v>
      </c>
      <c r="D1726" s="28">
        <v>42915</v>
      </c>
      <c r="E1726" s="27">
        <v>726.53700000000003</v>
      </c>
      <c r="F1726" s="27">
        <v>258.42099999999999</v>
      </c>
      <c r="G1726" s="27">
        <v>0</v>
      </c>
    </row>
    <row r="1727" spans="1:7" x14ac:dyDescent="0.2">
      <c r="A1727" s="27">
        <v>2017</v>
      </c>
      <c r="B1727" s="27">
        <v>6</v>
      </c>
      <c r="C1727" s="27" t="s">
        <v>2</v>
      </c>
      <c r="D1727" s="28">
        <v>42916</v>
      </c>
      <c r="E1727" s="27">
        <v>797.06330000000003</v>
      </c>
      <c r="F1727" s="27">
        <v>135.2029</v>
      </c>
      <c r="G1727" s="27">
        <v>0</v>
      </c>
    </row>
    <row r="1728" spans="1:7" x14ac:dyDescent="0.2">
      <c r="A1728" s="27">
        <v>2017</v>
      </c>
      <c r="B1728" s="27">
        <v>7</v>
      </c>
      <c r="C1728" s="27" t="s">
        <v>3</v>
      </c>
      <c r="D1728" s="28">
        <v>42919</v>
      </c>
      <c r="E1728" s="27">
        <v>53.9572</v>
      </c>
      <c r="F1728" s="27">
        <v>0</v>
      </c>
      <c r="G1728" s="27">
        <v>0</v>
      </c>
    </row>
    <row r="1729" spans="1:7" x14ac:dyDescent="0.2">
      <c r="A1729" s="27">
        <v>2017</v>
      </c>
      <c r="B1729" s="27">
        <v>7</v>
      </c>
      <c r="C1729" s="27" t="s">
        <v>3</v>
      </c>
      <c r="D1729" s="28">
        <v>42921</v>
      </c>
      <c r="E1729" s="27">
        <v>528.83510000000001</v>
      </c>
      <c r="F1729" s="27">
        <v>122.3822</v>
      </c>
      <c r="G1729" s="27">
        <v>0</v>
      </c>
    </row>
    <row r="1730" spans="1:7" x14ac:dyDescent="0.2">
      <c r="A1730" s="27">
        <v>2017</v>
      </c>
      <c r="B1730" s="27">
        <v>7</v>
      </c>
      <c r="C1730" s="27" t="s">
        <v>3</v>
      </c>
      <c r="D1730" s="28">
        <v>42922</v>
      </c>
      <c r="E1730" s="27">
        <v>1067.6466</v>
      </c>
      <c r="F1730" s="27">
        <v>134.31870000000001</v>
      </c>
      <c r="G1730" s="27">
        <v>0</v>
      </c>
    </row>
    <row r="1731" spans="1:7" x14ac:dyDescent="0.2">
      <c r="A1731" s="27">
        <v>2017</v>
      </c>
      <c r="B1731" s="27">
        <v>7</v>
      </c>
      <c r="C1731" s="27" t="s">
        <v>3</v>
      </c>
      <c r="D1731" s="28">
        <v>42923</v>
      </c>
      <c r="E1731" s="27">
        <v>506.46959999999996</v>
      </c>
      <c r="F1731" s="27">
        <v>131.8185</v>
      </c>
      <c r="G1731" s="27">
        <v>0</v>
      </c>
    </row>
    <row r="1732" spans="1:7" x14ac:dyDescent="0.2">
      <c r="A1732" s="27">
        <v>2017</v>
      </c>
      <c r="B1732" s="27">
        <v>7</v>
      </c>
      <c r="C1732" s="27" t="s">
        <v>3</v>
      </c>
      <c r="D1732" s="28">
        <v>42926</v>
      </c>
      <c r="E1732" s="27">
        <v>772.11259999999993</v>
      </c>
      <c r="F1732" s="27">
        <v>167.40359999999998</v>
      </c>
      <c r="G1732" s="27">
        <v>0</v>
      </c>
    </row>
    <row r="1733" spans="1:7" x14ac:dyDescent="0.2">
      <c r="A1733" s="27">
        <v>2017</v>
      </c>
      <c r="B1733" s="27">
        <v>7</v>
      </c>
      <c r="C1733" s="27" t="s">
        <v>3</v>
      </c>
      <c r="D1733" s="28">
        <v>42927</v>
      </c>
      <c r="E1733" s="27">
        <v>1079.5193000000002</v>
      </c>
      <c r="F1733" s="27">
        <v>162.66329999999999</v>
      </c>
      <c r="G1733" s="27">
        <v>0</v>
      </c>
    </row>
    <row r="1734" spans="1:7" x14ac:dyDescent="0.2">
      <c r="A1734" s="27">
        <v>2017</v>
      </c>
      <c r="B1734" s="27">
        <v>7</v>
      </c>
      <c r="C1734" s="27" t="s">
        <v>3</v>
      </c>
      <c r="D1734" s="28">
        <v>42928</v>
      </c>
      <c r="E1734" s="27">
        <v>879.20980000000009</v>
      </c>
      <c r="F1734" s="27">
        <v>166.39439999999999</v>
      </c>
      <c r="G1734" s="27">
        <v>0</v>
      </c>
    </row>
    <row r="1735" spans="1:7" x14ac:dyDescent="0.2">
      <c r="A1735" s="27">
        <v>2017</v>
      </c>
      <c r="B1735" s="27">
        <v>7</v>
      </c>
      <c r="C1735" s="27" t="s">
        <v>3</v>
      </c>
      <c r="D1735" s="28">
        <v>42929</v>
      </c>
      <c r="E1735" s="27">
        <v>662.64089999999999</v>
      </c>
      <c r="F1735" s="27">
        <v>136.48390000000001</v>
      </c>
      <c r="G1735" s="27">
        <v>0</v>
      </c>
    </row>
    <row r="1736" spans="1:7" x14ac:dyDescent="0.2">
      <c r="A1736" s="27">
        <v>2017</v>
      </c>
      <c r="B1736" s="27">
        <v>7</v>
      </c>
      <c r="C1736" s="27" t="s">
        <v>3</v>
      </c>
      <c r="D1736" s="28">
        <v>42930</v>
      </c>
      <c r="E1736" s="27">
        <v>735.20110000000011</v>
      </c>
      <c r="F1736" s="27">
        <v>70.599999999999994</v>
      </c>
      <c r="G1736" s="27">
        <v>0</v>
      </c>
    </row>
    <row r="1737" spans="1:7" x14ac:dyDescent="0.2">
      <c r="A1737" s="27">
        <v>2017</v>
      </c>
      <c r="B1737" s="27">
        <v>7</v>
      </c>
      <c r="C1737" s="27" t="s">
        <v>3</v>
      </c>
      <c r="D1737" s="28">
        <v>42933</v>
      </c>
      <c r="E1737" s="27">
        <v>390.96819999999997</v>
      </c>
      <c r="F1737" s="27">
        <v>129.56560000000002</v>
      </c>
      <c r="G1737" s="27">
        <v>0</v>
      </c>
    </row>
    <row r="1738" spans="1:7" x14ac:dyDescent="0.2">
      <c r="A1738" s="27">
        <v>2017</v>
      </c>
      <c r="B1738" s="27">
        <v>7</v>
      </c>
      <c r="C1738" s="27" t="s">
        <v>3</v>
      </c>
      <c r="D1738" s="28">
        <v>42934</v>
      </c>
      <c r="E1738" s="27">
        <v>1225.539</v>
      </c>
      <c r="F1738" s="27">
        <v>223.55539999999999</v>
      </c>
      <c r="G1738" s="27">
        <v>0</v>
      </c>
    </row>
    <row r="1739" spans="1:7" x14ac:dyDescent="0.2">
      <c r="A1739" s="27">
        <v>2017</v>
      </c>
      <c r="B1739" s="27">
        <v>7</v>
      </c>
      <c r="C1739" s="27" t="s">
        <v>3</v>
      </c>
      <c r="D1739" s="28">
        <v>42935</v>
      </c>
      <c r="E1739" s="27">
        <v>1387.5979</v>
      </c>
      <c r="F1739" s="27">
        <v>187.76900000000001</v>
      </c>
      <c r="G1739" s="27">
        <v>0</v>
      </c>
    </row>
    <row r="1740" spans="1:7" x14ac:dyDescent="0.2">
      <c r="A1740" s="27">
        <v>2017</v>
      </c>
      <c r="B1740" s="27">
        <v>7</v>
      </c>
      <c r="C1740" s="27" t="s">
        <v>3</v>
      </c>
      <c r="D1740" s="28">
        <v>42936</v>
      </c>
      <c r="E1740" s="27">
        <v>720.03359999999998</v>
      </c>
      <c r="F1740" s="27">
        <v>294.81940000000003</v>
      </c>
      <c r="G1740" s="27">
        <v>0</v>
      </c>
    </row>
    <row r="1741" spans="1:7" x14ac:dyDescent="0.2">
      <c r="A1741" s="27">
        <v>2017</v>
      </c>
      <c r="B1741" s="27">
        <v>7</v>
      </c>
      <c r="C1741" s="27" t="s">
        <v>3</v>
      </c>
      <c r="D1741" s="28">
        <v>42937</v>
      </c>
      <c r="E1741" s="27">
        <v>678.14379999999994</v>
      </c>
      <c r="F1741" s="27">
        <v>193.55970000000002</v>
      </c>
      <c r="G1741" s="27">
        <v>0</v>
      </c>
    </row>
    <row r="1742" spans="1:7" x14ac:dyDescent="0.2">
      <c r="A1742" s="27">
        <v>2017</v>
      </c>
      <c r="B1742" s="27">
        <v>7</v>
      </c>
      <c r="C1742" s="27" t="s">
        <v>3</v>
      </c>
      <c r="D1742" s="28">
        <v>42940</v>
      </c>
      <c r="E1742" s="27">
        <v>690.11629999999991</v>
      </c>
      <c r="F1742" s="27">
        <v>209.785</v>
      </c>
      <c r="G1742" s="27">
        <v>0</v>
      </c>
    </row>
    <row r="1743" spans="1:7" x14ac:dyDescent="0.2">
      <c r="A1743" s="27">
        <v>2017</v>
      </c>
      <c r="B1743" s="27">
        <v>7</v>
      </c>
      <c r="C1743" s="27" t="s">
        <v>3</v>
      </c>
      <c r="D1743" s="28">
        <v>42941</v>
      </c>
      <c r="E1743" s="27">
        <v>1292.2153999999998</v>
      </c>
      <c r="F1743" s="27">
        <v>226.71689999999998</v>
      </c>
      <c r="G1743" s="27">
        <v>0</v>
      </c>
    </row>
    <row r="1744" spans="1:7" x14ac:dyDescent="0.2">
      <c r="A1744" s="27">
        <v>2017</v>
      </c>
      <c r="B1744" s="27">
        <v>7</v>
      </c>
      <c r="C1744" s="27" t="s">
        <v>3</v>
      </c>
      <c r="D1744" s="28">
        <v>42942</v>
      </c>
      <c r="E1744" s="27">
        <v>1203.5861</v>
      </c>
      <c r="F1744" s="27">
        <v>381.41</v>
      </c>
      <c r="G1744" s="27">
        <v>0</v>
      </c>
    </row>
    <row r="1745" spans="1:7" x14ac:dyDescent="0.2">
      <c r="A1745" s="27">
        <v>2017</v>
      </c>
      <c r="B1745" s="27">
        <v>7</v>
      </c>
      <c r="C1745" s="27" t="s">
        <v>3</v>
      </c>
      <c r="D1745" s="28">
        <v>42943</v>
      </c>
      <c r="E1745" s="27">
        <v>1002.9149</v>
      </c>
      <c r="F1745" s="27">
        <v>175.59539999999998</v>
      </c>
      <c r="G1745" s="27">
        <v>0</v>
      </c>
    </row>
    <row r="1746" spans="1:7" x14ac:dyDescent="0.2">
      <c r="A1746" s="27">
        <v>2017</v>
      </c>
      <c r="B1746" s="27">
        <v>7</v>
      </c>
      <c r="C1746" s="27" t="s">
        <v>3</v>
      </c>
      <c r="D1746" s="28">
        <v>42944</v>
      </c>
      <c r="E1746" s="27">
        <v>527.16660000000002</v>
      </c>
      <c r="F1746" s="27">
        <v>161.8664</v>
      </c>
      <c r="G1746" s="27">
        <v>0</v>
      </c>
    </row>
    <row r="1747" spans="1:7" x14ac:dyDescent="0.2">
      <c r="A1747" s="27">
        <v>2017</v>
      </c>
      <c r="B1747" s="27">
        <v>7</v>
      </c>
      <c r="C1747" s="27" t="s">
        <v>3</v>
      </c>
      <c r="D1747" s="28">
        <v>42947</v>
      </c>
      <c r="E1747" s="27">
        <v>635.67590000000007</v>
      </c>
      <c r="F1747" s="27">
        <v>127.5774</v>
      </c>
      <c r="G1747" s="27">
        <v>0</v>
      </c>
    </row>
    <row r="1748" spans="1:7" x14ac:dyDescent="0.2">
      <c r="A1748" s="27">
        <v>2017</v>
      </c>
      <c r="B1748" s="27">
        <v>8</v>
      </c>
      <c r="C1748" s="27" t="s">
        <v>3</v>
      </c>
      <c r="D1748" s="28">
        <v>42948</v>
      </c>
      <c r="E1748" s="27">
        <v>1020.0773</v>
      </c>
      <c r="F1748" s="27">
        <v>191.25779999999997</v>
      </c>
      <c r="G1748" s="27">
        <v>81.590100000000007</v>
      </c>
    </row>
    <row r="1749" spans="1:7" x14ac:dyDescent="0.2">
      <c r="A1749" s="27">
        <v>2017</v>
      </c>
      <c r="B1749" s="27">
        <v>8</v>
      </c>
      <c r="C1749" s="27" t="s">
        <v>3</v>
      </c>
      <c r="D1749" s="28">
        <v>42949</v>
      </c>
      <c r="E1749" s="27">
        <v>1042.162</v>
      </c>
      <c r="F1749" s="27">
        <v>130.27500000000001</v>
      </c>
      <c r="G1749" s="27">
        <v>0</v>
      </c>
    </row>
    <row r="1750" spans="1:7" x14ac:dyDescent="0.2">
      <c r="A1750" s="27">
        <v>2017</v>
      </c>
      <c r="B1750" s="27">
        <v>8</v>
      </c>
      <c r="C1750" s="27" t="s">
        <v>3</v>
      </c>
      <c r="D1750" s="28">
        <v>42950</v>
      </c>
      <c r="E1750" s="27">
        <v>1375.8731</v>
      </c>
      <c r="F1750" s="27">
        <v>189.76680000000002</v>
      </c>
      <c r="G1750" s="27">
        <v>0</v>
      </c>
    </row>
    <row r="1751" spans="1:7" x14ac:dyDescent="0.2">
      <c r="A1751" s="27">
        <v>2017</v>
      </c>
      <c r="B1751" s="27">
        <v>8</v>
      </c>
      <c r="C1751" s="27" t="s">
        <v>3</v>
      </c>
      <c r="D1751" s="28">
        <v>42951</v>
      </c>
      <c r="E1751" s="27">
        <v>1198.6924000000001</v>
      </c>
      <c r="F1751" s="27">
        <v>141.22210000000001</v>
      </c>
      <c r="G1751" s="27">
        <v>0</v>
      </c>
    </row>
    <row r="1752" spans="1:7" x14ac:dyDescent="0.2">
      <c r="A1752" s="27">
        <v>2017</v>
      </c>
      <c r="B1752" s="27">
        <v>8</v>
      </c>
      <c r="C1752" s="27" t="s">
        <v>3</v>
      </c>
      <c r="D1752" s="28">
        <v>42954</v>
      </c>
      <c r="E1752" s="27">
        <v>963.26649999999995</v>
      </c>
      <c r="F1752" s="27">
        <v>161.79489999999998</v>
      </c>
      <c r="G1752" s="27">
        <v>0</v>
      </c>
    </row>
    <row r="1753" spans="1:7" x14ac:dyDescent="0.2">
      <c r="A1753" s="27">
        <v>2017</v>
      </c>
      <c r="B1753" s="27">
        <v>8</v>
      </c>
      <c r="C1753" s="27" t="s">
        <v>3</v>
      </c>
      <c r="D1753" s="28">
        <v>42955</v>
      </c>
      <c r="E1753" s="27">
        <v>1289.6669000000002</v>
      </c>
      <c r="F1753" s="27">
        <v>234.32660000000001</v>
      </c>
      <c r="G1753" s="27">
        <v>0</v>
      </c>
    </row>
    <row r="1754" spans="1:7" x14ac:dyDescent="0.2">
      <c r="A1754" s="27">
        <v>2017</v>
      </c>
      <c r="B1754" s="27">
        <v>8</v>
      </c>
      <c r="C1754" s="27" t="s">
        <v>3</v>
      </c>
      <c r="D1754" s="28">
        <v>42956</v>
      </c>
      <c r="E1754" s="27">
        <v>1260.4965</v>
      </c>
      <c r="F1754" s="27">
        <v>451.49579999999997</v>
      </c>
      <c r="G1754" s="27">
        <v>0</v>
      </c>
    </row>
    <row r="1755" spans="1:7" x14ac:dyDescent="0.2">
      <c r="A1755" s="27">
        <v>2017</v>
      </c>
      <c r="B1755" s="27">
        <v>8</v>
      </c>
      <c r="C1755" s="27" t="s">
        <v>3</v>
      </c>
      <c r="D1755" s="28">
        <v>42957</v>
      </c>
      <c r="E1755" s="27">
        <v>1069.1271999999999</v>
      </c>
      <c r="F1755" s="27">
        <v>201.03479999999999</v>
      </c>
      <c r="G1755" s="27">
        <v>0</v>
      </c>
    </row>
    <row r="1756" spans="1:7" x14ac:dyDescent="0.2">
      <c r="A1756" s="27">
        <v>2017</v>
      </c>
      <c r="B1756" s="27">
        <v>8</v>
      </c>
      <c r="C1756" s="27" t="s">
        <v>3</v>
      </c>
      <c r="D1756" s="28">
        <v>42958</v>
      </c>
      <c r="E1756" s="27">
        <v>525.05939999999998</v>
      </c>
      <c r="F1756" s="27">
        <v>216.98240000000001</v>
      </c>
      <c r="G1756" s="27">
        <v>0</v>
      </c>
    </row>
    <row r="1757" spans="1:7" x14ac:dyDescent="0.2">
      <c r="A1757" s="27">
        <v>2017</v>
      </c>
      <c r="B1757" s="27">
        <v>8</v>
      </c>
      <c r="C1757" s="27" t="s">
        <v>3</v>
      </c>
      <c r="D1757" s="28">
        <v>42961</v>
      </c>
      <c r="E1757" s="27">
        <v>503.20380000000006</v>
      </c>
      <c r="F1757" s="27">
        <v>76.929699999999997</v>
      </c>
      <c r="G1757" s="27">
        <v>0</v>
      </c>
    </row>
    <row r="1758" spans="1:7" x14ac:dyDescent="0.2">
      <c r="A1758" s="27">
        <v>2017</v>
      </c>
      <c r="B1758" s="27">
        <v>8</v>
      </c>
      <c r="C1758" s="27" t="s">
        <v>3</v>
      </c>
      <c r="D1758" s="28">
        <v>42962</v>
      </c>
      <c r="E1758" s="27">
        <v>1003.1188000000001</v>
      </c>
      <c r="F1758" s="27">
        <v>237.15539999999999</v>
      </c>
      <c r="G1758" s="27">
        <v>0</v>
      </c>
    </row>
    <row r="1759" spans="1:7" x14ac:dyDescent="0.2">
      <c r="A1759" s="27">
        <v>2017</v>
      </c>
      <c r="B1759" s="27">
        <v>8</v>
      </c>
      <c r="C1759" s="27" t="s">
        <v>3</v>
      </c>
      <c r="D1759" s="28">
        <v>42963</v>
      </c>
      <c r="E1759" s="27">
        <v>1865.8928000000001</v>
      </c>
      <c r="F1759" s="27">
        <v>248.7559</v>
      </c>
      <c r="G1759" s="27">
        <v>0</v>
      </c>
    </row>
    <row r="1760" spans="1:7" x14ac:dyDescent="0.2">
      <c r="A1760" s="27">
        <v>2017</v>
      </c>
      <c r="B1760" s="27">
        <v>8</v>
      </c>
      <c r="C1760" s="27" t="s">
        <v>3</v>
      </c>
      <c r="D1760" s="28">
        <v>42964</v>
      </c>
      <c r="E1760" s="27">
        <v>1752.2392</v>
      </c>
      <c r="F1760" s="27">
        <v>238.25829999999999</v>
      </c>
      <c r="G1760" s="27">
        <v>0</v>
      </c>
    </row>
    <row r="1761" spans="1:7" x14ac:dyDescent="0.2">
      <c r="A1761" s="27">
        <v>2017</v>
      </c>
      <c r="B1761" s="27">
        <v>8</v>
      </c>
      <c r="C1761" s="27" t="s">
        <v>3</v>
      </c>
      <c r="D1761" s="28">
        <v>42965</v>
      </c>
      <c r="E1761" s="27">
        <v>661.1481</v>
      </c>
      <c r="F1761" s="27">
        <v>73.434300000000007</v>
      </c>
      <c r="G1761" s="27">
        <v>0</v>
      </c>
    </row>
    <row r="1762" spans="1:7" x14ac:dyDescent="0.2">
      <c r="A1762" s="27">
        <v>2017</v>
      </c>
      <c r="B1762" s="27">
        <v>8</v>
      </c>
      <c r="C1762" s="27" t="s">
        <v>3</v>
      </c>
      <c r="D1762" s="28">
        <v>42968</v>
      </c>
      <c r="E1762" s="27">
        <v>602.85340000000008</v>
      </c>
      <c r="F1762" s="27">
        <v>51.201500000000003</v>
      </c>
      <c r="G1762" s="27">
        <v>0</v>
      </c>
    </row>
    <row r="1763" spans="1:7" x14ac:dyDescent="0.2">
      <c r="A1763" s="27">
        <v>2017</v>
      </c>
      <c r="B1763" s="27">
        <v>8</v>
      </c>
      <c r="C1763" s="27" t="s">
        <v>3</v>
      </c>
      <c r="D1763" s="28">
        <v>42969</v>
      </c>
      <c r="E1763" s="27">
        <v>750.95169999999996</v>
      </c>
      <c r="F1763" s="27">
        <v>96.05</v>
      </c>
      <c r="G1763" s="27">
        <v>0</v>
      </c>
    </row>
    <row r="1764" spans="1:7" x14ac:dyDescent="0.2">
      <c r="A1764" s="27">
        <v>2017</v>
      </c>
      <c r="B1764" s="27">
        <v>8</v>
      </c>
      <c r="C1764" s="27" t="s">
        <v>3</v>
      </c>
      <c r="D1764" s="28">
        <v>42970</v>
      </c>
      <c r="E1764" s="27">
        <v>870.99069999999995</v>
      </c>
      <c r="F1764" s="27">
        <v>159.72629999999998</v>
      </c>
      <c r="G1764" s="27">
        <v>0</v>
      </c>
    </row>
    <row r="1765" spans="1:7" x14ac:dyDescent="0.2">
      <c r="A1765" s="27">
        <v>2017</v>
      </c>
      <c r="B1765" s="27">
        <v>8</v>
      </c>
      <c r="C1765" s="27" t="s">
        <v>3</v>
      </c>
      <c r="D1765" s="28">
        <v>42971</v>
      </c>
      <c r="E1765" s="27">
        <v>2669.7361999999998</v>
      </c>
      <c r="F1765" s="27">
        <v>676.47670000000005</v>
      </c>
      <c r="G1765" s="27">
        <v>0</v>
      </c>
    </row>
    <row r="1766" spans="1:7" x14ac:dyDescent="0.2">
      <c r="A1766" s="27">
        <v>2017</v>
      </c>
      <c r="B1766" s="27">
        <v>8</v>
      </c>
      <c r="C1766" s="27" t="s">
        <v>3</v>
      </c>
      <c r="D1766" s="28">
        <v>42972</v>
      </c>
      <c r="E1766" s="27">
        <v>732.86729999999989</v>
      </c>
      <c r="F1766" s="27">
        <v>132.52029999999999</v>
      </c>
      <c r="G1766" s="27">
        <v>0</v>
      </c>
    </row>
    <row r="1767" spans="1:7" x14ac:dyDescent="0.2">
      <c r="A1767" s="27">
        <v>2017</v>
      </c>
      <c r="B1767" s="27">
        <v>8</v>
      </c>
      <c r="C1767" s="27" t="s">
        <v>3</v>
      </c>
      <c r="D1767" s="28">
        <v>42975</v>
      </c>
      <c r="E1767" s="27">
        <v>433.34969999999998</v>
      </c>
      <c r="F1767" s="27">
        <v>67.674300000000002</v>
      </c>
      <c r="G1767" s="27">
        <v>0</v>
      </c>
    </row>
    <row r="1768" spans="1:7" x14ac:dyDescent="0.2">
      <c r="A1768" s="27">
        <v>2017</v>
      </c>
      <c r="B1768" s="27">
        <v>8</v>
      </c>
      <c r="C1768" s="27" t="s">
        <v>3</v>
      </c>
      <c r="D1768" s="28">
        <v>42976</v>
      </c>
      <c r="E1768" s="27">
        <v>1102.8871999999999</v>
      </c>
      <c r="F1768" s="27">
        <v>113.2595</v>
      </c>
      <c r="G1768" s="27">
        <v>0</v>
      </c>
    </row>
    <row r="1769" spans="1:7" x14ac:dyDescent="0.2">
      <c r="A1769" s="27">
        <v>2017</v>
      </c>
      <c r="B1769" s="27">
        <v>8</v>
      </c>
      <c r="C1769" s="27" t="s">
        <v>3</v>
      </c>
      <c r="D1769" s="28">
        <v>42977</v>
      </c>
      <c r="E1769" s="27">
        <v>691.84410000000003</v>
      </c>
      <c r="F1769" s="27">
        <v>117.4225</v>
      </c>
      <c r="G1769" s="27">
        <v>0</v>
      </c>
    </row>
    <row r="1770" spans="1:7" x14ac:dyDescent="0.2">
      <c r="A1770" s="27">
        <v>2017</v>
      </c>
      <c r="B1770" s="27">
        <v>8</v>
      </c>
      <c r="C1770" s="27" t="s">
        <v>3</v>
      </c>
      <c r="D1770" s="28">
        <v>42978</v>
      </c>
      <c r="E1770" s="27">
        <v>830.80969999999991</v>
      </c>
      <c r="F1770" s="27">
        <v>94.68910000000001</v>
      </c>
      <c r="G1770" s="27">
        <v>0</v>
      </c>
    </row>
    <row r="1771" spans="1:7" x14ac:dyDescent="0.2">
      <c r="A1771" s="27">
        <v>2017</v>
      </c>
      <c r="B1771" s="27">
        <v>9</v>
      </c>
      <c r="C1771" s="27" t="s">
        <v>3</v>
      </c>
      <c r="D1771" s="28">
        <v>42979</v>
      </c>
      <c r="E1771" s="27">
        <v>237.71190000000001</v>
      </c>
      <c r="F1771" s="27">
        <v>0</v>
      </c>
      <c r="G1771" s="27">
        <v>0</v>
      </c>
    </row>
    <row r="1772" spans="1:7" x14ac:dyDescent="0.2">
      <c r="A1772" s="27">
        <v>2017</v>
      </c>
      <c r="B1772" s="27">
        <v>9</v>
      </c>
      <c r="C1772" s="27" t="s">
        <v>3</v>
      </c>
      <c r="D1772" s="28">
        <v>42983</v>
      </c>
      <c r="E1772" s="27">
        <v>433.63720000000001</v>
      </c>
      <c r="F1772" s="27">
        <v>39.6601</v>
      </c>
      <c r="G1772" s="27">
        <v>0</v>
      </c>
    </row>
    <row r="1773" spans="1:7" x14ac:dyDescent="0.2">
      <c r="A1773" s="27">
        <v>2017</v>
      </c>
      <c r="B1773" s="27">
        <v>9</v>
      </c>
      <c r="C1773" s="27" t="s">
        <v>3</v>
      </c>
      <c r="D1773" s="28">
        <v>42984</v>
      </c>
      <c r="E1773" s="27">
        <v>1195.9764</v>
      </c>
      <c r="F1773" s="27">
        <v>264.70820000000003</v>
      </c>
      <c r="G1773" s="27">
        <v>0</v>
      </c>
    </row>
    <row r="1774" spans="1:7" x14ac:dyDescent="0.2">
      <c r="A1774" s="27">
        <v>2017</v>
      </c>
      <c r="B1774" s="27">
        <v>9</v>
      </c>
      <c r="C1774" s="27" t="s">
        <v>3</v>
      </c>
      <c r="D1774" s="28">
        <v>42985</v>
      </c>
      <c r="E1774" s="27">
        <v>1182.3906999999999</v>
      </c>
      <c r="F1774" s="27">
        <v>388.89289999999994</v>
      </c>
      <c r="G1774" s="27">
        <v>0</v>
      </c>
    </row>
    <row r="1775" spans="1:7" x14ac:dyDescent="0.2">
      <c r="A1775" s="27">
        <v>2017</v>
      </c>
      <c r="B1775" s="27">
        <v>9</v>
      </c>
      <c r="C1775" s="27" t="s">
        <v>3</v>
      </c>
      <c r="D1775" s="28">
        <v>42986</v>
      </c>
      <c r="E1775" s="27">
        <v>505.59139999999996</v>
      </c>
      <c r="F1775" s="27">
        <v>195.8219</v>
      </c>
      <c r="G1775" s="27">
        <v>0</v>
      </c>
    </row>
    <row r="1776" spans="1:7" x14ac:dyDescent="0.2">
      <c r="A1776" s="27">
        <v>2017</v>
      </c>
      <c r="B1776" s="27">
        <v>9</v>
      </c>
      <c r="C1776" s="27" t="s">
        <v>3</v>
      </c>
      <c r="D1776" s="28">
        <v>42989</v>
      </c>
      <c r="E1776" s="27">
        <v>882.40969999999993</v>
      </c>
      <c r="F1776" s="27">
        <v>105.24</v>
      </c>
      <c r="G1776" s="27">
        <v>0</v>
      </c>
    </row>
    <row r="1777" spans="1:7" x14ac:dyDescent="0.2">
      <c r="A1777" s="27">
        <v>2017</v>
      </c>
      <c r="B1777" s="27">
        <v>9</v>
      </c>
      <c r="C1777" s="27" t="s">
        <v>3</v>
      </c>
      <c r="D1777" s="28">
        <v>42990</v>
      </c>
      <c r="E1777" s="27">
        <v>1596.9736</v>
      </c>
      <c r="F1777" s="27">
        <v>359.03750000000002</v>
      </c>
      <c r="G1777" s="27">
        <v>0</v>
      </c>
    </row>
    <row r="1778" spans="1:7" x14ac:dyDescent="0.2">
      <c r="A1778" s="27">
        <v>2017</v>
      </c>
      <c r="B1778" s="27">
        <v>9</v>
      </c>
      <c r="C1778" s="27" t="s">
        <v>3</v>
      </c>
      <c r="D1778" s="28">
        <v>42991</v>
      </c>
      <c r="E1778" s="27">
        <v>1481.9728</v>
      </c>
      <c r="F1778" s="27">
        <v>203.48840000000001</v>
      </c>
      <c r="G1778" s="27">
        <v>0</v>
      </c>
    </row>
    <row r="1779" spans="1:7" x14ac:dyDescent="0.2">
      <c r="A1779" s="27">
        <v>2017</v>
      </c>
      <c r="B1779" s="27">
        <v>9</v>
      </c>
      <c r="C1779" s="27" t="s">
        <v>3</v>
      </c>
      <c r="D1779" s="28">
        <v>42992</v>
      </c>
      <c r="E1779" s="27">
        <v>1328.3204000000001</v>
      </c>
      <c r="F1779" s="27">
        <v>202.30500000000001</v>
      </c>
      <c r="G1779" s="27">
        <v>0</v>
      </c>
    </row>
    <row r="1780" spans="1:7" x14ac:dyDescent="0.2">
      <c r="A1780" s="27">
        <v>2017</v>
      </c>
      <c r="B1780" s="27">
        <v>9</v>
      </c>
      <c r="C1780" s="27" t="s">
        <v>3</v>
      </c>
      <c r="D1780" s="28">
        <v>42993</v>
      </c>
      <c r="E1780" s="27">
        <v>956.08019999999999</v>
      </c>
      <c r="F1780" s="27">
        <v>131.03819999999999</v>
      </c>
      <c r="G1780" s="27">
        <v>0</v>
      </c>
    </row>
    <row r="1781" spans="1:7" x14ac:dyDescent="0.2">
      <c r="A1781" s="27">
        <v>2017</v>
      </c>
      <c r="B1781" s="27">
        <v>9</v>
      </c>
      <c r="C1781" s="27" t="s">
        <v>3</v>
      </c>
      <c r="D1781" s="28">
        <v>42996</v>
      </c>
      <c r="E1781" s="27">
        <v>1063.4226000000001</v>
      </c>
      <c r="F1781" s="27">
        <v>0</v>
      </c>
      <c r="G1781" s="27">
        <v>0</v>
      </c>
    </row>
    <row r="1782" spans="1:7" x14ac:dyDescent="0.2">
      <c r="A1782" s="27">
        <v>2017</v>
      </c>
      <c r="B1782" s="27">
        <v>9</v>
      </c>
      <c r="C1782" s="27" t="s">
        <v>3</v>
      </c>
      <c r="D1782" s="28">
        <v>42997</v>
      </c>
      <c r="E1782" s="27">
        <v>845.37549999999999</v>
      </c>
      <c r="F1782" s="27">
        <v>99.611199999999997</v>
      </c>
      <c r="G1782" s="27">
        <v>0</v>
      </c>
    </row>
    <row r="1783" spans="1:7" x14ac:dyDescent="0.2">
      <c r="A1783" s="27">
        <v>2017</v>
      </c>
      <c r="B1783" s="27">
        <v>9</v>
      </c>
      <c r="C1783" s="27" t="s">
        <v>3</v>
      </c>
      <c r="D1783" s="28">
        <v>42998</v>
      </c>
      <c r="E1783" s="27">
        <v>1102.6445000000001</v>
      </c>
      <c r="F1783" s="27">
        <v>150.87360000000001</v>
      </c>
      <c r="G1783" s="27">
        <v>0</v>
      </c>
    </row>
    <row r="1784" spans="1:7" x14ac:dyDescent="0.2">
      <c r="A1784" s="27">
        <v>2017</v>
      </c>
      <c r="B1784" s="27">
        <v>9</v>
      </c>
      <c r="C1784" s="27" t="s">
        <v>3</v>
      </c>
      <c r="D1784" s="28">
        <v>42999</v>
      </c>
      <c r="E1784" s="27">
        <v>1060.7768999999998</v>
      </c>
      <c r="F1784" s="27">
        <v>187.43870000000001</v>
      </c>
      <c r="G1784" s="27">
        <v>0</v>
      </c>
    </row>
    <row r="1785" spans="1:7" x14ac:dyDescent="0.2">
      <c r="A1785" s="27">
        <v>2017</v>
      </c>
      <c r="B1785" s="27">
        <v>9</v>
      </c>
      <c r="C1785" s="27" t="s">
        <v>3</v>
      </c>
      <c r="D1785" s="28">
        <v>43000</v>
      </c>
      <c r="E1785" s="27">
        <v>736.75030000000004</v>
      </c>
      <c r="F1785" s="27">
        <v>674.54729999999995</v>
      </c>
      <c r="G1785" s="27">
        <v>0</v>
      </c>
    </row>
    <row r="1786" spans="1:7" x14ac:dyDescent="0.2">
      <c r="A1786" s="27">
        <v>2017</v>
      </c>
      <c r="B1786" s="27">
        <v>9</v>
      </c>
      <c r="C1786" s="27" t="s">
        <v>3</v>
      </c>
      <c r="D1786" s="28">
        <v>43003</v>
      </c>
      <c r="E1786" s="27">
        <v>977.13020000000006</v>
      </c>
      <c r="F1786" s="27">
        <v>108.76310000000001</v>
      </c>
      <c r="G1786" s="27">
        <v>0</v>
      </c>
    </row>
    <row r="1787" spans="1:7" x14ac:dyDescent="0.2">
      <c r="A1787" s="27">
        <v>2017</v>
      </c>
      <c r="B1787" s="27">
        <v>9</v>
      </c>
      <c r="C1787" s="27" t="s">
        <v>3</v>
      </c>
      <c r="D1787" s="28">
        <v>43004</v>
      </c>
      <c r="E1787" s="27">
        <v>1859.1523</v>
      </c>
      <c r="F1787" s="27">
        <v>211.6592</v>
      </c>
      <c r="G1787" s="27">
        <v>0</v>
      </c>
    </row>
    <row r="1788" spans="1:7" x14ac:dyDescent="0.2">
      <c r="A1788" s="27">
        <v>2017</v>
      </c>
      <c r="B1788" s="27">
        <v>9</v>
      </c>
      <c r="C1788" s="27" t="s">
        <v>3</v>
      </c>
      <c r="D1788" s="28">
        <v>43005</v>
      </c>
      <c r="E1788" s="27">
        <v>1206.1635000000001</v>
      </c>
      <c r="F1788" s="27">
        <v>172.32470000000001</v>
      </c>
      <c r="G1788" s="27">
        <v>0</v>
      </c>
    </row>
    <row r="1789" spans="1:7" x14ac:dyDescent="0.2">
      <c r="A1789" s="27">
        <v>2017</v>
      </c>
      <c r="B1789" s="27">
        <v>9</v>
      </c>
      <c r="C1789" s="27" t="s">
        <v>3</v>
      </c>
      <c r="D1789" s="28">
        <v>43006</v>
      </c>
      <c r="E1789" s="27">
        <v>1121.0472000000002</v>
      </c>
      <c r="F1789" s="27">
        <v>267.27909999999997</v>
      </c>
      <c r="G1789" s="27">
        <v>0</v>
      </c>
    </row>
    <row r="1790" spans="1:7" x14ac:dyDescent="0.2">
      <c r="A1790" s="27">
        <v>2017</v>
      </c>
      <c r="B1790" s="27">
        <v>9</v>
      </c>
      <c r="C1790" s="27" t="s">
        <v>3</v>
      </c>
      <c r="D1790" s="28">
        <v>43007</v>
      </c>
      <c r="E1790" s="27">
        <v>714.88930000000005</v>
      </c>
      <c r="F1790" s="27">
        <v>214.57070000000002</v>
      </c>
      <c r="G1790" s="27">
        <v>0</v>
      </c>
    </row>
    <row r="1791" spans="1:7" x14ac:dyDescent="0.2">
      <c r="A1791" s="27">
        <v>2017</v>
      </c>
      <c r="B1791" s="27">
        <v>10</v>
      </c>
      <c r="C1791" s="27" t="s">
        <v>7</v>
      </c>
      <c r="D1791" s="28">
        <v>43010</v>
      </c>
      <c r="E1791" s="27">
        <v>472.17270000000002</v>
      </c>
      <c r="F1791" s="27">
        <v>159.9657</v>
      </c>
      <c r="G1791" s="27">
        <v>0</v>
      </c>
    </row>
    <row r="1792" spans="1:7" x14ac:dyDescent="0.2">
      <c r="A1792" s="27">
        <v>2017</v>
      </c>
      <c r="B1792" s="27">
        <v>10</v>
      </c>
      <c r="C1792" s="27" t="s">
        <v>7</v>
      </c>
      <c r="D1792" s="28">
        <v>43011</v>
      </c>
      <c r="E1792" s="27">
        <v>1155.1138999999998</v>
      </c>
      <c r="F1792" s="27">
        <v>195.01520000000002</v>
      </c>
      <c r="G1792" s="27">
        <v>0</v>
      </c>
    </row>
    <row r="1793" spans="1:7" x14ac:dyDescent="0.2">
      <c r="A1793" s="27">
        <v>2017</v>
      </c>
      <c r="B1793" s="27">
        <v>10</v>
      </c>
      <c r="C1793" s="27" t="s">
        <v>7</v>
      </c>
      <c r="D1793" s="28">
        <v>43012</v>
      </c>
      <c r="E1793" s="27">
        <v>1280.597</v>
      </c>
      <c r="F1793" s="27">
        <v>702.55239999999992</v>
      </c>
      <c r="G1793" s="27">
        <v>0</v>
      </c>
    </row>
    <row r="1794" spans="1:7" x14ac:dyDescent="0.2">
      <c r="A1794" s="27">
        <v>2017</v>
      </c>
      <c r="B1794" s="27">
        <v>10</v>
      </c>
      <c r="C1794" s="27" t="s">
        <v>7</v>
      </c>
      <c r="D1794" s="28">
        <v>43013</v>
      </c>
      <c r="E1794" s="27">
        <v>1290.3346000000001</v>
      </c>
      <c r="F1794" s="27">
        <v>224.69049999999999</v>
      </c>
      <c r="G1794" s="27">
        <v>0</v>
      </c>
    </row>
    <row r="1795" spans="1:7" x14ac:dyDescent="0.2">
      <c r="A1795" s="27">
        <v>2017</v>
      </c>
      <c r="B1795" s="27">
        <v>10</v>
      </c>
      <c r="C1795" s="27" t="s">
        <v>7</v>
      </c>
      <c r="D1795" s="28">
        <v>43014</v>
      </c>
      <c r="E1795" s="27">
        <v>657.28369999999995</v>
      </c>
      <c r="F1795" s="27">
        <v>107.4603</v>
      </c>
      <c r="G1795" s="27">
        <v>0</v>
      </c>
    </row>
    <row r="1796" spans="1:7" x14ac:dyDescent="0.2">
      <c r="A1796" s="27">
        <v>2017</v>
      </c>
      <c r="B1796" s="27">
        <v>10</v>
      </c>
      <c r="C1796" s="27" t="s">
        <v>7</v>
      </c>
      <c r="D1796" s="28">
        <v>43017</v>
      </c>
      <c r="E1796" s="27">
        <v>0</v>
      </c>
      <c r="F1796" s="27">
        <v>0</v>
      </c>
      <c r="G1796" s="27">
        <v>0</v>
      </c>
    </row>
    <row r="1797" spans="1:7" x14ac:dyDescent="0.2">
      <c r="A1797" s="27">
        <v>2017</v>
      </c>
      <c r="B1797" s="27">
        <v>10</v>
      </c>
      <c r="C1797" s="27" t="s">
        <v>7</v>
      </c>
      <c r="D1797" s="28">
        <v>43018</v>
      </c>
      <c r="E1797" s="27">
        <v>1005.3049</v>
      </c>
      <c r="F1797" s="27">
        <v>78.251999999999995</v>
      </c>
      <c r="G1797" s="27">
        <v>0</v>
      </c>
    </row>
    <row r="1798" spans="1:7" x14ac:dyDescent="0.2">
      <c r="A1798" s="27">
        <v>2017</v>
      </c>
      <c r="B1798" s="27">
        <v>10</v>
      </c>
      <c r="C1798" s="27" t="s">
        <v>7</v>
      </c>
      <c r="D1798" s="28">
        <v>43019</v>
      </c>
      <c r="E1798" s="27">
        <v>966.86099999999999</v>
      </c>
      <c r="F1798" s="27">
        <v>237.29750000000001</v>
      </c>
      <c r="G1798" s="27">
        <v>0</v>
      </c>
    </row>
    <row r="1799" spans="1:7" x14ac:dyDescent="0.2">
      <c r="A1799" s="27">
        <v>2017</v>
      </c>
      <c r="B1799" s="27">
        <v>10</v>
      </c>
      <c r="C1799" s="27" t="s">
        <v>7</v>
      </c>
      <c r="D1799" s="28">
        <v>43020</v>
      </c>
      <c r="E1799" s="27">
        <v>972.9461</v>
      </c>
      <c r="F1799" s="27">
        <v>316.85280000000006</v>
      </c>
      <c r="G1799" s="27">
        <v>130.75149999999999</v>
      </c>
    </row>
    <row r="1800" spans="1:7" x14ac:dyDescent="0.2">
      <c r="A1800" s="27">
        <v>2017</v>
      </c>
      <c r="B1800" s="27">
        <v>10</v>
      </c>
      <c r="C1800" s="27" t="s">
        <v>7</v>
      </c>
      <c r="D1800" s="28">
        <v>43021</v>
      </c>
      <c r="E1800" s="27">
        <v>583.94849999999997</v>
      </c>
      <c r="F1800" s="27">
        <v>138.73129999999998</v>
      </c>
      <c r="G1800" s="27">
        <v>0</v>
      </c>
    </row>
    <row r="1801" spans="1:7" x14ac:dyDescent="0.2">
      <c r="A1801" s="27">
        <v>2017</v>
      </c>
      <c r="B1801" s="27">
        <v>10</v>
      </c>
      <c r="C1801" s="27" t="s">
        <v>7</v>
      </c>
      <c r="D1801" s="28">
        <v>43024</v>
      </c>
      <c r="E1801" s="27">
        <v>904.54730000000006</v>
      </c>
      <c r="F1801" s="27">
        <v>162.80279999999999</v>
      </c>
      <c r="G1801" s="27">
        <v>0</v>
      </c>
    </row>
    <row r="1802" spans="1:7" x14ac:dyDescent="0.2">
      <c r="A1802" s="27">
        <v>2017</v>
      </c>
      <c r="B1802" s="27">
        <v>10</v>
      </c>
      <c r="C1802" s="27" t="s">
        <v>7</v>
      </c>
      <c r="D1802" s="28">
        <v>43025</v>
      </c>
      <c r="E1802" s="27">
        <v>1715.3299</v>
      </c>
      <c r="F1802" s="27">
        <v>185.1542</v>
      </c>
      <c r="G1802" s="27">
        <v>0</v>
      </c>
    </row>
    <row r="1803" spans="1:7" x14ac:dyDescent="0.2">
      <c r="A1803" s="27">
        <v>2017</v>
      </c>
      <c r="B1803" s="27">
        <v>10</v>
      </c>
      <c r="C1803" s="27" t="s">
        <v>7</v>
      </c>
      <c r="D1803" s="28">
        <v>43026</v>
      </c>
      <c r="E1803" s="27">
        <v>1169.8088</v>
      </c>
      <c r="F1803" s="27">
        <v>164.5472</v>
      </c>
      <c r="G1803" s="27">
        <v>0</v>
      </c>
    </row>
    <row r="1804" spans="1:7" x14ac:dyDescent="0.2">
      <c r="A1804" s="27">
        <v>2017</v>
      </c>
      <c r="B1804" s="27">
        <v>10</v>
      </c>
      <c r="C1804" s="27" t="s">
        <v>7</v>
      </c>
      <c r="D1804" s="28">
        <v>43027</v>
      </c>
      <c r="E1804" s="27">
        <v>945.72360000000003</v>
      </c>
      <c r="F1804" s="27">
        <v>260.34699999999998</v>
      </c>
      <c r="G1804" s="27">
        <v>0</v>
      </c>
    </row>
    <row r="1805" spans="1:7" x14ac:dyDescent="0.2">
      <c r="A1805" s="27">
        <v>2017</v>
      </c>
      <c r="B1805" s="27">
        <v>10</v>
      </c>
      <c r="C1805" s="27" t="s">
        <v>7</v>
      </c>
      <c r="D1805" s="28">
        <v>43028</v>
      </c>
      <c r="E1805" s="27">
        <v>1210.2148</v>
      </c>
      <c r="F1805" s="27">
        <v>202.292</v>
      </c>
      <c r="G1805" s="27">
        <v>0</v>
      </c>
    </row>
    <row r="1806" spans="1:7" x14ac:dyDescent="0.2">
      <c r="A1806" s="27">
        <v>2017</v>
      </c>
      <c r="B1806" s="27">
        <v>10</v>
      </c>
      <c r="C1806" s="27" t="s">
        <v>7</v>
      </c>
      <c r="D1806" s="28">
        <v>43031</v>
      </c>
      <c r="E1806" s="27">
        <v>1390.6172999999999</v>
      </c>
      <c r="F1806" s="27">
        <v>203.773</v>
      </c>
      <c r="G1806" s="27">
        <v>0</v>
      </c>
    </row>
    <row r="1807" spans="1:7" x14ac:dyDescent="0.2">
      <c r="A1807" s="27">
        <v>2017</v>
      </c>
      <c r="B1807" s="27">
        <v>10</v>
      </c>
      <c r="C1807" s="27" t="s">
        <v>7</v>
      </c>
      <c r="D1807" s="28">
        <v>43032</v>
      </c>
      <c r="E1807" s="27">
        <v>1186.7132000000001</v>
      </c>
      <c r="F1807" s="27">
        <v>248.85640000000001</v>
      </c>
      <c r="G1807" s="27">
        <v>92.611899999999991</v>
      </c>
    </row>
    <row r="1808" spans="1:7" x14ac:dyDescent="0.2">
      <c r="A1808" s="27">
        <v>2017</v>
      </c>
      <c r="B1808" s="27">
        <v>10</v>
      </c>
      <c r="C1808" s="27" t="s">
        <v>7</v>
      </c>
      <c r="D1808" s="28">
        <v>43033</v>
      </c>
      <c r="E1808" s="27">
        <v>1187.5288</v>
      </c>
      <c r="F1808" s="27">
        <v>286.80349999999999</v>
      </c>
      <c r="G1808" s="27">
        <v>0</v>
      </c>
    </row>
    <row r="1809" spans="1:7" x14ac:dyDescent="0.2">
      <c r="A1809" s="27">
        <v>2017</v>
      </c>
      <c r="B1809" s="27">
        <v>10</v>
      </c>
      <c r="C1809" s="27" t="s">
        <v>7</v>
      </c>
      <c r="D1809" s="28">
        <v>43034</v>
      </c>
      <c r="E1809" s="27">
        <v>1033.2061999999999</v>
      </c>
      <c r="F1809" s="27">
        <v>155.06179999999998</v>
      </c>
      <c r="G1809" s="27">
        <v>0</v>
      </c>
    </row>
    <row r="1810" spans="1:7" x14ac:dyDescent="0.2">
      <c r="A1810" s="27">
        <v>2017</v>
      </c>
      <c r="B1810" s="27">
        <v>10</v>
      </c>
      <c r="C1810" s="27" t="s">
        <v>7</v>
      </c>
      <c r="D1810" s="28">
        <v>43035</v>
      </c>
      <c r="E1810" s="27">
        <v>746.41639999999995</v>
      </c>
      <c r="F1810" s="27">
        <v>177.68090000000001</v>
      </c>
      <c r="G1810" s="27">
        <v>0</v>
      </c>
    </row>
    <row r="1811" spans="1:7" x14ac:dyDescent="0.2">
      <c r="A1811" s="27">
        <v>2017</v>
      </c>
      <c r="B1811" s="27">
        <v>10</v>
      </c>
      <c r="C1811" s="27" t="s">
        <v>7</v>
      </c>
      <c r="D1811" s="28">
        <v>43038</v>
      </c>
      <c r="E1811" s="27">
        <v>951.77959999999996</v>
      </c>
      <c r="F1811" s="27">
        <v>158.67070000000001</v>
      </c>
      <c r="G1811" s="27">
        <v>0</v>
      </c>
    </row>
    <row r="1812" spans="1:7" x14ac:dyDescent="0.2">
      <c r="A1812" s="27">
        <v>2017</v>
      </c>
      <c r="B1812" s="27">
        <v>10</v>
      </c>
      <c r="C1812" s="27" t="s">
        <v>7</v>
      </c>
      <c r="D1812" s="28">
        <v>43039</v>
      </c>
      <c r="E1812" s="27">
        <v>1128.0111000000002</v>
      </c>
      <c r="F1812" s="27">
        <v>172.5813</v>
      </c>
      <c r="G1812" s="27">
        <v>0</v>
      </c>
    </row>
    <row r="1813" spans="1:7" x14ac:dyDescent="0.2">
      <c r="A1813" s="27">
        <v>2017</v>
      </c>
      <c r="B1813" s="27">
        <v>11</v>
      </c>
      <c r="C1813" s="27" t="s">
        <v>7</v>
      </c>
      <c r="D1813" s="28">
        <v>43040</v>
      </c>
      <c r="E1813" s="27">
        <v>544.11779999999987</v>
      </c>
      <c r="F1813" s="27">
        <v>604.80169999999998</v>
      </c>
      <c r="G1813" s="27">
        <v>0</v>
      </c>
    </row>
    <row r="1814" spans="1:7" x14ac:dyDescent="0.2">
      <c r="A1814" s="27">
        <v>2017</v>
      </c>
      <c r="B1814" s="27">
        <v>11</v>
      </c>
      <c r="C1814" s="27" t="s">
        <v>7</v>
      </c>
      <c r="D1814" s="28">
        <v>43041</v>
      </c>
      <c r="E1814" s="27">
        <v>1685.2188000000001</v>
      </c>
      <c r="F1814" s="27">
        <v>924.21389999999997</v>
      </c>
      <c r="G1814" s="27">
        <v>0</v>
      </c>
    </row>
    <row r="1815" spans="1:7" x14ac:dyDescent="0.2">
      <c r="A1815" s="27">
        <v>2017</v>
      </c>
      <c r="B1815" s="27">
        <v>11</v>
      </c>
      <c r="C1815" s="27" t="s">
        <v>7</v>
      </c>
      <c r="D1815" s="28">
        <v>43042</v>
      </c>
      <c r="E1815" s="27">
        <v>640.50350000000003</v>
      </c>
      <c r="F1815" s="27">
        <v>156.22490000000002</v>
      </c>
      <c r="G1815" s="27">
        <v>0</v>
      </c>
    </row>
    <row r="1816" spans="1:7" x14ac:dyDescent="0.2">
      <c r="A1816" s="27">
        <v>2017</v>
      </c>
      <c r="B1816" s="27">
        <v>11</v>
      </c>
      <c r="C1816" s="27" t="s">
        <v>7</v>
      </c>
      <c r="D1816" s="28">
        <v>43045</v>
      </c>
      <c r="E1816" s="27">
        <v>980.13380000000006</v>
      </c>
      <c r="F1816" s="27">
        <v>121.32989999999999</v>
      </c>
      <c r="G1816" s="27">
        <v>0</v>
      </c>
    </row>
    <row r="1817" spans="1:7" x14ac:dyDescent="0.2">
      <c r="A1817" s="27">
        <v>2017</v>
      </c>
      <c r="B1817" s="27">
        <v>11</v>
      </c>
      <c r="C1817" s="27" t="s">
        <v>7</v>
      </c>
      <c r="D1817" s="28">
        <v>43046</v>
      </c>
      <c r="E1817" s="27">
        <v>1066.6698000000001</v>
      </c>
      <c r="F1817" s="27">
        <v>232.1405</v>
      </c>
      <c r="G1817" s="27">
        <v>0</v>
      </c>
    </row>
    <row r="1818" spans="1:7" x14ac:dyDescent="0.2">
      <c r="A1818" s="27">
        <v>2017</v>
      </c>
      <c r="B1818" s="27">
        <v>11</v>
      </c>
      <c r="C1818" s="27" t="s">
        <v>7</v>
      </c>
      <c r="D1818" s="28">
        <v>43047</v>
      </c>
      <c r="E1818" s="27">
        <v>2062.2001</v>
      </c>
      <c r="F1818" s="27">
        <v>323.18709999999999</v>
      </c>
      <c r="G1818" s="27">
        <v>0</v>
      </c>
    </row>
    <row r="1819" spans="1:7" x14ac:dyDescent="0.2">
      <c r="A1819" s="27">
        <v>2017</v>
      </c>
      <c r="B1819" s="27">
        <v>11</v>
      </c>
      <c r="C1819" s="27" t="s">
        <v>7</v>
      </c>
      <c r="D1819" s="28">
        <v>43048</v>
      </c>
      <c r="E1819" s="27">
        <v>2645.8602000000001</v>
      </c>
      <c r="F1819" s="27">
        <v>392.17469999999997</v>
      </c>
      <c r="G1819" s="27">
        <v>0</v>
      </c>
    </row>
    <row r="1820" spans="1:7" x14ac:dyDescent="0.2">
      <c r="A1820" s="27">
        <v>2017</v>
      </c>
      <c r="B1820" s="27">
        <v>11</v>
      </c>
      <c r="C1820" s="27" t="s">
        <v>7</v>
      </c>
      <c r="D1820" s="28">
        <v>43049</v>
      </c>
      <c r="E1820" s="27">
        <v>862.69600000000003</v>
      </c>
      <c r="F1820" s="27">
        <v>314.44909999999999</v>
      </c>
      <c r="G1820" s="27">
        <v>0</v>
      </c>
    </row>
    <row r="1821" spans="1:7" x14ac:dyDescent="0.2">
      <c r="A1821" s="27">
        <v>2017</v>
      </c>
      <c r="B1821" s="27">
        <v>11</v>
      </c>
      <c r="C1821" s="27" t="s">
        <v>7</v>
      </c>
      <c r="D1821" s="28">
        <v>43052</v>
      </c>
      <c r="E1821" s="27">
        <v>1054.4290000000001</v>
      </c>
      <c r="F1821" s="27">
        <v>203.86620000000002</v>
      </c>
      <c r="G1821" s="27">
        <v>0</v>
      </c>
    </row>
    <row r="1822" spans="1:7" x14ac:dyDescent="0.2">
      <c r="A1822" s="27">
        <v>2017</v>
      </c>
      <c r="B1822" s="27">
        <v>11</v>
      </c>
      <c r="C1822" s="27" t="s">
        <v>7</v>
      </c>
      <c r="D1822" s="28">
        <v>43053</v>
      </c>
      <c r="E1822" s="27">
        <v>1585.3614</v>
      </c>
      <c r="F1822" s="27">
        <v>289.61409999999995</v>
      </c>
      <c r="G1822" s="27">
        <v>0</v>
      </c>
    </row>
    <row r="1823" spans="1:7" x14ac:dyDescent="0.2">
      <c r="A1823" s="27">
        <v>2017</v>
      </c>
      <c r="B1823" s="27">
        <v>11</v>
      </c>
      <c r="C1823" s="27" t="s">
        <v>7</v>
      </c>
      <c r="D1823" s="28">
        <v>43054</v>
      </c>
      <c r="E1823" s="27">
        <v>3159.9773</v>
      </c>
      <c r="F1823" s="27">
        <v>690.69119999999998</v>
      </c>
      <c r="G1823" s="27">
        <v>68.623999999999995</v>
      </c>
    </row>
    <row r="1824" spans="1:7" x14ac:dyDescent="0.2">
      <c r="A1824" s="27">
        <v>2017</v>
      </c>
      <c r="B1824" s="27">
        <v>11</v>
      </c>
      <c r="C1824" s="27" t="s">
        <v>7</v>
      </c>
      <c r="D1824" s="28">
        <v>43055</v>
      </c>
      <c r="E1824" s="27">
        <v>1101.9721999999999</v>
      </c>
      <c r="F1824" s="27">
        <v>351.8809</v>
      </c>
      <c r="G1824" s="27">
        <v>0</v>
      </c>
    </row>
    <row r="1825" spans="1:7" x14ac:dyDescent="0.2">
      <c r="A1825" s="27">
        <v>2017</v>
      </c>
      <c r="B1825" s="27">
        <v>11</v>
      </c>
      <c r="C1825" s="27" t="s">
        <v>7</v>
      </c>
      <c r="D1825" s="28">
        <v>43056</v>
      </c>
      <c r="E1825" s="27">
        <v>1187.2599</v>
      </c>
      <c r="F1825" s="27">
        <v>275.64590000000004</v>
      </c>
      <c r="G1825" s="27">
        <v>0</v>
      </c>
    </row>
    <row r="1826" spans="1:7" x14ac:dyDescent="0.2">
      <c r="A1826" s="27">
        <v>2017</v>
      </c>
      <c r="B1826" s="27">
        <v>11</v>
      </c>
      <c r="C1826" s="27" t="s">
        <v>7</v>
      </c>
      <c r="D1826" s="28">
        <v>43059</v>
      </c>
      <c r="E1826" s="27">
        <v>742.41830000000004</v>
      </c>
      <c r="F1826" s="27">
        <v>212.81129999999999</v>
      </c>
      <c r="G1826" s="27">
        <v>0</v>
      </c>
    </row>
    <row r="1827" spans="1:7" x14ac:dyDescent="0.2">
      <c r="A1827" s="27">
        <v>2017</v>
      </c>
      <c r="B1827" s="27">
        <v>11</v>
      </c>
      <c r="C1827" s="27" t="s">
        <v>7</v>
      </c>
      <c r="D1827" s="28">
        <v>43060</v>
      </c>
      <c r="E1827" s="27">
        <v>1202.6031</v>
      </c>
      <c r="F1827" s="27">
        <v>203.47159999999997</v>
      </c>
      <c r="G1827" s="27">
        <v>0</v>
      </c>
    </row>
    <row r="1828" spans="1:7" x14ac:dyDescent="0.2">
      <c r="A1828" s="27">
        <v>2017</v>
      </c>
      <c r="B1828" s="27">
        <v>11</v>
      </c>
      <c r="C1828" s="27" t="s">
        <v>7</v>
      </c>
      <c r="D1828" s="28">
        <v>43061</v>
      </c>
      <c r="E1828" s="27">
        <v>201.1619</v>
      </c>
      <c r="F1828" s="27">
        <v>30.93</v>
      </c>
      <c r="G1828" s="27">
        <v>0</v>
      </c>
    </row>
    <row r="1829" spans="1:7" x14ac:dyDescent="0.2">
      <c r="A1829" s="27">
        <v>2017</v>
      </c>
      <c r="B1829" s="27">
        <v>11</v>
      </c>
      <c r="C1829" s="27" t="s">
        <v>7</v>
      </c>
      <c r="D1829" s="28">
        <v>43063</v>
      </c>
      <c r="E1829" s="27">
        <v>12.001299999999999</v>
      </c>
      <c r="F1829" s="27">
        <v>0</v>
      </c>
      <c r="G1829" s="27">
        <v>0</v>
      </c>
    </row>
    <row r="1830" spans="1:7" x14ac:dyDescent="0.2">
      <c r="A1830" s="27">
        <v>2017</v>
      </c>
      <c r="B1830" s="27">
        <v>11</v>
      </c>
      <c r="C1830" s="27" t="s">
        <v>7</v>
      </c>
      <c r="D1830" s="28">
        <v>43066</v>
      </c>
      <c r="E1830" s="27">
        <v>815.12830000000008</v>
      </c>
      <c r="F1830" s="27">
        <v>226.4692</v>
      </c>
      <c r="G1830" s="27">
        <v>0</v>
      </c>
    </row>
    <row r="1831" spans="1:7" x14ac:dyDescent="0.2">
      <c r="A1831" s="27">
        <v>2017</v>
      </c>
      <c r="B1831" s="27">
        <v>11</v>
      </c>
      <c r="C1831" s="27" t="s">
        <v>7</v>
      </c>
      <c r="D1831" s="28">
        <v>43067</v>
      </c>
      <c r="E1831" s="27">
        <v>959.697</v>
      </c>
      <c r="F1831" s="27">
        <v>152.74579999999997</v>
      </c>
      <c r="G1831" s="27">
        <v>0</v>
      </c>
    </row>
    <row r="1832" spans="1:7" x14ac:dyDescent="0.2">
      <c r="A1832" s="27">
        <v>2017</v>
      </c>
      <c r="B1832" s="27">
        <v>11</v>
      </c>
      <c r="C1832" s="27" t="s">
        <v>7</v>
      </c>
      <c r="D1832" s="28">
        <v>43068</v>
      </c>
      <c r="E1832" s="27">
        <v>1305.4306000000001</v>
      </c>
      <c r="F1832" s="27">
        <v>161.51849999999999</v>
      </c>
      <c r="G1832" s="27">
        <v>0</v>
      </c>
    </row>
    <row r="1833" spans="1:7" x14ac:dyDescent="0.2">
      <c r="A1833" s="27">
        <v>2017</v>
      </c>
      <c r="B1833" s="27">
        <v>11</v>
      </c>
      <c r="C1833" s="27" t="s">
        <v>7</v>
      </c>
      <c r="D1833" s="28">
        <v>43069</v>
      </c>
      <c r="E1833" s="27">
        <v>957.976</v>
      </c>
      <c r="F1833" s="27">
        <v>214.0909</v>
      </c>
      <c r="G1833" s="27">
        <v>0</v>
      </c>
    </row>
    <row r="1834" spans="1:7" x14ac:dyDescent="0.2">
      <c r="A1834" s="27">
        <v>2017</v>
      </c>
      <c r="B1834" s="27">
        <v>12</v>
      </c>
      <c r="C1834" s="27" t="s">
        <v>7</v>
      </c>
      <c r="D1834" s="28">
        <v>43070</v>
      </c>
      <c r="E1834" s="27">
        <v>582.39390000000003</v>
      </c>
      <c r="F1834" s="27">
        <v>362.23050000000001</v>
      </c>
      <c r="G1834" s="27">
        <v>0</v>
      </c>
    </row>
    <row r="1835" spans="1:7" x14ac:dyDescent="0.2">
      <c r="A1835" s="27">
        <v>2017</v>
      </c>
      <c r="B1835" s="27">
        <v>12</v>
      </c>
      <c r="C1835" s="27" t="s">
        <v>7</v>
      </c>
      <c r="D1835" s="28">
        <v>43073</v>
      </c>
      <c r="E1835" s="27">
        <v>635.72900000000004</v>
      </c>
      <c r="F1835" s="27">
        <v>0</v>
      </c>
      <c r="G1835" s="27">
        <v>0</v>
      </c>
    </row>
    <row r="1836" spans="1:7" x14ac:dyDescent="0.2">
      <c r="A1836" s="27">
        <v>2017</v>
      </c>
      <c r="B1836" s="27">
        <v>12</v>
      </c>
      <c r="C1836" s="27" t="s">
        <v>7</v>
      </c>
      <c r="D1836" s="28">
        <v>43074</v>
      </c>
      <c r="E1836" s="27">
        <v>2006.0661</v>
      </c>
      <c r="F1836" s="27">
        <v>85.1434</v>
      </c>
      <c r="G1836" s="27">
        <v>0</v>
      </c>
    </row>
    <row r="1837" spans="1:7" x14ac:dyDescent="0.2">
      <c r="A1837" s="27">
        <v>2017</v>
      </c>
      <c r="B1837" s="27">
        <v>12</v>
      </c>
      <c r="C1837" s="27" t="s">
        <v>7</v>
      </c>
      <c r="D1837" s="28">
        <v>43075</v>
      </c>
      <c r="E1837" s="27">
        <v>1214.5584000000001</v>
      </c>
      <c r="F1837" s="27">
        <v>189.16039999999998</v>
      </c>
      <c r="G1837" s="27">
        <v>0</v>
      </c>
    </row>
    <row r="1838" spans="1:7" x14ac:dyDescent="0.2">
      <c r="A1838" s="27">
        <v>2017</v>
      </c>
      <c r="B1838" s="27">
        <v>12</v>
      </c>
      <c r="C1838" s="27" t="s">
        <v>7</v>
      </c>
      <c r="D1838" s="28">
        <v>43076</v>
      </c>
      <c r="E1838" s="27">
        <v>998.1416999999999</v>
      </c>
      <c r="F1838" s="27">
        <v>490.95440000000002</v>
      </c>
      <c r="G1838" s="27">
        <v>0</v>
      </c>
    </row>
    <row r="1839" spans="1:7" x14ac:dyDescent="0.2">
      <c r="A1839" s="27">
        <v>2017</v>
      </c>
      <c r="B1839" s="27">
        <v>12</v>
      </c>
      <c r="C1839" s="27" t="s">
        <v>7</v>
      </c>
      <c r="D1839" s="28">
        <v>43077</v>
      </c>
      <c r="E1839" s="27">
        <v>590.04519999999991</v>
      </c>
      <c r="F1839" s="27">
        <v>239.73400000000001</v>
      </c>
      <c r="G1839" s="27">
        <v>0</v>
      </c>
    </row>
    <row r="1840" spans="1:7" x14ac:dyDescent="0.2">
      <c r="A1840" s="27">
        <v>2017</v>
      </c>
      <c r="B1840" s="27">
        <v>12</v>
      </c>
      <c r="C1840" s="27" t="s">
        <v>7</v>
      </c>
      <c r="D1840" s="28">
        <v>43080</v>
      </c>
      <c r="E1840" s="27">
        <v>720.54759999999999</v>
      </c>
      <c r="F1840" s="27">
        <v>507.34590000000003</v>
      </c>
      <c r="G1840" s="27">
        <v>0</v>
      </c>
    </row>
    <row r="1841" spans="1:7" x14ac:dyDescent="0.2">
      <c r="A1841" s="27">
        <v>2017</v>
      </c>
      <c r="B1841" s="27">
        <v>12</v>
      </c>
      <c r="C1841" s="27" t="s">
        <v>7</v>
      </c>
      <c r="D1841" s="28">
        <v>43081</v>
      </c>
      <c r="E1841" s="27">
        <v>1034.2824000000001</v>
      </c>
      <c r="F1841" s="27">
        <v>314.1721</v>
      </c>
      <c r="G1841" s="27">
        <v>0</v>
      </c>
    </row>
    <row r="1842" spans="1:7" x14ac:dyDescent="0.2">
      <c r="A1842" s="27">
        <v>2017</v>
      </c>
      <c r="B1842" s="27">
        <v>12</v>
      </c>
      <c r="C1842" s="27" t="s">
        <v>7</v>
      </c>
      <c r="D1842" s="28">
        <v>43082</v>
      </c>
      <c r="E1842" s="27">
        <v>924.9113000000001</v>
      </c>
      <c r="F1842" s="27">
        <v>199.29599999999999</v>
      </c>
      <c r="G1842" s="27">
        <v>0</v>
      </c>
    </row>
    <row r="1843" spans="1:7" x14ac:dyDescent="0.2">
      <c r="A1843" s="27">
        <v>2017</v>
      </c>
      <c r="B1843" s="27">
        <v>12</v>
      </c>
      <c r="C1843" s="27" t="s">
        <v>7</v>
      </c>
      <c r="D1843" s="28">
        <v>43083</v>
      </c>
      <c r="E1843" s="27">
        <v>1633.3446999999999</v>
      </c>
      <c r="F1843" s="27">
        <v>350.40750000000003</v>
      </c>
      <c r="G1843" s="27">
        <v>0</v>
      </c>
    </row>
    <row r="1844" spans="1:7" x14ac:dyDescent="0.2">
      <c r="A1844" s="27">
        <v>2017</v>
      </c>
      <c r="B1844" s="27">
        <v>12</v>
      </c>
      <c r="C1844" s="27" t="s">
        <v>7</v>
      </c>
      <c r="D1844" s="28">
        <v>43084</v>
      </c>
      <c r="E1844" s="27">
        <v>629.13520000000005</v>
      </c>
      <c r="F1844" s="27">
        <v>193.2946</v>
      </c>
      <c r="G1844" s="27">
        <v>0</v>
      </c>
    </row>
    <row r="1845" spans="1:7" x14ac:dyDescent="0.2">
      <c r="A1845" s="27">
        <v>2017</v>
      </c>
      <c r="B1845" s="27">
        <v>12</v>
      </c>
      <c r="C1845" s="27" t="s">
        <v>7</v>
      </c>
      <c r="D1845" s="28">
        <v>43087</v>
      </c>
      <c r="E1845" s="27">
        <v>1124.9576999999999</v>
      </c>
      <c r="F1845" s="27">
        <v>59.112699999999997</v>
      </c>
      <c r="G1845" s="27">
        <v>0</v>
      </c>
    </row>
    <row r="1846" spans="1:7" x14ac:dyDescent="0.2">
      <c r="A1846" s="27">
        <v>2017</v>
      </c>
      <c r="B1846" s="27">
        <v>12</v>
      </c>
      <c r="C1846" s="27" t="s">
        <v>7</v>
      </c>
      <c r="D1846" s="28">
        <v>43088</v>
      </c>
      <c r="E1846" s="27">
        <v>1326.9435999999998</v>
      </c>
      <c r="F1846" s="27">
        <v>414.36750000000001</v>
      </c>
      <c r="G1846" s="27">
        <v>0</v>
      </c>
    </row>
    <row r="1847" spans="1:7" x14ac:dyDescent="0.2">
      <c r="A1847" s="27">
        <v>2017</v>
      </c>
      <c r="B1847" s="27">
        <v>12</v>
      </c>
      <c r="C1847" s="27" t="s">
        <v>7</v>
      </c>
      <c r="D1847" s="28">
        <v>43089</v>
      </c>
      <c r="E1847" s="27">
        <v>1281.9673</v>
      </c>
      <c r="F1847" s="27">
        <v>216.66770000000002</v>
      </c>
      <c r="G1847" s="27">
        <v>0</v>
      </c>
    </row>
    <row r="1848" spans="1:7" x14ac:dyDescent="0.2">
      <c r="A1848" s="27">
        <v>2017</v>
      </c>
      <c r="B1848" s="27">
        <v>12</v>
      </c>
      <c r="C1848" s="27" t="s">
        <v>7</v>
      </c>
      <c r="D1848" s="28">
        <v>43090</v>
      </c>
      <c r="E1848" s="27">
        <v>1067.9501</v>
      </c>
      <c r="F1848" s="27">
        <v>80.067999999999998</v>
      </c>
      <c r="G1848" s="27">
        <v>0</v>
      </c>
    </row>
    <row r="1849" spans="1:7" x14ac:dyDescent="0.2">
      <c r="A1849" s="27">
        <v>2017</v>
      </c>
      <c r="B1849" s="27">
        <v>12</v>
      </c>
      <c r="C1849" s="27" t="s">
        <v>7</v>
      </c>
      <c r="D1849" s="28">
        <v>43091</v>
      </c>
      <c r="E1849" s="27">
        <v>646.30100000000004</v>
      </c>
      <c r="F1849" s="27">
        <v>198.13069999999999</v>
      </c>
      <c r="G1849" s="27">
        <v>0</v>
      </c>
    </row>
    <row r="1850" spans="1:7" x14ac:dyDescent="0.2">
      <c r="A1850" s="27">
        <v>2017</v>
      </c>
      <c r="B1850" s="27">
        <v>12</v>
      </c>
      <c r="C1850" s="27" t="s">
        <v>7</v>
      </c>
      <c r="D1850" s="28">
        <v>43095</v>
      </c>
      <c r="E1850" s="27">
        <v>270.31659999999999</v>
      </c>
      <c r="F1850" s="27">
        <v>14.097</v>
      </c>
      <c r="G1850" s="27">
        <v>0</v>
      </c>
    </row>
    <row r="1851" spans="1:7" x14ac:dyDescent="0.2">
      <c r="A1851" s="27">
        <v>2017</v>
      </c>
      <c r="B1851" s="27">
        <v>12</v>
      </c>
      <c r="C1851" s="27" t="s">
        <v>7</v>
      </c>
      <c r="D1851" s="28">
        <v>43096</v>
      </c>
      <c r="E1851" s="27">
        <v>279.96420000000001</v>
      </c>
      <c r="F1851" s="27">
        <v>32.4876</v>
      </c>
      <c r="G1851" s="27">
        <v>0</v>
      </c>
    </row>
    <row r="1852" spans="1:7" x14ac:dyDescent="0.2">
      <c r="A1852" s="27">
        <v>2017</v>
      </c>
      <c r="B1852" s="27">
        <v>12</v>
      </c>
      <c r="C1852" s="27" t="s">
        <v>7</v>
      </c>
      <c r="D1852" s="28">
        <v>43097</v>
      </c>
      <c r="E1852" s="27">
        <v>228.91200000000001</v>
      </c>
      <c r="F1852" s="27">
        <v>83.516499999999994</v>
      </c>
      <c r="G1852" s="27">
        <v>0</v>
      </c>
    </row>
    <row r="1853" spans="1:7" x14ac:dyDescent="0.2">
      <c r="A1853" s="27">
        <v>2017</v>
      </c>
      <c r="B1853" s="27">
        <v>12</v>
      </c>
      <c r="C1853" s="27" t="s">
        <v>7</v>
      </c>
      <c r="D1853" s="28">
        <v>43098</v>
      </c>
      <c r="E1853" s="27">
        <v>159.0558</v>
      </c>
      <c r="F1853" s="27">
        <v>0</v>
      </c>
      <c r="G1853" s="27">
        <v>0</v>
      </c>
    </row>
    <row r="1854" spans="1:7" x14ac:dyDescent="0.2">
      <c r="A1854" s="27">
        <v>2018</v>
      </c>
      <c r="B1854" s="27">
        <v>1</v>
      </c>
      <c r="C1854" s="27" t="s">
        <v>1</v>
      </c>
      <c r="D1854" s="28">
        <v>43102</v>
      </c>
      <c r="E1854" s="27">
        <v>535.43899999999996</v>
      </c>
      <c r="F1854" s="27">
        <v>107.7437</v>
      </c>
      <c r="G1854" s="27">
        <v>0</v>
      </c>
    </row>
    <row r="1855" spans="1:7" x14ac:dyDescent="0.2">
      <c r="A1855" s="27">
        <v>2018</v>
      </c>
      <c r="B1855" s="27">
        <v>1</v>
      </c>
      <c r="C1855" s="27" t="s">
        <v>1</v>
      </c>
      <c r="D1855" s="28">
        <v>43103</v>
      </c>
      <c r="E1855" s="27">
        <v>933.9479</v>
      </c>
      <c r="F1855" s="27">
        <v>409.06040000000002</v>
      </c>
      <c r="G1855" s="27">
        <v>0</v>
      </c>
    </row>
    <row r="1856" spans="1:7" x14ac:dyDescent="0.2">
      <c r="A1856" s="27">
        <v>2018</v>
      </c>
      <c r="B1856" s="27">
        <v>1</v>
      </c>
      <c r="C1856" s="27" t="s">
        <v>1</v>
      </c>
      <c r="D1856" s="28">
        <v>43104</v>
      </c>
      <c r="E1856" s="27">
        <v>1100.3774000000001</v>
      </c>
      <c r="F1856" s="27">
        <v>267.73840000000001</v>
      </c>
      <c r="G1856" s="27">
        <v>0</v>
      </c>
    </row>
    <row r="1857" spans="1:7" x14ac:dyDescent="0.2">
      <c r="A1857" s="27">
        <v>2018</v>
      </c>
      <c r="B1857" s="27">
        <v>1</v>
      </c>
      <c r="C1857" s="27" t="s">
        <v>1</v>
      </c>
      <c r="D1857" s="28">
        <v>43105</v>
      </c>
      <c r="E1857" s="27">
        <v>655.35219999999993</v>
      </c>
      <c r="F1857" s="27">
        <v>119.43440000000001</v>
      </c>
      <c r="G1857" s="27">
        <v>0</v>
      </c>
    </row>
    <row r="1858" spans="1:7" x14ac:dyDescent="0.2">
      <c r="A1858" s="27">
        <v>2018</v>
      </c>
      <c r="B1858" s="27">
        <v>1</v>
      </c>
      <c r="C1858" s="27" t="s">
        <v>1</v>
      </c>
      <c r="D1858" s="28">
        <v>43108</v>
      </c>
      <c r="E1858" s="27">
        <v>966.10110000000009</v>
      </c>
      <c r="F1858" s="27">
        <v>261.33330000000001</v>
      </c>
      <c r="G1858" s="27">
        <v>0</v>
      </c>
    </row>
    <row r="1859" spans="1:7" x14ac:dyDescent="0.2">
      <c r="A1859" s="27">
        <v>2018</v>
      </c>
      <c r="B1859" s="27">
        <v>1</v>
      </c>
      <c r="C1859" s="27" t="s">
        <v>1</v>
      </c>
      <c r="D1859" s="28">
        <v>43109</v>
      </c>
      <c r="E1859" s="27">
        <v>1082.5223000000001</v>
      </c>
      <c r="F1859" s="27">
        <v>270.05959999999999</v>
      </c>
      <c r="G1859" s="27">
        <v>0</v>
      </c>
    </row>
    <row r="1860" spans="1:7" x14ac:dyDescent="0.2">
      <c r="A1860" s="27">
        <v>2018</v>
      </c>
      <c r="B1860" s="27">
        <v>1</v>
      </c>
      <c r="C1860" s="27" t="s">
        <v>1</v>
      </c>
      <c r="D1860" s="28">
        <v>43110</v>
      </c>
      <c r="E1860" s="27">
        <v>1252.8328999999999</v>
      </c>
      <c r="F1860" s="27">
        <v>287.7199</v>
      </c>
      <c r="G1860" s="27">
        <v>0</v>
      </c>
    </row>
    <row r="1861" spans="1:7" x14ac:dyDescent="0.2">
      <c r="A1861" s="27">
        <v>2018</v>
      </c>
      <c r="B1861" s="27">
        <v>1</v>
      </c>
      <c r="C1861" s="27" t="s">
        <v>1</v>
      </c>
      <c r="D1861" s="28">
        <v>43111</v>
      </c>
      <c r="E1861" s="27">
        <v>1584.2057999999997</v>
      </c>
      <c r="F1861" s="27">
        <v>404.62259999999998</v>
      </c>
      <c r="G1861" s="27">
        <v>0</v>
      </c>
    </row>
    <row r="1862" spans="1:7" x14ac:dyDescent="0.2">
      <c r="A1862" s="27">
        <v>2018</v>
      </c>
      <c r="B1862" s="27">
        <v>1</v>
      </c>
      <c r="C1862" s="27" t="s">
        <v>1</v>
      </c>
      <c r="D1862" s="28">
        <v>43112</v>
      </c>
      <c r="E1862" s="27">
        <v>835.00169999999991</v>
      </c>
      <c r="F1862" s="27">
        <v>230.63239999999999</v>
      </c>
      <c r="G1862" s="27">
        <v>0</v>
      </c>
    </row>
    <row r="1863" spans="1:7" x14ac:dyDescent="0.2">
      <c r="A1863" s="27">
        <v>2018</v>
      </c>
      <c r="B1863" s="27">
        <v>1</v>
      </c>
      <c r="C1863" s="27" t="s">
        <v>1</v>
      </c>
      <c r="D1863" s="28">
        <v>43116</v>
      </c>
      <c r="E1863" s="27">
        <v>850.80869999999993</v>
      </c>
      <c r="F1863" s="27">
        <v>100.78060000000001</v>
      </c>
      <c r="G1863" s="27">
        <v>0</v>
      </c>
    </row>
    <row r="1864" spans="1:7" x14ac:dyDescent="0.2">
      <c r="A1864" s="27">
        <v>2018</v>
      </c>
      <c r="B1864" s="27">
        <v>1</v>
      </c>
      <c r="C1864" s="27" t="s">
        <v>1</v>
      </c>
      <c r="D1864" s="28">
        <v>43117</v>
      </c>
      <c r="E1864" s="27">
        <v>1307.2376999999999</v>
      </c>
      <c r="F1864" s="27">
        <v>719.20039999999995</v>
      </c>
      <c r="G1864" s="27">
        <v>0</v>
      </c>
    </row>
    <row r="1865" spans="1:7" x14ac:dyDescent="0.2">
      <c r="A1865" s="27">
        <v>2018</v>
      </c>
      <c r="B1865" s="27">
        <v>1</v>
      </c>
      <c r="C1865" s="27" t="s">
        <v>1</v>
      </c>
      <c r="D1865" s="28">
        <v>43118</v>
      </c>
      <c r="E1865" s="27">
        <v>2038.1606000000002</v>
      </c>
      <c r="F1865" s="27">
        <v>368.80859999999996</v>
      </c>
      <c r="G1865" s="27">
        <v>0</v>
      </c>
    </row>
    <row r="1866" spans="1:7" x14ac:dyDescent="0.2">
      <c r="A1866" s="27">
        <v>2018</v>
      </c>
      <c r="B1866" s="27">
        <v>1</v>
      </c>
      <c r="C1866" s="27" t="s">
        <v>1</v>
      </c>
      <c r="D1866" s="28">
        <v>43119</v>
      </c>
      <c r="E1866" s="27">
        <v>1035.2349999999999</v>
      </c>
      <c r="F1866" s="27">
        <v>356.48540000000003</v>
      </c>
      <c r="G1866" s="27">
        <v>0</v>
      </c>
    </row>
    <row r="1867" spans="1:7" x14ac:dyDescent="0.2">
      <c r="A1867" s="27">
        <v>2018</v>
      </c>
      <c r="B1867" s="27">
        <v>1</v>
      </c>
      <c r="C1867" s="27" t="s">
        <v>1</v>
      </c>
      <c r="D1867" s="28">
        <v>43122</v>
      </c>
      <c r="E1867" s="27">
        <v>695.29849999999999</v>
      </c>
      <c r="F1867" s="27">
        <v>192.82640000000001</v>
      </c>
      <c r="G1867" s="27">
        <v>0</v>
      </c>
    </row>
    <row r="1868" spans="1:7" x14ac:dyDescent="0.2">
      <c r="A1868" s="27">
        <v>2018</v>
      </c>
      <c r="B1868" s="27">
        <v>1</v>
      </c>
      <c r="C1868" s="27" t="s">
        <v>1</v>
      </c>
      <c r="D1868" s="28">
        <v>43123</v>
      </c>
      <c r="E1868" s="27">
        <v>1764.8195999999998</v>
      </c>
      <c r="F1868" s="27">
        <v>392.10329999999999</v>
      </c>
      <c r="G1868" s="27">
        <v>0</v>
      </c>
    </row>
    <row r="1869" spans="1:7" x14ac:dyDescent="0.2">
      <c r="A1869" s="27">
        <v>2018</v>
      </c>
      <c r="B1869" s="27">
        <v>1</v>
      </c>
      <c r="C1869" s="27" t="s">
        <v>1</v>
      </c>
      <c r="D1869" s="28">
        <v>43124</v>
      </c>
      <c r="E1869" s="27">
        <v>1739.4019000000001</v>
      </c>
      <c r="F1869" s="27">
        <v>1178.2421999999999</v>
      </c>
      <c r="G1869" s="27">
        <v>0</v>
      </c>
    </row>
    <row r="1870" spans="1:7" x14ac:dyDescent="0.2">
      <c r="A1870" s="27">
        <v>2018</v>
      </c>
      <c r="B1870" s="27">
        <v>1</v>
      </c>
      <c r="C1870" s="27" t="s">
        <v>1</v>
      </c>
      <c r="D1870" s="28">
        <v>43125</v>
      </c>
      <c r="E1870" s="27">
        <v>1765.6793</v>
      </c>
      <c r="F1870" s="27">
        <v>285.82069999999999</v>
      </c>
      <c r="G1870" s="27">
        <v>0</v>
      </c>
    </row>
    <row r="1871" spans="1:7" x14ac:dyDescent="0.2">
      <c r="A1871" s="27">
        <v>2018</v>
      </c>
      <c r="B1871" s="27">
        <v>1</v>
      </c>
      <c r="C1871" s="27" t="s">
        <v>1</v>
      </c>
      <c r="D1871" s="28">
        <v>43126</v>
      </c>
      <c r="E1871" s="27">
        <v>1254.5808</v>
      </c>
      <c r="F1871" s="27">
        <v>180.8699</v>
      </c>
      <c r="G1871" s="27">
        <v>0</v>
      </c>
    </row>
    <row r="1872" spans="1:7" x14ac:dyDescent="0.2">
      <c r="A1872" s="27">
        <v>2018</v>
      </c>
      <c r="B1872" s="27">
        <v>1</v>
      </c>
      <c r="C1872" s="27" t="s">
        <v>1</v>
      </c>
      <c r="D1872" s="28">
        <v>43129</v>
      </c>
      <c r="E1872" s="27">
        <v>805.24220000000003</v>
      </c>
      <c r="F1872" s="27">
        <v>219.6353</v>
      </c>
      <c r="G1872" s="27">
        <v>0</v>
      </c>
    </row>
    <row r="1873" spans="1:7" x14ac:dyDescent="0.2">
      <c r="A1873" s="27">
        <v>2018</v>
      </c>
      <c r="B1873" s="27">
        <v>1</v>
      </c>
      <c r="C1873" s="27" t="s">
        <v>1</v>
      </c>
      <c r="D1873" s="28">
        <v>43130</v>
      </c>
      <c r="E1873" s="27">
        <v>2117.1970000000001</v>
      </c>
      <c r="F1873" s="27">
        <v>928.9036000000001</v>
      </c>
      <c r="G1873" s="27">
        <v>0</v>
      </c>
    </row>
    <row r="1874" spans="1:7" x14ac:dyDescent="0.2">
      <c r="A1874" s="27">
        <v>2018</v>
      </c>
      <c r="B1874" s="27">
        <v>1</v>
      </c>
      <c r="C1874" s="27" t="s">
        <v>1</v>
      </c>
      <c r="D1874" s="28">
        <v>43131</v>
      </c>
      <c r="E1874" s="27">
        <v>1470.2373</v>
      </c>
      <c r="F1874" s="27">
        <v>425.51319999999998</v>
      </c>
      <c r="G1874" s="27">
        <v>0</v>
      </c>
    </row>
    <row r="1875" spans="1:7" x14ac:dyDescent="0.2">
      <c r="A1875" s="27">
        <v>2018</v>
      </c>
      <c r="B1875" s="27">
        <v>2</v>
      </c>
      <c r="C1875" s="27" t="s">
        <v>1</v>
      </c>
      <c r="D1875" s="28">
        <v>43132</v>
      </c>
      <c r="E1875" s="27">
        <v>1577.3985</v>
      </c>
      <c r="F1875" s="27">
        <v>330.97790000000003</v>
      </c>
      <c r="G1875" s="27">
        <v>0</v>
      </c>
    </row>
    <row r="1876" spans="1:7" x14ac:dyDescent="0.2">
      <c r="A1876" s="27">
        <v>2018</v>
      </c>
      <c r="B1876" s="27">
        <v>2</v>
      </c>
      <c r="C1876" s="27" t="s">
        <v>1</v>
      </c>
      <c r="D1876" s="28">
        <v>43133</v>
      </c>
      <c r="E1876" s="27">
        <v>1101.7835999999998</v>
      </c>
      <c r="F1876" s="27">
        <v>195.74779999999998</v>
      </c>
      <c r="G1876" s="27">
        <v>0</v>
      </c>
    </row>
    <row r="1877" spans="1:7" x14ac:dyDescent="0.2">
      <c r="A1877" s="27">
        <v>2018</v>
      </c>
      <c r="B1877" s="27">
        <v>2</v>
      </c>
      <c r="C1877" s="27" t="s">
        <v>1</v>
      </c>
      <c r="D1877" s="28">
        <v>43136</v>
      </c>
      <c r="E1877" s="27">
        <v>662.79449999999997</v>
      </c>
      <c r="F1877" s="27">
        <v>222.91310000000001</v>
      </c>
      <c r="G1877" s="27">
        <v>0</v>
      </c>
    </row>
    <row r="1878" spans="1:7" x14ac:dyDescent="0.2">
      <c r="A1878" s="27">
        <v>2018</v>
      </c>
      <c r="B1878" s="27">
        <v>2</v>
      </c>
      <c r="C1878" s="27" t="s">
        <v>1</v>
      </c>
      <c r="D1878" s="28">
        <v>43137</v>
      </c>
      <c r="E1878" s="27">
        <v>1547.4649999999999</v>
      </c>
      <c r="F1878" s="27">
        <v>358.21320000000003</v>
      </c>
      <c r="G1878" s="27">
        <v>0</v>
      </c>
    </row>
    <row r="1879" spans="1:7" x14ac:dyDescent="0.2">
      <c r="A1879" s="27">
        <v>2018</v>
      </c>
      <c r="B1879" s="27">
        <v>2</v>
      </c>
      <c r="C1879" s="27" t="s">
        <v>1</v>
      </c>
      <c r="D1879" s="28">
        <v>43138</v>
      </c>
      <c r="E1879" s="27">
        <v>1242.0844000000002</v>
      </c>
      <c r="F1879" s="27">
        <v>571.56479999999999</v>
      </c>
      <c r="G1879" s="27">
        <v>0</v>
      </c>
    </row>
    <row r="1880" spans="1:7" x14ac:dyDescent="0.2">
      <c r="A1880" s="27">
        <v>2018</v>
      </c>
      <c r="B1880" s="27">
        <v>2</v>
      </c>
      <c r="C1880" s="27" t="s">
        <v>1</v>
      </c>
      <c r="D1880" s="28">
        <v>43139</v>
      </c>
      <c r="E1880" s="27">
        <v>1271.9833000000001</v>
      </c>
      <c r="F1880" s="27">
        <v>946.44689999999991</v>
      </c>
      <c r="G1880" s="27">
        <v>0</v>
      </c>
    </row>
    <row r="1881" spans="1:7" x14ac:dyDescent="0.2">
      <c r="A1881" s="27">
        <v>2018</v>
      </c>
      <c r="B1881" s="27">
        <v>2</v>
      </c>
      <c r="C1881" s="27" t="s">
        <v>1</v>
      </c>
      <c r="D1881" s="28">
        <v>43140</v>
      </c>
      <c r="E1881" s="27">
        <v>1939.1095999999998</v>
      </c>
      <c r="F1881" s="27">
        <v>279.90719999999999</v>
      </c>
      <c r="G1881" s="27">
        <v>0</v>
      </c>
    </row>
    <row r="1882" spans="1:7" x14ac:dyDescent="0.2">
      <c r="A1882" s="27">
        <v>2018</v>
      </c>
      <c r="B1882" s="27">
        <v>2</v>
      </c>
      <c r="C1882" s="27" t="s">
        <v>1</v>
      </c>
      <c r="D1882" s="28">
        <v>43143</v>
      </c>
      <c r="E1882" s="27">
        <v>1329.3776</v>
      </c>
      <c r="F1882" s="27">
        <v>225.2971</v>
      </c>
      <c r="G1882" s="27">
        <v>0</v>
      </c>
    </row>
    <row r="1883" spans="1:7" x14ac:dyDescent="0.2">
      <c r="A1883" s="27">
        <v>2018</v>
      </c>
      <c r="B1883" s="27">
        <v>2</v>
      </c>
      <c r="C1883" s="27" t="s">
        <v>1</v>
      </c>
      <c r="D1883" s="28">
        <v>43144</v>
      </c>
      <c r="E1883" s="27">
        <v>1515.6632000000002</v>
      </c>
      <c r="F1883" s="27">
        <v>266.59929999999997</v>
      </c>
      <c r="G1883" s="27">
        <v>0</v>
      </c>
    </row>
    <row r="1884" spans="1:7" x14ac:dyDescent="0.2">
      <c r="A1884" s="27">
        <v>2018</v>
      </c>
      <c r="B1884" s="27">
        <v>2</v>
      </c>
      <c r="C1884" s="27" t="s">
        <v>1</v>
      </c>
      <c r="D1884" s="28">
        <v>43145</v>
      </c>
      <c r="E1884" s="27">
        <v>1296.82</v>
      </c>
      <c r="F1884" s="27">
        <v>315.17250000000001</v>
      </c>
      <c r="G1884" s="27">
        <v>0</v>
      </c>
    </row>
    <row r="1885" spans="1:7" x14ac:dyDescent="0.2">
      <c r="A1885" s="27">
        <v>2018</v>
      </c>
      <c r="B1885" s="27">
        <v>2</v>
      </c>
      <c r="C1885" s="27" t="s">
        <v>1</v>
      </c>
      <c r="D1885" s="28">
        <v>43146</v>
      </c>
      <c r="E1885" s="27">
        <v>1720.2043999999999</v>
      </c>
      <c r="F1885" s="27">
        <v>359.29980000000006</v>
      </c>
      <c r="G1885" s="27">
        <v>0</v>
      </c>
    </row>
    <row r="1886" spans="1:7" x14ac:dyDescent="0.2">
      <c r="A1886" s="27">
        <v>2018</v>
      </c>
      <c r="B1886" s="27">
        <v>2</v>
      </c>
      <c r="C1886" s="27" t="s">
        <v>1</v>
      </c>
      <c r="D1886" s="28">
        <v>43147</v>
      </c>
      <c r="E1886" s="27">
        <v>1833.2455</v>
      </c>
      <c r="F1886" s="27">
        <v>126.664</v>
      </c>
      <c r="G1886" s="27">
        <v>0</v>
      </c>
    </row>
    <row r="1887" spans="1:7" x14ac:dyDescent="0.2">
      <c r="A1887" s="27">
        <v>2018</v>
      </c>
      <c r="B1887" s="27">
        <v>2</v>
      </c>
      <c r="C1887" s="27" t="s">
        <v>1</v>
      </c>
      <c r="D1887" s="28">
        <v>43151</v>
      </c>
      <c r="E1887" s="27">
        <v>1048.722</v>
      </c>
      <c r="F1887" s="27">
        <v>65.662399999999991</v>
      </c>
      <c r="G1887" s="27">
        <v>0</v>
      </c>
    </row>
    <row r="1888" spans="1:7" x14ac:dyDescent="0.2">
      <c r="A1888" s="27">
        <v>2018</v>
      </c>
      <c r="B1888" s="27">
        <v>2</v>
      </c>
      <c r="C1888" s="27" t="s">
        <v>1</v>
      </c>
      <c r="D1888" s="28">
        <v>43152</v>
      </c>
      <c r="E1888" s="27">
        <v>2265.0045999999998</v>
      </c>
      <c r="F1888" s="27">
        <v>168.495</v>
      </c>
      <c r="G1888" s="27">
        <v>0</v>
      </c>
    </row>
    <row r="1889" spans="1:7" x14ac:dyDescent="0.2">
      <c r="A1889" s="27">
        <v>2018</v>
      </c>
      <c r="B1889" s="27">
        <v>2</v>
      </c>
      <c r="C1889" s="27" t="s">
        <v>1</v>
      </c>
      <c r="D1889" s="28">
        <v>43153</v>
      </c>
      <c r="E1889" s="27">
        <v>1160.9159999999999</v>
      </c>
      <c r="F1889" s="27">
        <v>181.71600000000001</v>
      </c>
      <c r="G1889" s="27">
        <v>0</v>
      </c>
    </row>
    <row r="1890" spans="1:7" x14ac:dyDescent="0.2">
      <c r="A1890" s="27">
        <v>2018</v>
      </c>
      <c r="B1890" s="27">
        <v>2</v>
      </c>
      <c r="C1890" s="27" t="s">
        <v>1</v>
      </c>
      <c r="D1890" s="28">
        <v>43154</v>
      </c>
      <c r="E1890" s="27">
        <v>1259.8440000000001</v>
      </c>
      <c r="F1890" s="27">
        <v>101.5373</v>
      </c>
      <c r="G1890" s="27">
        <v>0</v>
      </c>
    </row>
    <row r="1891" spans="1:7" x14ac:dyDescent="0.2">
      <c r="A1891" s="27">
        <v>2018</v>
      </c>
      <c r="B1891" s="27">
        <v>2</v>
      </c>
      <c r="C1891" s="27" t="s">
        <v>1</v>
      </c>
      <c r="D1891" s="28">
        <v>43157</v>
      </c>
      <c r="E1891" s="27">
        <v>450.92109999999997</v>
      </c>
      <c r="F1891" s="27">
        <v>0</v>
      </c>
      <c r="G1891" s="27">
        <v>0</v>
      </c>
    </row>
    <row r="1892" spans="1:7" x14ac:dyDescent="0.2">
      <c r="A1892" s="27">
        <v>2018</v>
      </c>
      <c r="B1892" s="27">
        <v>2</v>
      </c>
      <c r="C1892" s="27" t="s">
        <v>1</v>
      </c>
      <c r="D1892" s="28">
        <v>43158</v>
      </c>
      <c r="E1892" s="27">
        <v>241.50659999999999</v>
      </c>
      <c r="F1892" s="27">
        <v>19.046500000000002</v>
      </c>
      <c r="G1892" s="27">
        <v>0</v>
      </c>
    </row>
    <row r="1893" spans="1:7" x14ac:dyDescent="0.2">
      <c r="A1893" s="27">
        <v>2018</v>
      </c>
      <c r="B1893" s="27">
        <v>2</v>
      </c>
      <c r="C1893" s="27" t="s">
        <v>1</v>
      </c>
      <c r="D1893" s="28">
        <v>43159</v>
      </c>
      <c r="E1893" s="27">
        <v>732.48440000000005</v>
      </c>
      <c r="F1893" s="27">
        <v>91.425300000000007</v>
      </c>
      <c r="G1893" s="27">
        <v>0</v>
      </c>
    </row>
    <row r="1894" spans="1:7" x14ac:dyDescent="0.2">
      <c r="A1894" s="27">
        <v>2018</v>
      </c>
      <c r="B1894" s="27">
        <v>3</v>
      </c>
      <c r="C1894" s="27" t="s">
        <v>1</v>
      </c>
      <c r="D1894" s="28">
        <v>43160</v>
      </c>
      <c r="E1894" s="27">
        <v>1378.5463</v>
      </c>
      <c r="F1894" s="27">
        <v>173.94550000000001</v>
      </c>
      <c r="G1894" s="27">
        <v>0</v>
      </c>
    </row>
    <row r="1895" spans="1:7" x14ac:dyDescent="0.2">
      <c r="A1895" s="27">
        <v>2018</v>
      </c>
      <c r="B1895" s="27">
        <v>3</v>
      </c>
      <c r="C1895" s="27" t="s">
        <v>1</v>
      </c>
      <c r="D1895" s="28">
        <v>43161</v>
      </c>
      <c r="E1895" s="27">
        <v>1562.7707999999998</v>
      </c>
      <c r="F1895" s="27">
        <v>226.6799</v>
      </c>
      <c r="G1895" s="27">
        <v>0</v>
      </c>
    </row>
    <row r="1896" spans="1:7" x14ac:dyDescent="0.2">
      <c r="A1896" s="27">
        <v>2018</v>
      </c>
      <c r="B1896" s="27">
        <v>3</v>
      </c>
      <c r="C1896" s="27" t="s">
        <v>1</v>
      </c>
      <c r="D1896" s="28">
        <v>43164</v>
      </c>
      <c r="E1896" s="27">
        <v>1072.2389000000001</v>
      </c>
      <c r="F1896" s="27">
        <v>186.85890000000001</v>
      </c>
      <c r="G1896" s="27">
        <v>0</v>
      </c>
    </row>
    <row r="1897" spans="1:7" x14ac:dyDescent="0.2">
      <c r="A1897" s="27">
        <v>2018</v>
      </c>
      <c r="B1897" s="27">
        <v>3</v>
      </c>
      <c r="C1897" s="27" t="s">
        <v>1</v>
      </c>
      <c r="D1897" s="28">
        <v>43165</v>
      </c>
      <c r="E1897" s="27">
        <v>5945.4425000000001</v>
      </c>
      <c r="F1897" s="27">
        <v>1278.8363999999999</v>
      </c>
      <c r="G1897" s="27">
        <v>0</v>
      </c>
    </row>
    <row r="1898" spans="1:7" x14ac:dyDescent="0.2">
      <c r="A1898" s="27">
        <v>2018</v>
      </c>
      <c r="B1898" s="27">
        <v>3</v>
      </c>
      <c r="C1898" s="27" t="s">
        <v>1</v>
      </c>
      <c r="D1898" s="28">
        <v>43166</v>
      </c>
      <c r="E1898" s="27">
        <v>1788.2296000000001</v>
      </c>
      <c r="F1898" s="27">
        <v>427.0881</v>
      </c>
      <c r="G1898" s="27">
        <v>0</v>
      </c>
    </row>
    <row r="1899" spans="1:7" x14ac:dyDescent="0.2">
      <c r="A1899" s="27">
        <v>2018</v>
      </c>
      <c r="B1899" s="27">
        <v>3</v>
      </c>
      <c r="C1899" s="27" t="s">
        <v>1</v>
      </c>
      <c r="D1899" s="28">
        <v>43167</v>
      </c>
      <c r="E1899" s="27">
        <v>1907.2393</v>
      </c>
      <c r="F1899" s="27">
        <v>479.55340000000001</v>
      </c>
      <c r="G1899" s="27">
        <v>0</v>
      </c>
    </row>
    <row r="1900" spans="1:7" x14ac:dyDescent="0.2">
      <c r="A1900" s="27">
        <v>2018</v>
      </c>
      <c r="B1900" s="27">
        <v>3</v>
      </c>
      <c r="C1900" s="27" t="s">
        <v>1</v>
      </c>
      <c r="D1900" s="28">
        <v>43168</v>
      </c>
      <c r="E1900" s="27">
        <v>1565.4181999999998</v>
      </c>
      <c r="F1900" s="27">
        <v>267.12090000000001</v>
      </c>
      <c r="G1900" s="27">
        <v>0</v>
      </c>
    </row>
    <row r="1901" spans="1:7" x14ac:dyDescent="0.2">
      <c r="A1901" s="27">
        <v>2018</v>
      </c>
      <c r="B1901" s="27">
        <v>3</v>
      </c>
      <c r="C1901" s="27" t="s">
        <v>1</v>
      </c>
      <c r="D1901" s="28">
        <v>43171</v>
      </c>
      <c r="E1901" s="27">
        <v>1473.2001</v>
      </c>
      <c r="F1901" s="27">
        <v>426.52969999999999</v>
      </c>
      <c r="G1901" s="27">
        <v>0</v>
      </c>
    </row>
    <row r="1902" spans="1:7" x14ac:dyDescent="0.2">
      <c r="A1902" s="27">
        <v>2018</v>
      </c>
      <c r="B1902" s="27">
        <v>3</v>
      </c>
      <c r="C1902" s="27" t="s">
        <v>1</v>
      </c>
      <c r="D1902" s="28">
        <v>43172</v>
      </c>
      <c r="E1902" s="27">
        <v>1856.3961999999999</v>
      </c>
      <c r="F1902" s="27">
        <v>556.13469999999995</v>
      </c>
      <c r="G1902" s="27">
        <v>0</v>
      </c>
    </row>
    <row r="1903" spans="1:7" x14ac:dyDescent="0.2">
      <c r="A1903" s="27">
        <v>2018</v>
      </c>
      <c r="B1903" s="27">
        <v>3</v>
      </c>
      <c r="C1903" s="27" t="s">
        <v>1</v>
      </c>
      <c r="D1903" s="28">
        <v>43173</v>
      </c>
      <c r="E1903" s="27">
        <v>1539.9642999999999</v>
      </c>
      <c r="F1903" s="27">
        <v>375.26659999999998</v>
      </c>
      <c r="G1903" s="27">
        <v>0</v>
      </c>
    </row>
    <row r="1904" spans="1:7" x14ac:dyDescent="0.2">
      <c r="A1904" s="27">
        <v>2018</v>
      </c>
      <c r="B1904" s="27">
        <v>3</v>
      </c>
      <c r="C1904" s="27" t="s">
        <v>1</v>
      </c>
      <c r="D1904" s="28">
        <v>43174</v>
      </c>
      <c r="E1904" s="27">
        <v>1633.4627</v>
      </c>
      <c r="F1904" s="27">
        <v>175.30779999999999</v>
      </c>
      <c r="G1904" s="27">
        <v>0</v>
      </c>
    </row>
    <row r="1905" spans="1:7" x14ac:dyDescent="0.2">
      <c r="A1905" s="27">
        <v>2018</v>
      </c>
      <c r="B1905" s="27">
        <v>3</v>
      </c>
      <c r="C1905" s="27" t="s">
        <v>1</v>
      </c>
      <c r="D1905" s="28">
        <v>43175</v>
      </c>
      <c r="E1905" s="27">
        <v>1526.1949000000002</v>
      </c>
      <c r="F1905" s="27">
        <v>199.131</v>
      </c>
      <c r="G1905" s="27">
        <v>0</v>
      </c>
    </row>
    <row r="1906" spans="1:7" x14ac:dyDescent="0.2">
      <c r="A1906" s="27">
        <v>2018</v>
      </c>
      <c r="B1906" s="27">
        <v>3</v>
      </c>
      <c r="C1906" s="27" t="s">
        <v>1</v>
      </c>
      <c r="D1906" s="28">
        <v>43178</v>
      </c>
      <c r="E1906" s="27">
        <v>695.01880000000006</v>
      </c>
      <c r="F1906" s="27">
        <v>141.87529999999998</v>
      </c>
      <c r="G1906" s="27">
        <v>0</v>
      </c>
    </row>
    <row r="1907" spans="1:7" x14ac:dyDescent="0.2">
      <c r="A1907" s="27">
        <v>2018</v>
      </c>
      <c r="B1907" s="27">
        <v>3</v>
      </c>
      <c r="C1907" s="27" t="s">
        <v>1</v>
      </c>
      <c r="D1907" s="28">
        <v>43179</v>
      </c>
      <c r="E1907" s="27">
        <v>1187.7974999999999</v>
      </c>
      <c r="F1907" s="27">
        <v>399.11250000000001</v>
      </c>
      <c r="G1907" s="27">
        <v>0</v>
      </c>
    </row>
    <row r="1908" spans="1:7" x14ac:dyDescent="0.2">
      <c r="A1908" s="27">
        <v>2018</v>
      </c>
      <c r="B1908" s="27">
        <v>3</v>
      </c>
      <c r="C1908" s="27" t="s">
        <v>1</v>
      </c>
      <c r="D1908" s="28">
        <v>43180</v>
      </c>
      <c r="E1908" s="27">
        <v>1220.9582999999998</v>
      </c>
      <c r="F1908" s="27">
        <v>213.90989999999999</v>
      </c>
      <c r="G1908" s="27">
        <v>0</v>
      </c>
    </row>
    <row r="1909" spans="1:7" x14ac:dyDescent="0.2">
      <c r="A1909" s="27">
        <v>2018</v>
      </c>
      <c r="B1909" s="27">
        <v>3</v>
      </c>
      <c r="C1909" s="27" t="s">
        <v>1</v>
      </c>
      <c r="D1909" s="28">
        <v>43181</v>
      </c>
      <c r="E1909" s="27">
        <v>1719.9593</v>
      </c>
      <c r="F1909" s="27">
        <v>304.28500000000003</v>
      </c>
      <c r="G1909" s="27">
        <v>0</v>
      </c>
    </row>
    <row r="1910" spans="1:7" x14ac:dyDescent="0.2">
      <c r="A1910" s="27">
        <v>2018</v>
      </c>
      <c r="B1910" s="27">
        <v>3</v>
      </c>
      <c r="C1910" s="27" t="s">
        <v>1</v>
      </c>
      <c r="D1910" s="28">
        <v>43182</v>
      </c>
      <c r="E1910" s="27">
        <v>875.53180000000009</v>
      </c>
      <c r="F1910" s="27">
        <v>419.12740000000002</v>
      </c>
      <c r="G1910" s="27">
        <v>0</v>
      </c>
    </row>
    <row r="1911" spans="1:7" x14ac:dyDescent="0.2">
      <c r="A1911" s="27">
        <v>2018</v>
      </c>
      <c r="B1911" s="27">
        <v>3</v>
      </c>
      <c r="C1911" s="27" t="s">
        <v>1</v>
      </c>
      <c r="D1911" s="28">
        <v>43185</v>
      </c>
      <c r="E1911" s="27">
        <v>1470.82</v>
      </c>
      <c r="F1911" s="27">
        <v>182.41200000000001</v>
      </c>
      <c r="G1911" s="27">
        <v>0</v>
      </c>
    </row>
    <row r="1912" spans="1:7" x14ac:dyDescent="0.2">
      <c r="A1912" s="27">
        <v>2018</v>
      </c>
      <c r="B1912" s="27">
        <v>3</v>
      </c>
      <c r="C1912" s="27" t="s">
        <v>1</v>
      </c>
      <c r="D1912" s="28">
        <v>43186</v>
      </c>
      <c r="E1912" s="27">
        <v>1154.5758000000001</v>
      </c>
      <c r="F1912" s="27">
        <v>291.8383</v>
      </c>
      <c r="G1912" s="27">
        <v>0</v>
      </c>
    </row>
    <row r="1913" spans="1:7" x14ac:dyDescent="0.2">
      <c r="A1913" s="27">
        <v>2018</v>
      </c>
      <c r="B1913" s="27">
        <v>3</v>
      </c>
      <c r="C1913" s="27" t="s">
        <v>1</v>
      </c>
      <c r="D1913" s="28">
        <v>43187</v>
      </c>
      <c r="E1913" s="27">
        <v>1108.0586000000001</v>
      </c>
      <c r="F1913" s="27">
        <v>248.40539999999999</v>
      </c>
      <c r="G1913" s="27">
        <v>0</v>
      </c>
    </row>
    <row r="1914" spans="1:7" x14ac:dyDescent="0.2">
      <c r="A1914" s="27">
        <v>2018</v>
      </c>
      <c r="B1914" s="27">
        <v>3</v>
      </c>
      <c r="C1914" s="27" t="s">
        <v>1</v>
      </c>
      <c r="D1914" s="28">
        <v>43188</v>
      </c>
      <c r="E1914" s="27">
        <v>555.36279999999999</v>
      </c>
      <c r="F1914" s="27">
        <v>295.57779999999997</v>
      </c>
      <c r="G1914" s="27">
        <v>0</v>
      </c>
    </row>
    <row r="1915" spans="1:7" x14ac:dyDescent="0.2">
      <c r="A1915" s="27">
        <v>2018</v>
      </c>
      <c r="B1915" s="27">
        <v>4</v>
      </c>
      <c r="C1915" s="27" t="s">
        <v>2</v>
      </c>
      <c r="D1915" s="28">
        <v>43192</v>
      </c>
      <c r="E1915" s="27">
        <v>544.1001</v>
      </c>
      <c r="F1915" s="27">
        <v>101.63849999999999</v>
      </c>
      <c r="G1915" s="27">
        <v>0</v>
      </c>
    </row>
    <row r="1916" spans="1:7" x14ac:dyDescent="0.2">
      <c r="A1916" s="27">
        <v>2018</v>
      </c>
      <c r="B1916" s="27">
        <v>4</v>
      </c>
      <c r="C1916" s="27" t="s">
        <v>2</v>
      </c>
      <c r="D1916" s="28">
        <v>43193</v>
      </c>
      <c r="E1916" s="27">
        <v>939.48289999999986</v>
      </c>
      <c r="F1916" s="27">
        <v>169.376</v>
      </c>
      <c r="G1916" s="27">
        <v>387.15800000000002</v>
      </c>
    </row>
    <row r="1917" spans="1:7" x14ac:dyDescent="0.2">
      <c r="A1917" s="27">
        <v>2018</v>
      </c>
      <c r="B1917" s="27">
        <v>4</v>
      </c>
      <c r="C1917" s="27" t="s">
        <v>2</v>
      </c>
      <c r="D1917" s="28">
        <v>43194</v>
      </c>
      <c r="E1917" s="27">
        <v>684.48569999999995</v>
      </c>
      <c r="F1917" s="27">
        <v>402.17810000000003</v>
      </c>
      <c r="G1917" s="27">
        <v>0</v>
      </c>
    </row>
    <row r="1918" spans="1:7" x14ac:dyDescent="0.2">
      <c r="A1918" s="27">
        <v>2018</v>
      </c>
      <c r="B1918" s="27">
        <v>4</v>
      </c>
      <c r="C1918" s="27" t="s">
        <v>2</v>
      </c>
      <c r="D1918" s="28">
        <v>43195</v>
      </c>
      <c r="E1918" s="27">
        <v>1450.8415</v>
      </c>
      <c r="F1918" s="27">
        <v>138.62</v>
      </c>
      <c r="G1918" s="27">
        <v>0</v>
      </c>
    </row>
    <row r="1919" spans="1:7" x14ac:dyDescent="0.2">
      <c r="A1919" s="27">
        <v>2018</v>
      </c>
      <c r="B1919" s="27">
        <v>4</v>
      </c>
      <c r="C1919" s="27" t="s">
        <v>2</v>
      </c>
      <c r="D1919" s="28">
        <v>43196</v>
      </c>
      <c r="E1919" s="27">
        <v>650.87480000000005</v>
      </c>
      <c r="F1919" s="27">
        <v>187.51599999999999</v>
      </c>
      <c r="G1919" s="27">
        <v>0</v>
      </c>
    </row>
    <row r="1920" spans="1:7" x14ac:dyDescent="0.2">
      <c r="A1920" s="27">
        <v>2018</v>
      </c>
      <c r="B1920" s="27">
        <v>4</v>
      </c>
      <c r="C1920" s="27" t="s">
        <v>2</v>
      </c>
      <c r="D1920" s="28">
        <v>43199</v>
      </c>
      <c r="E1920" s="27">
        <v>655.92399999999998</v>
      </c>
      <c r="F1920" s="27">
        <v>316.90469999999999</v>
      </c>
      <c r="G1920" s="27">
        <v>0</v>
      </c>
    </row>
    <row r="1921" spans="1:7" x14ac:dyDescent="0.2">
      <c r="A1921" s="27">
        <v>2018</v>
      </c>
      <c r="B1921" s="27">
        <v>4</v>
      </c>
      <c r="C1921" s="27" t="s">
        <v>2</v>
      </c>
      <c r="D1921" s="28">
        <v>43200</v>
      </c>
      <c r="E1921" s="27">
        <v>694.77719999999999</v>
      </c>
      <c r="F1921" s="27">
        <v>225.4384</v>
      </c>
      <c r="G1921" s="27">
        <v>110.56389999999999</v>
      </c>
    </row>
    <row r="1922" spans="1:7" x14ac:dyDescent="0.2">
      <c r="A1922" s="27">
        <v>2018</v>
      </c>
      <c r="B1922" s="27">
        <v>4</v>
      </c>
      <c r="C1922" s="27" t="s">
        <v>2</v>
      </c>
      <c r="D1922" s="28">
        <v>43201</v>
      </c>
      <c r="E1922" s="27">
        <v>1020.183</v>
      </c>
      <c r="F1922" s="27">
        <v>366.32509999999996</v>
      </c>
      <c r="G1922" s="27">
        <v>0</v>
      </c>
    </row>
    <row r="1923" spans="1:7" x14ac:dyDescent="0.2">
      <c r="A1923" s="27">
        <v>2018</v>
      </c>
      <c r="B1923" s="27">
        <v>4</v>
      </c>
      <c r="C1923" s="27" t="s">
        <v>2</v>
      </c>
      <c r="D1923" s="28">
        <v>43202</v>
      </c>
      <c r="E1923" s="27">
        <v>951.39739999999995</v>
      </c>
      <c r="F1923" s="27">
        <v>159.5712</v>
      </c>
      <c r="G1923" s="27">
        <v>0</v>
      </c>
    </row>
    <row r="1924" spans="1:7" x14ac:dyDescent="0.2">
      <c r="A1924" s="27">
        <v>2018</v>
      </c>
      <c r="B1924" s="27">
        <v>4</v>
      </c>
      <c r="C1924" s="27" t="s">
        <v>2</v>
      </c>
      <c r="D1924" s="28">
        <v>43203</v>
      </c>
      <c r="E1924" s="27">
        <v>990.55489999999998</v>
      </c>
      <c r="F1924" s="27">
        <v>214.33870000000002</v>
      </c>
      <c r="G1924" s="27">
        <v>0</v>
      </c>
    </row>
    <row r="1925" spans="1:7" x14ac:dyDescent="0.2">
      <c r="A1925" s="27">
        <v>2018</v>
      </c>
      <c r="B1925" s="27">
        <v>4</v>
      </c>
      <c r="C1925" s="27" t="s">
        <v>2</v>
      </c>
      <c r="D1925" s="28">
        <v>43206</v>
      </c>
      <c r="E1925" s="27">
        <v>657.59480000000008</v>
      </c>
      <c r="F1925" s="27">
        <v>177.30179999999999</v>
      </c>
      <c r="G1925" s="27">
        <v>0</v>
      </c>
    </row>
    <row r="1926" spans="1:7" x14ac:dyDescent="0.2">
      <c r="A1926" s="27">
        <v>2018</v>
      </c>
      <c r="B1926" s="27">
        <v>4</v>
      </c>
      <c r="C1926" s="27" t="s">
        <v>2</v>
      </c>
      <c r="D1926" s="28">
        <v>43207</v>
      </c>
      <c r="E1926" s="27">
        <v>868.78</v>
      </c>
      <c r="F1926" s="27">
        <v>174.13140000000001</v>
      </c>
      <c r="G1926" s="27">
        <v>0</v>
      </c>
    </row>
    <row r="1927" spans="1:7" x14ac:dyDescent="0.2">
      <c r="A1927" s="27">
        <v>2018</v>
      </c>
      <c r="B1927" s="27">
        <v>4</v>
      </c>
      <c r="C1927" s="27" t="s">
        <v>2</v>
      </c>
      <c r="D1927" s="28">
        <v>43208</v>
      </c>
      <c r="E1927" s="27">
        <v>1080.9913999999999</v>
      </c>
      <c r="F1927" s="27">
        <v>355.40520000000004</v>
      </c>
      <c r="G1927" s="27">
        <v>0</v>
      </c>
    </row>
    <row r="1928" spans="1:7" x14ac:dyDescent="0.2">
      <c r="A1928" s="27">
        <v>2018</v>
      </c>
      <c r="B1928" s="27">
        <v>4</v>
      </c>
      <c r="C1928" s="27" t="s">
        <v>2</v>
      </c>
      <c r="D1928" s="28">
        <v>43209</v>
      </c>
      <c r="E1928" s="27">
        <v>995.38499999999999</v>
      </c>
      <c r="F1928" s="27">
        <v>222.44300000000001</v>
      </c>
      <c r="G1928" s="27">
        <v>0</v>
      </c>
    </row>
    <row r="1929" spans="1:7" x14ac:dyDescent="0.2">
      <c r="A1929" s="27">
        <v>2018</v>
      </c>
      <c r="B1929" s="27">
        <v>4</v>
      </c>
      <c r="C1929" s="27" t="s">
        <v>2</v>
      </c>
      <c r="D1929" s="28">
        <v>43210</v>
      </c>
      <c r="E1929" s="27">
        <v>1063.9188000000001</v>
      </c>
      <c r="F1929" s="27">
        <v>174.00229999999999</v>
      </c>
      <c r="G1929" s="27">
        <v>0</v>
      </c>
    </row>
    <row r="1930" spans="1:7" x14ac:dyDescent="0.2">
      <c r="A1930" s="27">
        <v>2018</v>
      </c>
      <c r="B1930" s="27">
        <v>4</v>
      </c>
      <c r="C1930" s="27" t="s">
        <v>2</v>
      </c>
      <c r="D1930" s="28">
        <v>43213</v>
      </c>
      <c r="E1930" s="27">
        <v>1186.3663999999999</v>
      </c>
      <c r="F1930" s="27">
        <v>198.4495</v>
      </c>
      <c r="G1930" s="27">
        <v>0</v>
      </c>
    </row>
    <row r="1931" spans="1:7" x14ac:dyDescent="0.2">
      <c r="A1931" s="27">
        <v>2018</v>
      </c>
      <c r="B1931" s="27">
        <v>4</v>
      </c>
      <c r="C1931" s="27" t="s">
        <v>2</v>
      </c>
      <c r="D1931" s="28">
        <v>43214</v>
      </c>
      <c r="E1931" s="27">
        <v>953.03700000000003</v>
      </c>
      <c r="F1931" s="27">
        <v>253.066</v>
      </c>
      <c r="G1931" s="27">
        <v>0</v>
      </c>
    </row>
    <row r="1932" spans="1:7" x14ac:dyDescent="0.2">
      <c r="A1932" s="27">
        <v>2018</v>
      </c>
      <c r="B1932" s="27">
        <v>4</v>
      </c>
      <c r="C1932" s="27" t="s">
        <v>2</v>
      </c>
      <c r="D1932" s="28">
        <v>43215</v>
      </c>
      <c r="E1932" s="27">
        <v>1114.2353999999998</v>
      </c>
      <c r="F1932" s="27">
        <v>254.33279999999999</v>
      </c>
      <c r="G1932" s="27">
        <v>0</v>
      </c>
    </row>
    <row r="1933" spans="1:7" x14ac:dyDescent="0.2">
      <c r="A1933" s="27">
        <v>2018</v>
      </c>
      <c r="B1933" s="27">
        <v>4</v>
      </c>
      <c r="C1933" s="27" t="s">
        <v>2</v>
      </c>
      <c r="D1933" s="28">
        <v>43216</v>
      </c>
      <c r="E1933" s="27">
        <v>1490.8585</v>
      </c>
      <c r="F1933" s="27">
        <v>242.98340000000002</v>
      </c>
      <c r="G1933" s="27">
        <v>0</v>
      </c>
    </row>
    <row r="1934" spans="1:7" x14ac:dyDescent="0.2">
      <c r="A1934" s="27">
        <v>2018</v>
      </c>
      <c r="B1934" s="27">
        <v>4</v>
      </c>
      <c r="C1934" s="27" t="s">
        <v>2</v>
      </c>
      <c r="D1934" s="28">
        <v>43217</v>
      </c>
      <c r="E1934" s="27">
        <v>1041.7081000000001</v>
      </c>
      <c r="F1934" s="27">
        <v>317.21280000000002</v>
      </c>
      <c r="G1934" s="27">
        <v>0</v>
      </c>
    </row>
    <row r="1935" spans="1:7" x14ac:dyDescent="0.2">
      <c r="A1935" s="27">
        <v>2018</v>
      </c>
      <c r="B1935" s="27">
        <v>4</v>
      </c>
      <c r="C1935" s="27" t="s">
        <v>2</v>
      </c>
      <c r="D1935" s="28">
        <v>43220</v>
      </c>
      <c r="E1935" s="27">
        <v>629.67939999999999</v>
      </c>
      <c r="F1935" s="27">
        <v>168.93559999999999</v>
      </c>
      <c r="G1935" s="27">
        <v>0</v>
      </c>
    </row>
    <row r="1936" spans="1:7" x14ac:dyDescent="0.2">
      <c r="A1936" s="27">
        <v>2018</v>
      </c>
      <c r="B1936" s="27">
        <v>5</v>
      </c>
      <c r="C1936" s="27" t="s">
        <v>2</v>
      </c>
      <c r="D1936" s="28">
        <v>43221</v>
      </c>
      <c r="E1936" s="27">
        <v>1195.4183</v>
      </c>
      <c r="F1936" s="27">
        <v>193.81710000000001</v>
      </c>
      <c r="G1936" s="27">
        <v>0</v>
      </c>
    </row>
    <row r="1937" spans="1:7" x14ac:dyDescent="0.2">
      <c r="A1937" s="27">
        <v>2018</v>
      </c>
      <c r="B1937" s="27">
        <v>5</v>
      </c>
      <c r="C1937" s="27" t="s">
        <v>2</v>
      </c>
      <c r="D1937" s="28">
        <v>43222</v>
      </c>
      <c r="E1937" s="27">
        <v>1115.4065000000001</v>
      </c>
      <c r="F1937" s="27">
        <v>334.39370000000002</v>
      </c>
      <c r="G1937" s="27">
        <v>0</v>
      </c>
    </row>
    <row r="1938" spans="1:7" x14ac:dyDescent="0.2">
      <c r="A1938" s="27">
        <v>2018</v>
      </c>
      <c r="B1938" s="27">
        <v>5</v>
      </c>
      <c r="C1938" s="27" t="s">
        <v>2</v>
      </c>
      <c r="D1938" s="28">
        <v>43223</v>
      </c>
      <c r="E1938" s="27">
        <v>847.27609999999993</v>
      </c>
      <c r="F1938" s="27">
        <v>330.91730000000001</v>
      </c>
      <c r="G1938" s="27">
        <v>0</v>
      </c>
    </row>
    <row r="1939" spans="1:7" x14ac:dyDescent="0.2">
      <c r="A1939" s="27">
        <v>2018</v>
      </c>
      <c r="B1939" s="27">
        <v>5</v>
      </c>
      <c r="C1939" s="27" t="s">
        <v>2</v>
      </c>
      <c r="D1939" s="28">
        <v>43224</v>
      </c>
      <c r="E1939" s="27">
        <v>1189.9188999999999</v>
      </c>
      <c r="F1939" s="27">
        <v>138.0361</v>
      </c>
      <c r="G1939" s="27">
        <v>0</v>
      </c>
    </row>
    <row r="1940" spans="1:7" x14ac:dyDescent="0.2">
      <c r="A1940" s="27">
        <v>2018</v>
      </c>
      <c r="B1940" s="27">
        <v>5</v>
      </c>
      <c r="C1940" s="27" t="s">
        <v>2</v>
      </c>
      <c r="D1940" s="28">
        <v>43227</v>
      </c>
      <c r="E1940" s="27">
        <v>547.32050000000004</v>
      </c>
      <c r="F1940" s="27">
        <v>206.56399999999999</v>
      </c>
      <c r="G1940" s="27">
        <v>0</v>
      </c>
    </row>
    <row r="1941" spans="1:7" x14ac:dyDescent="0.2">
      <c r="A1941" s="27">
        <v>2018</v>
      </c>
      <c r="B1941" s="27">
        <v>5</v>
      </c>
      <c r="C1941" s="27" t="s">
        <v>2</v>
      </c>
      <c r="D1941" s="28">
        <v>43228</v>
      </c>
      <c r="E1941" s="27">
        <v>919.19749999999999</v>
      </c>
      <c r="F1941" s="27">
        <v>215.37649999999999</v>
      </c>
      <c r="G1941" s="27">
        <v>0</v>
      </c>
    </row>
    <row r="1942" spans="1:7" x14ac:dyDescent="0.2">
      <c r="A1942" s="27">
        <v>2018</v>
      </c>
      <c r="B1942" s="27">
        <v>5</v>
      </c>
      <c r="C1942" s="27" t="s">
        <v>2</v>
      </c>
      <c r="D1942" s="28">
        <v>43229</v>
      </c>
      <c r="E1942" s="27">
        <v>1520.8381000000002</v>
      </c>
      <c r="F1942" s="27">
        <v>406.32690000000002</v>
      </c>
      <c r="G1942" s="27">
        <v>0</v>
      </c>
    </row>
    <row r="1943" spans="1:7" x14ac:dyDescent="0.2">
      <c r="A1943" s="27">
        <v>2018</v>
      </c>
      <c r="B1943" s="27">
        <v>5</v>
      </c>
      <c r="C1943" s="27" t="s">
        <v>2</v>
      </c>
      <c r="D1943" s="28">
        <v>43230</v>
      </c>
      <c r="E1943" s="27">
        <v>1201.1608999999999</v>
      </c>
      <c r="F1943" s="27">
        <v>197.58020000000002</v>
      </c>
      <c r="G1943" s="27">
        <v>0</v>
      </c>
    </row>
    <row r="1944" spans="1:7" x14ac:dyDescent="0.2">
      <c r="A1944" s="27">
        <v>2018</v>
      </c>
      <c r="B1944" s="27">
        <v>5</v>
      </c>
      <c r="C1944" s="27" t="s">
        <v>2</v>
      </c>
      <c r="D1944" s="28">
        <v>43231</v>
      </c>
      <c r="E1944" s="27">
        <v>731.86500000000001</v>
      </c>
      <c r="F1944" s="27">
        <v>149.06610000000001</v>
      </c>
      <c r="G1944" s="27">
        <v>0</v>
      </c>
    </row>
    <row r="1945" spans="1:7" x14ac:dyDescent="0.2">
      <c r="A1945" s="27">
        <v>2018</v>
      </c>
      <c r="B1945" s="27">
        <v>5</v>
      </c>
      <c r="C1945" s="27" t="s">
        <v>2</v>
      </c>
      <c r="D1945" s="28">
        <v>43234</v>
      </c>
      <c r="E1945" s="27">
        <v>1054.9882</v>
      </c>
      <c r="F1945" s="27">
        <v>229.68990000000002</v>
      </c>
      <c r="G1945" s="27">
        <v>0</v>
      </c>
    </row>
    <row r="1946" spans="1:7" x14ac:dyDescent="0.2">
      <c r="A1946" s="27">
        <v>2018</v>
      </c>
      <c r="B1946" s="27">
        <v>5</v>
      </c>
      <c r="C1946" s="27" t="s">
        <v>2</v>
      </c>
      <c r="D1946" s="28">
        <v>43235</v>
      </c>
      <c r="E1946" s="27">
        <v>1707.0315000000001</v>
      </c>
      <c r="F1946" s="27">
        <v>234.28270000000001</v>
      </c>
      <c r="G1946" s="27">
        <v>0</v>
      </c>
    </row>
    <row r="1947" spans="1:7" x14ac:dyDescent="0.2">
      <c r="A1947" s="27">
        <v>2018</v>
      </c>
      <c r="B1947" s="27">
        <v>5</v>
      </c>
      <c r="C1947" s="27" t="s">
        <v>2</v>
      </c>
      <c r="D1947" s="28">
        <v>43236</v>
      </c>
      <c r="E1947" s="27">
        <v>1186.261</v>
      </c>
      <c r="F1947" s="27">
        <v>523.55880000000002</v>
      </c>
      <c r="G1947" s="27">
        <v>0</v>
      </c>
    </row>
    <row r="1948" spans="1:7" x14ac:dyDescent="0.2">
      <c r="A1948" s="27">
        <v>2018</v>
      </c>
      <c r="B1948" s="27">
        <v>5</v>
      </c>
      <c r="C1948" s="27" t="s">
        <v>2</v>
      </c>
      <c r="D1948" s="28">
        <v>43237</v>
      </c>
      <c r="E1948" s="27">
        <v>1178.3336999999999</v>
      </c>
      <c r="F1948" s="27">
        <v>448.09120000000001</v>
      </c>
      <c r="G1948" s="27">
        <v>0</v>
      </c>
    </row>
    <row r="1949" spans="1:7" x14ac:dyDescent="0.2">
      <c r="A1949" s="27">
        <v>2018</v>
      </c>
      <c r="B1949" s="27">
        <v>5</v>
      </c>
      <c r="C1949" s="27" t="s">
        <v>2</v>
      </c>
      <c r="D1949" s="28">
        <v>43238</v>
      </c>
      <c r="E1949" s="27">
        <v>876.61380000000008</v>
      </c>
      <c r="F1949" s="27">
        <v>579.49850000000004</v>
      </c>
      <c r="G1949" s="27">
        <v>0</v>
      </c>
    </row>
    <row r="1950" spans="1:7" x14ac:dyDescent="0.2">
      <c r="A1950" s="27">
        <v>2018</v>
      </c>
      <c r="B1950" s="27">
        <v>5</v>
      </c>
      <c r="C1950" s="27" t="s">
        <v>2</v>
      </c>
      <c r="D1950" s="28">
        <v>43241</v>
      </c>
      <c r="E1950" s="27">
        <v>777.89260000000002</v>
      </c>
      <c r="F1950" s="27">
        <v>181.70229999999998</v>
      </c>
      <c r="G1950" s="27">
        <v>0</v>
      </c>
    </row>
    <row r="1951" spans="1:7" x14ac:dyDescent="0.2">
      <c r="A1951" s="27">
        <v>2018</v>
      </c>
      <c r="B1951" s="27">
        <v>5</v>
      </c>
      <c r="C1951" s="27" t="s">
        <v>2</v>
      </c>
      <c r="D1951" s="28">
        <v>43242</v>
      </c>
      <c r="E1951" s="27">
        <v>1351.9802999999999</v>
      </c>
      <c r="F1951" s="27">
        <v>341.93340000000001</v>
      </c>
      <c r="G1951" s="27">
        <v>0</v>
      </c>
    </row>
    <row r="1952" spans="1:7" x14ac:dyDescent="0.2">
      <c r="A1952" s="27">
        <v>2018</v>
      </c>
      <c r="B1952" s="27">
        <v>5</v>
      </c>
      <c r="C1952" s="27" t="s">
        <v>2</v>
      </c>
      <c r="D1952" s="28">
        <v>43243</v>
      </c>
      <c r="E1952" s="27">
        <v>2081.7042999999999</v>
      </c>
      <c r="F1952" s="27">
        <v>242.84039999999999</v>
      </c>
      <c r="G1952" s="27">
        <v>0</v>
      </c>
    </row>
    <row r="1953" spans="1:7" x14ac:dyDescent="0.2">
      <c r="A1953" s="27">
        <v>2018</v>
      </c>
      <c r="B1953" s="27">
        <v>5</v>
      </c>
      <c r="C1953" s="27" t="s">
        <v>2</v>
      </c>
      <c r="D1953" s="28">
        <v>43244</v>
      </c>
      <c r="E1953" s="27">
        <v>899.48950000000002</v>
      </c>
      <c r="F1953" s="27">
        <v>234.46090000000001</v>
      </c>
      <c r="G1953" s="27">
        <v>0</v>
      </c>
    </row>
    <row r="1954" spans="1:7" x14ac:dyDescent="0.2">
      <c r="A1954" s="27">
        <v>2018</v>
      </c>
      <c r="B1954" s="27">
        <v>5</v>
      </c>
      <c r="C1954" s="27" t="s">
        <v>2</v>
      </c>
      <c r="D1954" s="28">
        <v>43245</v>
      </c>
      <c r="E1954" s="27">
        <v>1922.0818999999999</v>
      </c>
      <c r="F1954" s="27">
        <v>97.706500000000005</v>
      </c>
      <c r="G1954" s="27">
        <v>0</v>
      </c>
    </row>
    <row r="1955" spans="1:7" x14ac:dyDescent="0.2">
      <c r="A1955" s="27">
        <v>2018</v>
      </c>
      <c r="B1955" s="27">
        <v>5</v>
      </c>
      <c r="C1955" s="27" t="s">
        <v>2</v>
      </c>
      <c r="D1955" s="28">
        <v>43249</v>
      </c>
      <c r="E1955" s="27">
        <v>819.96430000000009</v>
      </c>
      <c r="F1955" s="27">
        <v>125.6708</v>
      </c>
      <c r="G1955" s="27">
        <v>0</v>
      </c>
    </row>
    <row r="1956" spans="1:7" x14ac:dyDescent="0.2">
      <c r="A1956" s="27">
        <v>2018</v>
      </c>
      <c r="B1956" s="27">
        <v>5</v>
      </c>
      <c r="C1956" s="27" t="s">
        <v>2</v>
      </c>
      <c r="D1956" s="28">
        <v>43250</v>
      </c>
      <c r="E1956" s="27">
        <v>1493.4144000000001</v>
      </c>
      <c r="F1956" s="27">
        <v>395.19459999999998</v>
      </c>
      <c r="G1956" s="27">
        <v>0</v>
      </c>
    </row>
    <row r="1957" spans="1:7" x14ac:dyDescent="0.2">
      <c r="A1957" s="27">
        <v>2018</v>
      </c>
      <c r="B1957" s="27">
        <v>5</v>
      </c>
      <c r="C1957" s="27" t="s">
        <v>2</v>
      </c>
      <c r="D1957" s="28">
        <v>43251</v>
      </c>
      <c r="E1957" s="27">
        <v>1359.6536999999998</v>
      </c>
      <c r="F1957" s="27">
        <v>280.12779999999998</v>
      </c>
      <c r="G1957" s="27">
        <v>0</v>
      </c>
    </row>
    <row r="1958" spans="1:7" x14ac:dyDescent="0.2">
      <c r="A1958" s="27">
        <v>2018</v>
      </c>
      <c r="B1958" s="27">
        <v>6</v>
      </c>
      <c r="C1958" s="27" t="s">
        <v>2</v>
      </c>
      <c r="D1958" s="28">
        <v>43252</v>
      </c>
      <c r="E1958" s="27">
        <v>1010.3324</v>
      </c>
      <c r="F1958" s="27">
        <v>352.98149999999998</v>
      </c>
      <c r="G1958" s="27">
        <v>0</v>
      </c>
    </row>
    <row r="1959" spans="1:7" x14ac:dyDescent="0.2">
      <c r="A1959" s="27">
        <v>2018</v>
      </c>
      <c r="B1959" s="27">
        <v>6</v>
      </c>
      <c r="C1959" s="27" t="s">
        <v>2</v>
      </c>
      <c r="D1959" s="28">
        <v>43255</v>
      </c>
      <c r="E1959" s="27">
        <v>1003.7089</v>
      </c>
      <c r="F1959" s="27">
        <v>162.92260000000002</v>
      </c>
      <c r="G1959" s="27">
        <v>0</v>
      </c>
    </row>
    <row r="1960" spans="1:7" x14ac:dyDescent="0.2">
      <c r="A1960" s="27">
        <v>2018</v>
      </c>
      <c r="B1960" s="27">
        <v>6</v>
      </c>
      <c r="C1960" s="27" t="s">
        <v>2</v>
      </c>
      <c r="D1960" s="28">
        <v>43256</v>
      </c>
      <c r="E1960" s="27">
        <v>1275.9193</v>
      </c>
      <c r="F1960" s="27">
        <v>277.90199999999999</v>
      </c>
      <c r="G1960" s="27">
        <v>0</v>
      </c>
    </row>
    <row r="1961" spans="1:7" x14ac:dyDescent="0.2">
      <c r="A1961" s="27">
        <v>2018</v>
      </c>
      <c r="B1961" s="27">
        <v>6</v>
      </c>
      <c r="C1961" s="27" t="s">
        <v>2</v>
      </c>
      <c r="D1961" s="28">
        <v>43257</v>
      </c>
      <c r="E1961" s="27">
        <v>1055.4925000000001</v>
      </c>
      <c r="F1961" s="27">
        <v>641.92150000000004</v>
      </c>
      <c r="G1961" s="27">
        <v>0</v>
      </c>
    </row>
    <row r="1962" spans="1:7" x14ac:dyDescent="0.2">
      <c r="A1962" s="27">
        <v>2018</v>
      </c>
      <c r="B1962" s="27">
        <v>6</v>
      </c>
      <c r="C1962" s="27" t="s">
        <v>2</v>
      </c>
      <c r="D1962" s="28">
        <v>43258</v>
      </c>
      <c r="E1962" s="27">
        <v>1151.9465</v>
      </c>
      <c r="F1962" s="27">
        <v>535.9307</v>
      </c>
      <c r="G1962" s="27">
        <v>0</v>
      </c>
    </row>
    <row r="1963" spans="1:7" x14ac:dyDescent="0.2">
      <c r="A1963" s="27">
        <v>2018</v>
      </c>
      <c r="B1963" s="27">
        <v>6</v>
      </c>
      <c r="C1963" s="27" t="s">
        <v>2</v>
      </c>
      <c r="D1963" s="28">
        <v>43259</v>
      </c>
      <c r="E1963" s="27">
        <v>546.83550000000002</v>
      </c>
      <c r="F1963" s="27">
        <v>203.13329999999999</v>
      </c>
      <c r="G1963" s="27">
        <v>0</v>
      </c>
    </row>
    <row r="1964" spans="1:7" x14ac:dyDescent="0.2">
      <c r="A1964" s="27">
        <v>2018</v>
      </c>
      <c r="B1964" s="27">
        <v>6</v>
      </c>
      <c r="C1964" s="27" t="s">
        <v>2</v>
      </c>
      <c r="D1964" s="28">
        <v>43262</v>
      </c>
      <c r="E1964" s="27">
        <v>1132.1738</v>
      </c>
      <c r="F1964" s="27">
        <v>322.0752</v>
      </c>
      <c r="G1964" s="27">
        <v>0</v>
      </c>
    </row>
    <row r="1965" spans="1:7" x14ac:dyDescent="0.2">
      <c r="A1965" s="27">
        <v>2018</v>
      </c>
      <c r="B1965" s="27">
        <v>6</v>
      </c>
      <c r="C1965" s="27" t="s">
        <v>2</v>
      </c>
      <c r="D1965" s="28">
        <v>43263</v>
      </c>
      <c r="E1965" s="27">
        <v>1660.5697</v>
      </c>
      <c r="F1965" s="27">
        <v>364.31349999999998</v>
      </c>
      <c r="G1965" s="27">
        <v>0</v>
      </c>
    </row>
    <row r="1966" spans="1:7" x14ac:dyDescent="0.2">
      <c r="A1966" s="27">
        <v>2018</v>
      </c>
      <c r="B1966" s="27">
        <v>6</v>
      </c>
      <c r="C1966" s="27" t="s">
        <v>2</v>
      </c>
      <c r="D1966" s="28">
        <v>43264</v>
      </c>
      <c r="E1966" s="27">
        <v>1270.7801999999999</v>
      </c>
      <c r="F1966" s="27">
        <v>415.96499999999997</v>
      </c>
      <c r="G1966" s="27">
        <v>0</v>
      </c>
    </row>
    <row r="1967" spans="1:7" x14ac:dyDescent="0.2">
      <c r="A1967" s="27">
        <v>2018</v>
      </c>
      <c r="B1967" s="27">
        <v>6</v>
      </c>
      <c r="C1967" s="27" t="s">
        <v>2</v>
      </c>
      <c r="D1967" s="28">
        <v>43265</v>
      </c>
      <c r="E1967" s="27">
        <v>1206.67</v>
      </c>
      <c r="F1967" s="27">
        <v>154.66640000000001</v>
      </c>
      <c r="G1967" s="27">
        <v>0</v>
      </c>
    </row>
    <row r="1968" spans="1:7" x14ac:dyDescent="0.2">
      <c r="A1968" s="27">
        <v>2018</v>
      </c>
      <c r="B1968" s="27">
        <v>6</v>
      </c>
      <c r="C1968" s="27" t="s">
        <v>2</v>
      </c>
      <c r="D1968" s="28">
        <v>43266</v>
      </c>
      <c r="E1968" s="27">
        <v>625.92999999999995</v>
      </c>
      <c r="F1968" s="27">
        <v>182.4905</v>
      </c>
      <c r="G1968" s="27">
        <v>0</v>
      </c>
    </row>
    <row r="1969" spans="1:7" x14ac:dyDescent="0.2">
      <c r="A1969" s="27">
        <v>2018</v>
      </c>
      <c r="B1969" s="27">
        <v>6</v>
      </c>
      <c r="C1969" s="27" t="s">
        <v>2</v>
      </c>
      <c r="D1969" s="28">
        <v>43269</v>
      </c>
      <c r="E1969" s="27">
        <v>1101.4196000000002</v>
      </c>
      <c r="F1969" s="27">
        <v>89.320099999999996</v>
      </c>
      <c r="G1969" s="27">
        <v>0</v>
      </c>
    </row>
    <row r="1970" spans="1:7" x14ac:dyDescent="0.2">
      <c r="A1970" s="27">
        <v>2018</v>
      </c>
      <c r="B1970" s="27">
        <v>6</v>
      </c>
      <c r="C1970" s="27" t="s">
        <v>2</v>
      </c>
      <c r="D1970" s="28">
        <v>43270</v>
      </c>
      <c r="E1970" s="27">
        <v>1893.4010000000001</v>
      </c>
      <c r="F1970" s="27">
        <v>208.53379999999999</v>
      </c>
      <c r="G1970" s="27">
        <v>0</v>
      </c>
    </row>
    <row r="1971" spans="1:7" x14ac:dyDescent="0.2">
      <c r="A1971" s="27">
        <v>2018</v>
      </c>
      <c r="B1971" s="27">
        <v>6</v>
      </c>
      <c r="C1971" s="27" t="s">
        <v>2</v>
      </c>
      <c r="D1971" s="28">
        <v>43271</v>
      </c>
      <c r="E1971" s="27">
        <v>1200.3344999999999</v>
      </c>
      <c r="F1971" s="27">
        <v>464.524</v>
      </c>
      <c r="G1971" s="27">
        <v>0</v>
      </c>
    </row>
    <row r="1972" spans="1:7" x14ac:dyDescent="0.2">
      <c r="A1972" s="27">
        <v>2018</v>
      </c>
      <c r="B1972" s="27">
        <v>6</v>
      </c>
      <c r="C1972" s="27" t="s">
        <v>2</v>
      </c>
      <c r="D1972" s="28">
        <v>43272</v>
      </c>
      <c r="E1972" s="27">
        <v>1252.912</v>
      </c>
      <c r="F1972" s="27">
        <v>178.4657</v>
      </c>
      <c r="G1972" s="27">
        <v>0</v>
      </c>
    </row>
    <row r="1973" spans="1:7" x14ac:dyDescent="0.2">
      <c r="A1973" s="27">
        <v>2018</v>
      </c>
      <c r="B1973" s="27">
        <v>6</v>
      </c>
      <c r="C1973" s="27" t="s">
        <v>2</v>
      </c>
      <c r="D1973" s="28">
        <v>43273</v>
      </c>
      <c r="E1973" s="27">
        <v>668.4747000000001</v>
      </c>
      <c r="F1973" s="27">
        <v>319.1728</v>
      </c>
      <c r="G1973" s="27">
        <v>20.439700000000002</v>
      </c>
    </row>
    <row r="1974" spans="1:7" x14ac:dyDescent="0.2">
      <c r="A1974" s="27">
        <v>2018</v>
      </c>
      <c r="B1974" s="27">
        <v>6</v>
      </c>
      <c r="C1974" s="27" t="s">
        <v>2</v>
      </c>
      <c r="D1974" s="28">
        <v>43276</v>
      </c>
      <c r="E1974" s="27">
        <v>1290.2878999999998</v>
      </c>
      <c r="F1974" s="27">
        <v>176.02670000000001</v>
      </c>
      <c r="G1974" s="27">
        <v>0</v>
      </c>
    </row>
    <row r="1975" spans="1:7" x14ac:dyDescent="0.2">
      <c r="A1975" s="27">
        <v>2018</v>
      </c>
      <c r="B1975" s="27">
        <v>6</v>
      </c>
      <c r="C1975" s="27" t="s">
        <v>2</v>
      </c>
      <c r="D1975" s="28">
        <v>43277</v>
      </c>
      <c r="E1975" s="27">
        <v>1296.1844000000001</v>
      </c>
      <c r="F1975" s="27">
        <v>242.76050000000001</v>
      </c>
      <c r="G1975" s="27">
        <v>0</v>
      </c>
    </row>
    <row r="1976" spans="1:7" x14ac:dyDescent="0.2">
      <c r="A1976" s="27">
        <v>2018</v>
      </c>
      <c r="B1976" s="27">
        <v>6</v>
      </c>
      <c r="C1976" s="27" t="s">
        <v>2</v>
      </c>
      <c r="D1976" s="28">
        <v>43278</v>
      </c>
      <c r="E1976" s="27">
        <v>1211.932</v>
      </c>
      <c r="F1976" s="27">
        <v>282.12970000000001</v>
      </c>
      <c r="G1976" s="27">
        <v>0</v>
      </c>
    </row>
    <row r="1977" spans="1:7" x14ac:dyDescent="0.2">
      <c r="A1977" s="27">
        <v>2018</v>
      </c>
      <c r="B1977" s="27">
        <v>6</v>
      </c>
      <c r="C1977" s="27" t="s">
        <v>2</v>
      </c>
      <c r="D1977" s="28">
        <v>43279</v>
      </c>
      <c r="E1977" s="27">
        <v>946.67169999999999</v>
      </c>
      <c r="F1977" s="27">
        <v>235.14079999999998</v>
      </c>
      <c r="G1977" s="27">
        <v>0</v>
      </c>
    </row>
    <row r="1978" spans="1:7" x14ac:dyDescent="0.2">
      <c r="A1978" s="27">
        <v>2018</v>
      </c>
      <c r="B1978" s="27">
        <v>6</v>
      </c>
      <c r="C1978" s="27" t="s">
        <v>2</v>
      </c>
      <c r="D1978" s="28">
        <v>43280</v>
      </c>
      <c r="E1978" s="27">
        <v>1081.0163</v>
      </c>
      <c r="F1978" s="27">
        <v>37.774000000000001</v>
      </c>
      <c r="G1978" s="27">
        <v>0</v>
      </c>
    </row>
    <row r="1979" spans="1:7" x14ac:dyDescent="0.2">
      <c r="A1979" s="27">
        <v>2018</v>
      </c>
      <c r="B1979" s="27">
        <v>7</v>
      </c>
      <c r="C1979" s="27" t="s">
        <v>3</v>
      </c>
      <c r="D1979" s="28">
        <v>43283</v>
      </c>
      <c r="E1979" s="27">
        <v>756.96490000000006</v>
      </c>
      <c r="F1979" s="27">
        <v>54.209199999999996</v>
      </c>
      <c r="G1979" s="27">
        <v>0</v>
      </c>
    </row>
    <row r="1980" spans="1:7" x14ac:dyDescent="0.2">
      <c r="A1980" s="27">
        <v>2018</v>
      </c>
      <c r="B1980" s="27">
        <v>7</v>
      </c>
      <c r="C1980" s="27" t="s">
        <v>3</v>
      </c>
      <c r="D1980" s="28">
        <v>43284</v>
      </c>
      <c r="E1980" s="27">
        <v>226.86919999999998</v>
      </c>
      <c r="F1980" s="27">
        <v>25.289800000000003</v>
      </c>
      <c r="G1980" s="27">
        <v>0</v>
      </c>
    </row>
    <row r="1981" spans="1:7" x14ac:dyDescent="0.2">
      <c r="A1981" s="27">
        <v>2018</v>
      </c>
      <c r="B1981" s="27">
        <v>7</v>
      </c>
      <c r="C1981" s="27" t="s">
        <v>3</v>
      </c>
      <c r="D1981" s="28">
        <v>43286</v>
      </c>
      <c r="E1981" s="27">
        <v>634.75520000000006</v>
      </c>
      <c r="F1981" s="27">
        <v>118.1652</v>
      </c>
      <c r="G1981" s="27">
        <v>0</v>
      </c>
    </row>
    <row r="1982" spans="1:7" x14ac:dyDescent="0.2">
      <c r="A1982" s="27">
        <v>2018</v>
      </c>
      <c r="B1982" s="27">
        <v>7</v>
      </c>
      <c r="C1982" s="27" t="s">
        <v>3</v>
      </c>
      <c r="D1982" s="28">
        <v>43287</v>
      </c>
      <c r="E1982" s="27">
        <v>298.07990000000001</v>
      </c>
      <c r="F1982" s="27">
        <v>39.3001</v>
      </c>
      <c r="G1982" s="27">
        <v>0</v>
      </c>
    </row>
    <row r="1983" spans="1:7" x14ac:dyDescent="0.2">
      <c r="A1983" s="27">
        <v>2018</v>
      </c>
      <c r="B1983" s="27">
        <v>7</v>
      </c>
      <c r="C1983" s="27" t="s">
        <v>3</v>
      </c>
      <c r="D1983" s="28">
        <v>43290</v>
      </c>
      <c r="E1983" s="27">
        <v>1584.9087000000002</v>
      </c>
      <c r="F1983" s="27">
        <v>199.59039999999999</v>
      </c>
      <c r="G1983" s="27">
        <v>0</v>
      </c>
    </row>
    <row r="1984" spans="1:7" x14ac:dyDescent="0.2">
      <c r="A1984" s="27">
        <v>2018</v>
      </c>
      <c r="B1984" s="27">
        <v>7</v>
      </c>
      <c r="C1984" s="27" t="s">
        <v>3</v>
      </c>
      <c r="D1984" s="28">
        <v>43291</v>
      </c>
      <c r="E1984" s="27">
        <v>1060.9012</v>
      </c>
      <c r="F1984" s="27">
        <v>255.86160000000001</v>
      </c>
      <c r="G1984" s="27">
        <v>0</v>
      </c>
    </row>
    <row r="1985" spans="1:7" x14ac:dyDescent="0.2">
      <c r="A1985" s="27">
        <v>2018</v>
      </c>
      <c r="B1985" s="27">
        <v>7</v>
      </c>
      <c r="C1985" s="27" t="s">
        <v>3</v>
      </c>
      <c r="D1985" s="28">
        <v>43292</v>
      </c>
      <c r="E1985" s="27">
        <v>1029.1179999999999</v>
      </c>
      <c r="F1985" s="27">
        <v>284.37150000000003</v>
      </c>
      <c r="G1985" s="27">
        <v>0</v>
      </c>
    </row>
    <row r="1986" spans="1:7" x14ac:dyDescent="0.2">
      <c r="A1986" s="27">
        <v>2018</v>
      </c>
      <c r="B1986" s="27">
        <v>7</v>
      </c>
      <c r="C1986" s="27" t="s">
        <v>3</v>
      </c>
      <c r="D1986" s="28">
        <v>43293</v>
      </c>
      <c r="E1986" s="27">
        <v>907.16579999999999</v>
      </c>
      <c r="F1986" s="27">
        <v>357.26159999999999</v>
      </c>
      <c r="G1986" s="27">
        <v>0</v>
      </c>
    </row>
    <row r="1987" spans="1:7" x14ac:dyDescent="0.2">
      <c r="A1987" s="27">
        <v>2018</v>
      </c>
      <c r="B1987" s="27">
        <v>7</v>
      </c>
      <c r="C1987" s="27" t="s">
        <v>3</v>
      </c>
      <c r="D1987" s="28">
        <v>43294</v>
      </c>
      <c r="E1987" s="27">
        <v>755.68320000000006</v>
      </c>
      <c r="F1987" s="27">
        <v>174.786</v>
      </c>
      <c r="G1987" s="27">
        <v>0</v>
      </c>
    </row>
    <row r="1988" spans="1:7" x14ac:dyDescent="0.2">
      <c r="A1988" s="27">
        <v>2018</v>
      </c>
      <c r="B1988" s="27">
        <v>7</v>
      </c>
      <c r="C1988" s="27" t="s">
        <v>3</v>
      </c>
      <c r="D1988" s="28">
        <v>43297</v>
      </c>
      <c r="E1988" s="27">
        <v>596.54669999999999</v>
      </c>
      <c r="F1988" s="27">
        <v>168.60139999999998</v>
      </c>
      <c r="G1988" s="27">
        <v>0</v>
      </c>
    </row>
    <row r="1989" spans="1:7" x14ac:dyDescent="0.2">
      <c r="A1989" s="27">
        <v>2018</v>
      </c>
      <c r="B1989" s="27">
        <v>7</v>
      </c>
      <c r="C1989" s="27" t="s">
        <v>3</v>
      </c>
      <c r="D1989" s="28">
        <v>43298</v>
      </c>
      <c r="E1989" s="27">
        <v>1050.9002</v>
      </c>
      <c r="F1989" s="27">
        <v>374.99109999999996</v>
      </c>
      <c r="G1989" s="27">
        <v>0</v>
      </c>
    </row>
    <row r="1990" spans="1:7" x14ac:dyDescent="0.2">
      <c r="A1990" s="27">
        <v>2018</v>
      </c>
      <c r="B1990" s="27">
        <v>7</v>
      </c>
      <c r="C1990" s="27" t="s">
        <v>3</v>
      </c>
      <c r="D1990" s="28">
        <v>43299</v>
      </c>
      <c r="E1990" s="27">
        <v>1332.5351000000001</v>
      </c>
      <c r="F1990" s="27">
        <v>194.95320000000001</v>
      </c>
      <c r="G1990" s="27">
        <v>0</v>
      </c>
    </row>
    <row r="1991" spans="1:7" x14ac:dyDescent="0.2">
      <c r="A1991" s="27">
        <v>2018</v>
      </c>
      <c r="B1991" s="27">
        <v>7</v>
      </c>
      <c r="C1991" s="27" t="s">
        <v>3</v>
      </c>
      <c r="D1991" s="28">
        <v>43300</v>
      </c>
      <c r="E1991" s="27">
        <v>868.28839999999991</v>
      </c>
      <c r="F1991" s="27">
        <v>344.5446</v>
      </c>
      <c r="G1991" s="27">
        <v>0</v>
      </c>
    </row>
    <row r="1992" spans="1:7" x14ac:dyDescent="0.2">
      <c r="A1992" s="27">
        <v>2018</v>
      </c>
      <c r="B1992" s="27">
        <v>7</v>
      </c>
      <c r="C1992" s="27" t="s">
        <v>3</v>
      </c>
      <c r="D1992" s="28">
        <v>43301</v>
      </c>
      <c r="E1992" s="27">
        <v>563.33809999999994</v>
      </c>
      <c r="F1992" s="27">
        <v>480.0061</v>
      </c>
      <c r="G1992" s="27">
        <v>0</v>
      </c>
    </row>
    <row r="1993" spans="1:7" x14ac:dyDescent="0.2">
      <c r="A1993" s="27">
        <v>2018</v>
      </c>
      <c r="B1993" s="27">
        <v>7</v>
      </c>
      <c r="C1993" s="27" t="s">
        <v>3</v>
      </c>
      <c r="D1993" s="28">
        <v>43304</v>
      </c>
      <c r="E1993" s="27">
        <v>946.42380000000003</v>
      </c>
      <c r="F1993" s="27">
        <v>296.99109999999996</v>
      </c>
      <c r="G1993" s="27">
        <v>0</v>
      </c>
    </row>
    <row r="1994" spans="1:7" x14ac:dyDescent="0.2">
      <c r="A1994" s="27">
        <v>2018</v>
      </c>
      <c r="B1994" s="27">
        <v>7</v>
      </c>
      <c r="C1994" s="27" t="s">
        <v>3</v>
      </c>
      <c r="D1994" s="28">
        <v>43305</v>
      </c>
      <c r="E1994" s="27">
        <v>1365.0131000000001</v>
      </c>
      <c r="F1994" s="27">
        <v>215.2901</v>
      </c>
      <c r="G1994" s="27">
        <v>0</v>
      </c>
    </row>
    <row r="1995" spans="1:7" x14ac:dyDescent="0.2">
      <c r="A1995" s="27">
        <v>2018</v>
      </c>
      <c r="B1995" s="27">
        <v>7</v>
      </c>
      <c r="C1995" s="27" t="s">
        <v>3</v>
      </c>
      <c r="D1995" s="28">
        <v>43306</v>
      </c>
      <c r="E1995" s="27">
        <v>1207.0359000000001</v>
      </c>
      <c r="F1995" s="27">
        <v>298.28730000000002</v>
      </c>
      <c r="G1995" s="27">
        <v>0</v>
      </c>
    </row>
    <row r="1996" spans="1:7" x14ac:dyDescent="0.2">
      <c r="A1996" s="27">
        <v>2018</v>
      </c>
      <c r="B1996" s="27">
        <v>7</v>
      </c>
      <c r="C1996" s="27" t="s">
        <v>3</v>
      </c>
      <c r="D1996" s="28">
        <v>43307</v>
      </c>
      <c r="E1996" s="27">
        <v>789.08619999999996</v>
      </c>
      <c r="F1996" s="27">
        <v>453.6046</v>
      </c>
      <c r="G1996" s="27">
        <v>0</v>
      </c>
    </row>
    <row r="1997" spans="1:7" x14ac:dyDescent="0.2">
      <c r="A1997" s="27">
        <v>2018</v>
      </c>
      <c r="B1997" s="27">
        <v>7</v>
      </c>
      <c r="C1997" s="27" t="s">
        <v>3</v>
      </c>
      <c r="D1997" s="28">
        <v>43308</v>
      </c>
      <c r="E1997" s="27">
        <v>582.46030000000007</v>
      </c>
      <c r="F1997" s="27">
        <v>371.78830000000005</v>
      </c>
      <c r="G1997" s="27">
        <v>0</v>
      </c>
    </row>
    <row r="1998" spans="1:7" x14ac:dyDescent="0.2">
      <c r="A1998" s="27">
        <v>2018</v>
      </c>
      <c r="B1998" s="27">
        <v>7</v>
      </c>
      <c r="C1998" s="27" t="s">
        <v>3</v>
      </c>
      <c r="D1998" s="28">
        <v>43311</v>
      </c>
      <c r="E1998" s="27">
        <v>594.68170000000009</v>
      </c>
      <c r="F1998" s="27">
        <v>88.502399999999994</v>
      </c>
      <c r="G1998" s="27">
        <v>0</v>
      </c>
    </row>
    <row r="1999" spans="1:7" x14ac:dyDescent="0.2">
      <c r="A1999" s="27">
        <v>2018</v>
      </c>
      <c r="B1999" s="27">
        <v>7</v>
      </c>
      <c r="C1999" s="27" t="s">
        <v>3</v>
      </c>
      <c r="D1999" s="28">
        <v>43312</v>
      </c>
      <c r="E1999" s="27">
        <v>1064.8746999999998</v>
      </c>
      <c r="F1999" s="27">
        <v>400.58560000000006</v>
      </c>
      <c r="G1999" s="27">
        <v>0</v>
      </c>
    </row>
    <row r="2000" spans="1:7" x14ac:dyDescent="0.2">
      <c r="A2000" s="27">
        <v>2018</v>
      </c>
      <c r="B2000" s="27">
        <v>8</v>
      </c>
      <c r="C2000" s="27" t="s">
        <v>3</v>
      </c>
      <c r="D2000" s="28">
        <v>43313</v>
      </c>
      <c r="E2000" s="27">
        <v>680.37940000000003</v>
      </c>
      <c r="F2000" s="27">
        <v>316.72109999999998</v>
      </c>
      <c r="G2000" s="27">
        <v>0</v>
      </c>
    </row>
    <row r="2001" spans="1:7" x14ac:dyDescent="0.2">
      <c r="A2001" s="27">
        <v>2018</v>
      </c>
      <c r="B2001" s="27">
        <v>8</v>
      </c>
      <c r="C2001" s="27" t="s">
        <v>3</v>
      </c>
      <c r="D2001" s="28">
        <v>43314</v>
      </c>
      <c r="E2001" s="27">
        <v>1166.1617999999999</v>
      </c>
      <c r="F2001" s="27">
        <v>362.67990000000003</v>
      </c>
      <c r="G2001" s="27">
        <v>0</v>
      </c>
    </row>
    <row r="2002" spans="1:7" x14ac:dyDescent="0.2">
      <c r="A2002" s="27">
        <v>2018</v>
      </c>
      <c r="B2002" s="27">
        <v>8</v>
      </c>
      <c r="C2002" s="27" t="s">
        <v>3</v>
      </c>
      <c r="D2002" s="28">
        <v>43315</v>
      </c>
      <c r="E2002" s="27">
        <v>618.94830000000002</v>
      </c>
      <c r="F2002" s="27">
        <v>211.6661</v>
      </c>
      <c r="G2002" s="27">
        <v>0</v>
      </c>
    </row>
    <row r="2003" spans="1:7" x14ac:dyDescent="0.2">
      <c r="A2003" s="27">
        <v>2018</v>
      </c>
      <c r="B2003" s="27">
        <v>8</v>
      </c>
      <c r="C2003" s="27" t="s">
        <v>3</v>
      </c>
      <c r="D2003" s="28">
        <v>43318</v>
      </c>
      <c r="E2003" s="27">
        <v>402.45759999999996</v>
      </c>
      <c r="F2003" s="27">
        <v>210.2492</v>
      </c>
      <c r="G2003" s="27">
        <v>0</v>
      </c>
    </row>
    <row r="2004" spans="1:7" x14ac:dyDescent="0.2">
      <c r="A2004" s="27">
        <v>2018</v>
      </c>
      <c r="B2004" s="27">
        <v>8</v>
      </c>
      <c r="C2004" s="27" t="s">
        <v>3</v>
      </c>
      <c r="D2004" s="28">
        <v>43319</v>
      </c>
      <c r="E2004" s="27">
        <v>1020.1319999999999</v>
      </c>
      <c r="F2004" s="27">
        <v>384.4631</v>
      </c>
      <c r="G2004" s="27">
        <v>0</v>
      </c>
    </row>
    <row r="2005" spans="1:7" x14ac:dyDescent="0.2">
      <c r="A2005" s="27">
        <v>2018</v>
      </c>
      <c r="B2005" s="27">
        <v>8</v>
      </c>
      <c r="C2005" s="27" t="s">
        <v>3</v>
      </c>
      <c r="D2005" s="28">
        <v>43320</v>
      </c>
      <c r="E2005" s="27">
        <v>1150.3181000000002</v>
      </c>
      <c r="F2005" s="27">
        <v>455.86290000000002</v>
      </c>
      <c r="G2005" s="27">
        <v>0</v>
      </c>
    </row>
    <row r="2006" spans="1:7" x14ac:dyDescent="0.2">
      <c r="A2006" s="27">
        <v>2018</v>
      </c>
      <c r="B2006" s="27">
        <v>8</v>
      </c>
      <c r="C2006" s="27" t="s">
        <v>3</v>
      </c>
      <c r="D2006" s="28">
        <v>43321</v>
      </c>
      <c r="E2006" s="27">
        <v>769.9067</v>
      </c>
      <c r="F2006" s="27">
        <v>257.73330000000004</v>
      </c>
      <c r="G2006" s="27">
        <v>0</v>
      </c>
    </row>
    <row r="2007" spans="1:7" x14ac:dyDescent="0.2">
      <c r="A2007" s="27">
        <v>2018</v>
      </c>
      <c r="B2007" s="27">
        <v>8</v>
      </c>
      <c r="C2007" s="27" t="s">
        <v>3</v>
      </c>
      <c r="D2007" s="28">
        <v>43322</v>
      </c>
      <c r="E2007" s="27">
        <v>590.85179999999991</v>
      </c>
      <c r="F2007" s="27">
        <v>140.24590000000001</v>
      </c>
      <c r="G2007" s="27">
        <v>0</v>
      </c>
    </row>
    <row r="2008" spans="1:7" x14ac:dyDescent="0.2">
      <c r="A2008" s="27">
        <v>2018</v>
      </c>
      <c r="B2008" s="27">
        <v>8</v>
      </c>
      <c r="C2008" s="27" t="s">
        <v>3</v>
      </c>
      <c r="D2008" s="28">
        <v>43325</v>
      </c>
      <c r="E2008" s="27">
        <v>521.54700000000003</v>
      </c>
      <c r="F2008" s="27">
        <v>67.919300000000007</v>
      </c>
      <c r="G2008" s="27">
        <v>0</v>
      </c>
    </row>
    <row r="2009" spans="1:7" x14ac:dyDescent="0.2">
      <c r="A2009" s="27">
        <v>2018</v>
      </c>
      <c r="B2009" s="27">
        <v>8</v>
      </c>
      <c r="C2009" s="27" t="s">
        <v>3</v>
      </c>
      <c r="D2009" s="28">
        <v>43326</v>
      </c>
      <c r="E2009" s="27">
        <v>767.13779999999997</v>
      </c>
      <c r="F2009" s="27">
        <v>250.8597</v>
      </c>
      <c r="G2009" s="27">
        <v>0</v>
      </c>
    </row>
    <row r="2010" spans="1:7" x14ac:dyDescent="0.2">
      <c r="A2010" s="27">
        <v>2018</v>
      </c>
      <c r="B2010" s="27">
        <v>8</v>
      </c>
      <c r="C2010" s="27" t="s">
        <v>3</v>
      </c>
      <c r="D2010" s="28">
        <v>43327</v>
      </c>
      <c r="E2010" s="27">
        <v>1053.798</v>
      </c>
      <c r="F2010" s="27">
        <v>205.76400000000001</v>
      </c>
      <c r="G2010" s="27">
        <v>0</v>
      </c>
    </row>
    <row r="2011" spans="1:7" x14ac:dyDescent="0.2">
      <c r="A2011" s="27">
        <v>2018</v>
      </c>
      <c r="B2011" s="27">
        <v>8</v>
      </c>
      <c r="C2011" s="27" t="s">
        <v>3</v>
      </c>
      <c r="D2011" s="28">
        <v>43328</v>
      </c>
      <c r="E2011" s="27">
        <v>1048.7196999999999</v>
      </c>
      <c r="F2011" s="27">
        <v>386.86169999999993</v>
      </c>
      <c r="G2011" s="27">
        <v>0</v>
      </c>
    </row>
    <row r="2012" spans="1:7" x14ac:dyDescent="0.2">
      <c r="A2012" s="27">
        <v>2018</v>
      </c>
      <c r="B2012" s="27">
        <v>8</v>
      </c>
      <c r="C2012" s="27" t="s">
        <v>3</v>
      </c>
      <c r="D2012" s="28">
        <v>43329</v>
      </c>
      <c r="E2012" s="27">
        <v>454.03630000000004</v>
      </c>
      <c r="F2012" s="27">
        <v>173.22229999999999</v>
      </c>
      <c r="G2012" s="27">
        <v>0</v>
      </c>
    </row>
    <row r="2013" spans="1:7" x14ac:dyDescent="0.2">
      <c r="A2013" s="27">
        <v>2018</v>
      </c>
      <c r="B2013" s="27">
        <v>8</v>
      </c>
      <c r="C2013" s="27" t="s">
        <v>3</v>
      </c>
      <c r="D2013" s="28">
        <v>43332</v>
      </c>
      <c r="E2013" s="27">
        <v>503.40370000000001</v>
      </c>
      <c r="F2013" s="27">
        <v>85.223799999999997</v>
      </c>
      <c r="G2013" s="27">
        <v>0</v>
      </c>
    </row>
    <row r="2014" spans="1:7" x14ac:dyDescent="0.2">
      <c r="A2014" s="27">
        <v>2018</v>
      </c>
      <c r="B2014" s="27">
        <v>8</v>
      </c>
      <c r="C2014" s="27" t="s">
        <v>3</v>
      </c>
      <c r="D2014" s="28">
        <v>43333</v>
      </c>
      <c r="E2014" s="27">
        <v>1104.5330999999999</v>
      </c>
      <c r="F2014" s="27">
        <v>200.45580000000001</v>
      </c>
      <c r="G2014" s="27">
        <v>0</v>
      </c>
    </row>
    <row r="2015" spans="1:7" x14ac:dyDescent="0.2">
      <c r="A2015" s="27">
        <v>2018</v>
      </c>
      <c r="B2015" s="27">
        <v>8</v>
      </c>
      <c r="C2015" s="27" t="s">
        <v>3</v>
      </c>
      <c r="D2015" s="28">
        <v>43334</v>
      </c>
      <c r="E2015" s="27">
        <v>1320.4725000000001</v>
      </c>
      <c r="F2015" s="27">
        <v>242.96</v>
      </c>
      <c r="G2015" s="27">
        <v>0</v>
      </c>
    </row>
    <row r="2016" spans="1:7" x14ac:dyDescent="0.2">
      <c r="A2016" s="27">
        <v>2018</v>
      </c>
      <c r="B2016" s="27">
        <v>8</v>
      </c>
      <c r="C2016" s="27" t="s">
        <v>3</v>
      </c>
      <c r="D2016" s="28">
        <v>43335</v>
      </c>
      <c r="E2016" s="27">
        <v>1988.2556999999999</v>
      </c>
      <c r="F2016" s="27">
        <v>269.92590000000001</v>
      </c>
      <c r="G2016" s="27">
        <v>0</v>
      </c>
    </row>
    <row r="2017" spans="1:7" x14ac:dyDescent="0.2">
      <c r="A2017" s="27">
        <v>2018</v>
      </c>
      <c r="B2017" s="27">
        <v>8</v>
      </c>
      <c r="C2017" s="27" t="s">
        <v>3</v>
      </c>
      <c r="D2017" s="28">
        <v>43336</v>
      </c>
      <c r="E2017" s="27">
        <v>792.92089999999996</v>
      </c>
      <c r="F2017" s="27">
        <v>196.0136</v>
      </c>
      <c r="G2017" s="27">
        <v>0</v>
      </c>
    </row>
    <row r="2018" spans="1:7" x14ac:dyDescent="0.2">
      <c r="A2018" s="27">
        <v>2018</v>
      </c>
      <c r="B2018" s="27">
        <v>8</v>
      </c>
      <c r="C2018" s="27" t="s">
        <v>3</v>
      </c>
      <c r="D2018" s="28">
        <v>43339</v>
      </c>
      <c r="E2018" s="27">
        <v>633.80690000000004</v>
      </c>
      <c r="F2018" s="27">
        <v>215.04599999999999</v>
      </c>
      <c r="G2018" s="27">
        <v>0</v>
      </c>
    </row>
    <row r="2019" spans="1:7" x14ac:dyDescent="0.2">
      <c r="A2019" s="27">
        <v>2018</v>
      </c>
      <c r="B2019" s="27">
        <v>8</v>
      </c>
      <c r="C2019" s="27" t="s">
        <v>3</v>
      </c>
      <c r="D2019" s="28">
        <v>43340</v>
      </c>
      <c r="E2019" s="27">
        <v>1200.6713999999999</v>
      </c>
      <c r="F2019" s="27">
        <v>194.6489</v>
      </c>
      <c r="G2019" s="27">
        <v>0</v>
      </c>
    </row>
    <row r="2020" spans="1:7" x14ac:dyDescent="0.2">
      <c r="A2020" s="27">
        <v>2018</v>
      </c>
      <c r="B2020" s="27">
        <v>8</v>
      </c>
      <c r="C2020" s="27" t="s">
        <v>3</v>
      </c>
      <c r="D2020" s="28">
        <v>43341</v>
      </c>
      <c r="E2020" s="27">
        <v>1187.3373000000001</v>
      </c>
      <c r="F2020" s="27">
        <v>134.90710000000001</v>
      </c>
      <c r="G2020" s="27">
        <v>0</v>
      </c>
    </row>
    <row r="2021" spans="1:7" x14ac:dyDescent="0.2">
      <c r="A2021" s="27">
        <v>2018</v>
      </c>
      <c r="B2021" s="27">
        <v>8</v>
      </c>
      <c r="C2021" s="27" t="s">
        <v>3</v>
      </c>
      <c r="D2021" s="28">
        <v>43342</v>
      </c>
      <c r="E2021" s="27">
        <v>860.76800000000003</v>
      </c>
      <c r="F2021" s="27">
        <v>101.3413</v>
      </c>
      <c r="G2021" s="27">
        <v>0</v>
      </c>
    </row>
    <row r="2022" spans="1:7" x14ac:dyDescent="0.2">
      <c r="A2022" s="27">
        <v>2018</v>
      </c>
      <c r="B2022" s="27">
        <v>8</v>
      </c>
      <c r="C2022" s="27" t="s">
        <v>3</v>
      </c>
      <c r="D2022" s="28">
        <v>43343</v>
      </c>
      <c r="E2022" s="27">
        <v>403.26150000000001</v>
      </c>
      <c r="F2022" s="27">
        <v>16.905200000000001</v>
      </c>
      <c r="G2022" s="27">
        <v>0</v>
      </c>
    </row>
    <row r="2023" spans="1:7" x14ac:dyDescent="0.2">
      <c r="A2023" s="27">
        <v>2018</v>
      </c>
      <c r="B2023" s="27">
        <v>9</v>
      </c>
      <c r="C2023" s="27" t="s">
        <v>3</v>
      </c>
      <c r="D2023" s="28">
        <v>43347</v>
      </c>
      <c r="E2023" s="27">
        <v>773.61300000000006</v>
      </c>
      <c r="F2023" s="27">
        <v>24.548200000000001</v>
      </c>
      <c r="G2023" s="27">
        <v>0</v>
      </c>
    </row>
    <row r="2024" spans="1:7" x14ac:dyDescent="0.2">
      <c r="A2024" s="27">
        <v>2018</v>
      </c>
      <c r="B2024" s="27">
        <v>9</v>
      </c>
      <c r="C2024" s="27" t="s">
        <v>3</v>
      </c>
      <c r="D2024" s="28">
        <v>43348</v>
      </c>
      <c r="E2024" s="27">
        <v>1158.6418999999999</v>
      </c>
      <c r="F2024" s="27">
        <v>133.6574</v>
      </c>
      <c r="G2024" s="27">
        <v>0</v>
      </c>
    </row>
    <row r="2025" spans="1:7" x14ac:dyDescent="0.2">
      <c r="A2025" s="27">
        <v>2018</v>
      </c>
      <c r="B2025" s="27">
        <v>9</v>
      </c>
      <c r="C2025" s="27" t="s">
        <v>3</v>
      </c>
      <c r="D2025" s="28">
        <v>43349</v>
      </c>
      <c r="E2025" s="27">
        <v>1339.2697000000001</v>
      </c>
      <c r="F2025" s="27">
        <v>556.00689999999997</v>
      </c>
      <c r="G2025" s="27">
        <v>0</v>
      </c>
    </row>
    <row r="2026" spans="1:7" x14ac:dyDescent="0.2">
      <c r="A2026" s="27">
        <v>2018</v>
      </c>
      <c r="B2026" s="27">
        <v>9</v>
      </c>
      <c r="C2026" s="27" t="s">
        <v>3</v>
      </c>
      <c r="D2026" s="28">
        <v>43350</v>
      </c>
      <c r="E2026" s="27">
        <v>575.57659999999998</v>
      </c>
      <c r="F2026" s="27">
        <v>549.25</v>
      </c>
      <c r="G2026" s="27">
        <v>0</v>
      </c>
    </row>
    <row r="2027" spans="1:7" x14ac:dyDescent="0.2">
      <c r="A2027" s="27">
        <v>2018</v>
      </c>
      <c r="B2027" s="27">
        <v>9</v>
      </c>
      <c r="C2027" s="27" t="s">
        <v>3</v>
      </c>
      <c r="D2027" s="28">
        <v>43353</v>
      </c>
      <c r="E2027" s="27">
        <v>610.02240000000006</v>
      </c>
      <c r="F2027" s="27">
        <v>197.36689999999999</v>
      </c>
      <c r="G2027" s="27">
        <v>0</v>
      </c>
    </row>
    <row r="2028" spans="1:7" x14ac:dyDescent="0.2">
      <c r="A2028" s="27">
        <v>2018</v>
      </c>
      <c r="B2028" s="27">
        <v>9</v>
      </c>
      <c r="C2028" s="27" t="s">
        <v>3</v>
      </c>
      <c r="D2028" s="28">
        <v>43354</v>
      </c>
      <c r="E2028" s="27">
        <v>1678.2774999999999</v>
      </c>
      <c r="F2028" s="27">
        <v>158.559</v>
      </c>
      <c r="G2028" s="27">
        <v>0</v>
      </c>
    </row>
    <row r="2029" spans="1:7" x14ac:dyDescent="0.2">
      <c r="A2029" s="27">
        <v>2018</v>
      </c>
      <c r="B2029" s="27">
        <v>9</v>
      </c>
      <c r="C2029" s="27" t="s">
        <v>3</v>
      </c>
      <c r="D2029" s="28">
        <v>43355</v>
      </c>
      <c r="E2029" s="27">
        <v>1192.4841999999999</v>
      </c>
      <c r="F2029" s="27">
        <v>735.50169999999991</v>
      </c>
      <c r="G2029" s="27">
        <v>0</v>
      </c>
    </row>
    <row r="2030" spans="1:7" x14ac:dyDescent="0.2">
      <c r="A2030" s="27">
        <v>2018</v>
      </c>
      <c r="B2030" s="27">
        <v>9</v>
      </c>
      <c r="C2030" s="27" t="s">
        <v>3</v>
      </c>
      <c r="D2030" s="28">
        <v>43356</v>
      </c>
      <c r="E2030" s="27">
        <v>1625.3347999999999</v>
      </c>
      <c r="F2030" s="27">
        <v>305.52290000000005</v>
      </c>
      <c r="G2030" s="27">
        <v>0</v>
      </c>
    </row>
    <row r="2031" spans="1:7" x14ac:dyDescent="0.2">
      <c r="A2031" s="27">
        <v>2018</v>
      </c>
      <c r="B2031" s="27">
        <v>9</v>
      </c>
      <c r="C2031" s="27" t="s">
        <v>3</v>
      </c>
      <c r="D2031" s="28">
        <v>43357</v>
      </c>
      <c r="E2031" s="27">
        <v>1164.2088000000001</v>
      </c>
      <c r="F2031" s="27">
        <v>269.584</v>
      </c>
      <c r="G2031" s="27">
        <v>0</v>
      </c>
    </row>
    <row r="2032" spans="1:7" x14ac:dyDescent="0.2">
      <c r="A2032" s="27">
        <v>2018</v>
      </c>
      <c r="B2032" s="27">
        <v>9</v>
      </c>
      <c r="C2032" s="27" t="s">
        <v>3</v>
      </c>
      <c r="D2032" s="28">
        <v>43360</v>
      </c>
      <c r="E2032" s="27">
        <v>966.32349999999997</v>
      </c>
      <c r="F2032" s="27">
        <v>159.75479999999999</v>
      </c>
      <c r="G2032" s="27">
        <v>0</v>
      </c>
    </row>
    <row r="2033" spans="1:7" x14ac:dyDescent="0.2">
      <c r="A2033" s="27">
        <v>2018</v>
      </c>
      <c r="B2033" s="27">
        <v>9</v>
      </c>
      <c r="C2033" s="27" t="s">
        <v>3</v>
      </c>
      <c r="D2033" s="28">
        <v>43361</v>
      </c>
      <c r="E2033" s="27">
        <v>1763.6134</v>
      </c>
      <c r="F2033" s="27">
        <v>129.6027</v>
      </c>
      <c r="G2033" s="27">
        <v>0</v>
      </c>
    </row>
    <row r="2034" spans="1:7" x14ac:dyDescent="0.2">
      <c r="A2034" s="27">
        <v>2018</v>
      </c>
      <c r="B2034" s="27">
        <v>9</v>
      </c>
      <c r="C2034" s="27" t="s">
        <v>3</v>
      </c>
      <c r="D2034" s="28">
        <v>43362</v>
      </c>
      <c r="E2034" s="27">
        <v>1527.8205999999998</v>
      </c>
      <c r="F2034" s="27">
        <v>207.89750000000001</v>
      </c>
      <c r="G2034" s="27">
        <v>0</v>
      </c>
    </row>
    <row r="2035" spans="1:7" x14ac:dyDescent="0.2">
      <c r="A2035" s="27">
        <v>2018</v>
      </c>
      <c r="B2035" s="27">
        <v>9</v>
      </c>
      <c r="C2035" s="27" t="s">
        <v>3</v>
      </c>
      <c r="D2035" s="28">
        <v>43363</v>
      </c>
      <c r="E2035" s="27">
        <v>1437.2861</v>
      </c>
      <c r="F2035" s="27">
        <v>259.47739999999999</v>
      </c>
      <c r="G2035" s="27">
        <v>0</v>
      </c>
    </row>
    <row r="2036" spans="1:7" x14ac:dyDescent="0.2">
      <c r="A2036" s="27">
        <v>2018</v>
      </c>
      <c r="B2036" s="27">
        <v>9</v>
      </c>
      <c r="C2036" s="27" t="s">
        <v>3</v>
      </c>
      <c r="D2036" s="28">
        <v>43364</v>
      </c>
      <c r="E2036" s="27">
        <v>969.42700000000002</v>
      </c>
      <c r="F2036" s="27">
        <v>257.53089999999997</v>
      </c>
      <c r="G2036" s="27">
        <v>0</v>
      </c>
    </row>
    <row r="2037" spans="1:7" x14ac:dyDescent="0.2">
      <c r="A2037" s="27">
        <v>2018</v>
      </c>
      <c r="B2037" s="27">
        <v>9</v>
      </c>
      <c r="C2037" s="27" t="s">
        <v>3</v>
      </c>
      <c r="D2037" s="28">
        <v>43367</v>
      </c>
      <c r="E2037" s="27">
        <v>500.20479999999998</v>
      </c>
      <c r="F2037" s="27">
        <v>28.554200000000002</v>
      </c>
      <c r="G2037" s="27">
        <v>0</v>
      </c>
    </row>
    <row r="2038" spans="1:7" x14ac:dyDescent="0.2">
      <c r="A2038" s="27">
        <v>2018</v>
      </c>
      <c r="B2038" s="27">
        <v>9</v>
      </c>
      <c r="C2038" s="27" t="s">
        <v>3</v>
      </c>
      <c r="D2038" s="28">
        <v>43368</v>
      </c>
      <c r="E2038" s="27">
        <v>528.40650000000005</v>
      </c>
      <c r="F2038" s="27">
        <v>16.177499999999998</v>
      </c>
      <c r="G2038" s="27">
        <v>0</v>
      </c>
    </row>
    <row r="2039" spans="1:7" x14ac:dyDescent="0.2">
      <c r="A2039" s="27">
        <v>2018</v>
      </c>
      <c r="B2039" s="27">
        <v>9</v>
      </c>
      <c r="C2039" s="27" t="s">
        <v>3</v>
      </c>
      <c r="D2039" s="28">
        <v>43369</v>
      </c>
      <c r="E2039" s="27">
        <v>1657.4658999999999</v>
      </c>
      <c r="F2039" s="27">
        <v>175.845</v>
      </c>
      <c r="G2039" s="27">
        <v>0</v>
      </c>
    </row>
    <row r="2040" spans="1:7" x14ac:dyDescent="0.2">
      <c r="A2040" s="27">
        <v>2018</v>
      </c>
      <c r="B2040" s="27">
        <v>9</v>
      </c>
      <c r="C2040" s="27" t="s">
        <v>3</v>
      </c>
      <c r="D2040" s="28">
        <v>43370</v>
      </c>
      <c r="E2040" s="27">
        <v>1716.1471000000001</v>
      </c>
      <c r="F2040" s="27">
        <v>289.7998</v>
      </c>
      <c r="G2040" s="27">
        <v>0</v>
      </c>
    </row>
    <row r="2041" spans="1:7" x14ac:dyDescent="0.2">
      <c r="A2041" s="27">
        <v>2018</v>
      </c>
      <c r="B2041" s="27">
        <v>9</v>
      </c>
      <c r="C2041" s="27" t="s">
        <v>3</v>
      </c>
      <c r="D2041" s="28">
        <v>43371</v>
      </c>
      <c r="E2041" s="27">
        <v>1153.9570000000001</v>
      </c>
      <c r="F2041" s="27">
        <v>263.53750000000002</v>
      </c>
      <c r="G2041" s="27">
        <v>0</v>
      </c>
    </row>
    <row r="2042" spans="1:7" x14ac:dyDescent="0.2">
      <c r="A2042" s="27">
        <v>2018</v>
      </c>
      <c r="B2042" s="27">
        <v>10</v>
      </c>
      <c r="C2042" s="27" t="s">
        <v>7</v>
      </c>
      <c r="D2042" s="28">
        <v>43374</v>
      </c>
      <c r="E2042" s="27">
        <v>1590.6592000000003</v>
      </c>
      <c r="F2042" s="27">
        <v>92.25</v>
      </c>
      <c r="G2042" s="27">
        <v>0</v>
      </c>
    </row>
    <row r="2043" spans="1:7" x14ac:dyDescent="0.2">
      <c r="A2043" s="27">
        <v>2018</v>
      </c>
      <c r="B2043" s="27">
        <v>10</v>
      </c>
      <c r="C2043" s="27" t="s">
        <v>7</v>
      </c>
      <c r="D2043" s="28">
        <v>43375</v>
      </c>
      <c r="E2043" s="27">
        <v>1559.0303999999999</v>
      </c>
      <c r="F2043" s="27">
        <v>479.16540000000003</v>
      </c>
      <c r="G2043" s="27">
        <v>0</v>
      </c>
    </row>
    <row r="2044" spans="1:7" x14ac:dyDescent="0.2">
      <c r="A2044" s="27">
        <v>2018</v>
      </c>
      <c r="B2044" s="27">
        <v>10</v>
      </c>
      <c r="C2044" s="27" t="s">
        <v>7</v>
      </c>
      <c r="D2044" s="28">
        <v>43376</v>
      </c>
      <c r="E2044" s="27">
        <v>1837.1612</v>
      </c>
      <c r="F2044" s="27">
        <v>167.9307</v>
      </c>
      <c r="G2044" s="27">
        <v>0</v>
      </c>
    </row>
    <row r="2045" spans="1:7" x14ac:dyDescent="0.2">
      <c r="A2045" s="27">
        <v>2018</v>
      </c>
      <c r="B2045" s="27">
        <v>10</v>
      </c>
      <c r="C2045" s="27" t="s">
        <v>7</v>
      </c>
      <c r="D2045" s="28">
        <v>43377</v>
      </c>
      <c r="E2045" s="27">
        <v>1738.6242999999999</v>
      </c>
      <c r="F2045" s="27">
        <v>262.5829</v>
      </c>
      <c r="G2045" s="27">
        <v>0</v>
      </c>
    </row>
    <row r="2046" spans="1:7" x14ac:dyDescent="0.2">
      <c r="A2046" s="27">
        <v>2018</v>
      </c>
      <c r="B2046" s="27">
        <v>10</v>
      </c>
      <c r="C2046" s="27" t="s">
        <v>7</v>
      </c>
      <c r="D2046" s="28">
        <v>43378</v>
      </c>
      <c r="E2046" s="27">
        <v>1321.3561999999999</v>
      </c>
      <c r="F2046" s="27">
        <v>166.6859</v>
      </c>
      <c r="G2046" s="27">
        <v>0</v>
      </c>
    </row>
    <row r="2047" spans="1:7" x14ac:dyDescent="0.2">
      <c r="A2047" s="27">
        <v>2018</v>
      </c>
      <c r="B2047" s="27">
        <v>10</v>
      </c>
      <c r="C2047" s="27" t="s">
        <v>7</v>
      </c>
      <c r="D2047" s="28">
        <v>43381</v>
      </c>
      <c r="E2047" s="27">
        <v>0</v>
      </c>
      <c r="F2047" s="27">
        <v>0</v>
      </c>
      <c r="G2047" s="27">
        <v>0</v>
      </c>
    </row>
    <row r="2048" spans="1:7" x14ac:dyDescent="0.2">
      <c r="A2048" s="27">
        <v>2018</v>
      </c>
      <c r="B2048" s="27">
        <v>10</v>
      </c>
      <c r="C2048" s="27" t="s">
        <v>7</v>
      </c>
      <c r="D2048" s="28">
        <v>43382</v>
      </c>
      <c r="E2048" s="27">
        <v>968.44170000000008</v>
      </c>
      <c r="F2048" s="27">
        <v>208.8065</v>
      </c>
      <c r="G2048" s="27">
        <v>0</v>
      </c>
    </row>
    <row r="2049" spans="1:7" x14ac:dyDescent="0.2">
      <c r="A2049" s="27">
        <v>2018</v>
      </c>
      <c r="B2049" s="27">
        <v>10</v>
      </c>
      <c r="C2049" s="27" t="s">
        <v>7</v>
      </c>
      <c r="D2049" s="28">
        <v>43383</v>
      </c>
      <c r="E2049" s="27">
        <v>1441.5825</v>
      </c>
      <c r="F2049" s="27">
        <v>366.28570000000002</v>
      </c>
      <c r="G2049" s="27">
        <v>0</v>
      </c>
    </row>
    <row r="2050" spans="1:7" x14ac:dyDescent="0.2">
      <c r="A2050" s="27">
        <v>2018</v>
      </c>
      <c r="B2050" s="27">
        <v>10</v>
      </c>
      <c r="C2050" s="27" t="s">
        <v>7</v>
      </c>
      <c r="D2050" s="28">
        <v>43384</v>
      </c>
      <c r="E2050" s="27">
        <v>1508.9294</v>
      </c>
      <c r="F2050" s="27">
        <v>259.51310000000001</v>
      </c>
      <c r="G2050" s="27">
        <v>0</v>
      </c>
    </row>
    <row r="2051" spans="1:7" x14ac:dyDescent="0.2">
      <c r="A2051" s="27">
        <v>2018</v>
      </c>
      <c r="B2051" s="27">
        <v>10</v>
      </c>
      <c r="C2051" s="27" t="s">
        <v>7</v>
      </c>
      <c r="D2051" s="28">
        <v>43385</v>
      </c>
      <c r="E2051" s="27">
        <v>785.7903</v>
      </c>
      <c r="F2051" s="27">
        <v>142.56909999999999</v>
      </c>
      <c r="G2051" s="27">
        <v>0</v>
      </c>
    </row>
    <row r="2052" spans="1:7" x14ac:dyDescent="0.2">
      <c r="A2052" s="27">
        <v>2018</v>
      </c>
      <c r="B2052" s="27">
        <v>10</v>
      </c>
      <c r="C2052" s="27" t="s">
        <v>7</v>
      </c>
      <c r="D2052" s="28">
        <v>43388</v>
      </c>
      <c r="E2052" s="27">
        <v>785.5646999999999</v>
      </c>
      <c r="F2052" s="27">
        <v>126.15660000000001</v>
      </c>
      <c r="G2052" s="27">
        <v>0</v>
      </c>
    </row>
    <row r="2053" spans="1:7" x14ac:dyDescent="0.2">
      <c r="A2053" s="27">
        <v>2018</v>
      </c>
      <c r="B2053" s="27">
        <v>10</v>
      </c>
      <c r="C2053" s="27" t="s">
        <v>7</v>
      </c>
      <c r="D2053" s="28">
        <v>43389</v>
      </c>
      <c r="E2053" s="27">
        <v>1245.0783999999999</v>
      </c>
      <c r="F2053" s="27">
        <v>299.7595</v>
      </c>
      <c r="G2053" s="27">
        <v>0</v>
      </c>
    </row>
    <row r="2054" spans="1:7" x14ac:dyDescent="0.2">
      <c r="A2054" s="27">
        <v>2018</v>
      </c>
      <c r="B2054" s="27">
        <v>10</v>
      </c>
      <c r="C2054" s="27" t="s">
        <v>7</v>
      </c>
      <c r="D2054" s="28">
        <v>43390</v>
      </c>
      <c r="E2054" s="27">
        <v>1243.357</v>
      </c>
      <c r="F2054" s="27">
        <v>416.46850000000001</v>
      </c>
      <c r="G2054" s="27">
        <v>0</v>
      </c>
    </row>
    <row r="2055" spans="1:7" x14ac:dyDescent="0.2">
      <c r="A2055" s="27">
        <v>2018</v>
      </c>
      <c r="B2055" s="27">
        <v>10</v>
      </c>
      <c r="C2055" s="27" t="s">
        <v>7</v>
      </c>
      <c r="D2055" s="28">
        <v>43391</v>
      </c>
      <c r="E2055" s="27">
        <v>1054.8324</v>
      </c>
      <c r="F2055" s="27">
        <v>245.51490000000001</v>
      </c>
      <c r="G2055" s="27">
        <v>0</v>
      </c>
    </row>
    <row r="2056" spans="1:7" x14ac:dyDescent="0.2">
      <c r="A2056" s="27">
        <v>2018</v>
      </c>
      <c r="B2056" s="27">
        <v>10</v>
      </c>
      <c r="C2056" s="27" t="s">
        <v>7</v>
      </c>
      <c r="D2056" s="28">
        <v>43392</v>
      </c>
      <c r="E2056" s="27">
        <v>1139.6698999999999</v>
      </c>
      <c r="F2056" s="27">
        <v>245.90199999999999</v>
      </c>
      <c r="G2056" s="27">
        <v>0</v>
      </c>
    </row>
    <row r="2057" spans="1:7" x14ac:dyDescent="0.2">
      <c r="A2057" s="27">
        <v>2018</v>
      </c>
      <c r="B2057" s="27">
        <v>10</v>
      </c>
      <c r="C2057" s="27" t="s">
        <v>7</v>
      </c>
      <c r="D2057" s="28">
        <v>43395</v>
      </c>
      <c r="E2057" s="27">
        <v>768.56270000000006</v>
      </c>
      <c r="F2057" s="27">
        <v>265.6644</v>
      </c>
      <c r="G2057" s="27">
        <v>0</v>
      </c>
    </row>
    <row r="2058" spans="1:7" x14ac:dyDescent="0.2">
      <c r="A2058" s="27">
        <v>2018</v>
      </c>
      <c r="B2058" s="27">
        <v>10</v>
      </c>
      <c r="C2058" s="27" t="s">
        <v>7</v>
      </c>
      <c r="D2058" s="28">
        <v>43396</v>
      </c>
      <c r="E2058" s="27">
        <v>1266.1420000000001</v>
      </c>
      <c r="F2058" s="27">
        <v>322.17069999999995</v>
      </c>
      <c r="G2058" s="27">
        <v>0</v>
      </c>
    </row>
    <row r="2059" spans="1:7" x14ac:dyDescent="0.2">
      <c r="A2059" s="27">
        <v>2018</v>
      </c>
      <c r="B2059" s="27">
        <v>10</v>
      </c>
      <c r="C2059" s="27" t="s">
        <v>7</v>
      </c>
      <c r="D2059" s="28">
        <v>43397</v>
      </c>
      <c r="E2059" s="27">
        <v>1477.0951</v>
      </c>
      <c r="F2059" s="27">
        <v>302.22459999999995</v>
      </c>
      <c r="G2059" s="27">
        <v>183.24939999999998</v>
      </c>
    </row>
    <row r="2060" spans="1:7" x14ac:dyDescent="0.2">
      <c r="A2060" s="27">
        <v>2018</v>
      </c>
      <c r="B2060" s="27">
        <v>10</v>
      </c>
      <c r="C2060" s="27" t="s">
        <v>7</v>
      </c>
      <c r="D2060" s="28">
        <v>43398</v>
      </c>
      <c r="E2060" s="27">
        <v>796.59680000000003</v>
      </c>
      <c r="F2060" s="27">
        <v>260.1816</v>
      </c>
      <c r="G2060" s="27">
        <v>0</v>
      </c>
    </row>
    <row r="2061" spans="1:7" x14ac:dyDescent="0.2">
      <c r="A2061" s="27">
        <v>2018</v>
      </c>
      <c r="B2061" s="27">
        <v>10</v>
      </c>
      <c r="C2061" s="27" t="s">
        <v>7</v>
      </c>
      <c r="D2061" s="28">
        <v>43399</v>
      </c>
      <c r="E2061" s="27">
        <v>845.08789999999988</v>
      </c>
      <c r="F2061" s="27">
        <v>330.61590000000001</v>
      </c>
      <c r="G2061" s="27">
        <v>0</v>
      </c>
    </row>
    <row r="2062" spans="1:7" x14ac:dyDescent="0.2">
      <c r="A2062" s="27">
        <v>2018</v>
      </c>
      <c r="B2062" s="27">
        <v>10</v>
      </c>
      <c r="C2062" s="27" t="s">
        <v>7</v>
      </c>
      <c r="D2062" s="28">
        <v>43402</v>
      </c>
      <c r="E2062" s="27">
        <v>859.18090000000007</v>
      </c>
      <c r="F2062" s="27">
        <v>297.4991</v>
      </c>
      <c r="G2062" s="27">
        <v>0</v>
      </c>
    </row>
    <row r="2063" spans="1:7" x14ac:dyDescent="0.2">
      <c r="A2063" s="27">
        <v>2018</v>
      </c>
      <c r="B2063" s="27">
        <v>10</v>
      </c>
      <c r="C2063" s="27" t="s">
        <v>7</v>
      </c>
      <c r="D2063" s="28">
        <v>43403</v>
      </c>
      <c r="E2063" s="27">
        <v>1765.3281000000002</v>
      </c>
      <c r="F2063" s="27">
        <v>391.51979999999998</v>
      </c>
      <c r="G2063" s="27">
        <v>0</v>
      </c>
    </row>
    <row r="2064" spans="1:7" x14ac:dyDescent="0.2">
      <c r="A2064" s="27">
        <v>2018</v>
      </c>
      <c r="B2064" s="27">
        <v>10</v>
      </c>
      <c r="C2064" s="27" t="s">
        <v>7</v>
      </c>
      <c r="D2064" s="28">
        <v>43404</v>
      </c>
      <c r="E2064" s="27">
        <v>1783.7718</v>
      </c>
      <c r="F2064" s="27">
        <v>340.94450000000001</v>
      </c>
      <c r="G2064" s="27">
        <v>0</v>
      </c>
    </row>
    <row r="2065" spans="1:7" x14ac:dyDescent="0.2">
      <c r="A2065" s="27">
        <v>2018</v>
      </c>
      <c r="B2065" s="27">
        <v>11</v>
      </c>
      <c r="C2065" s="27" t="s">
        <v>7</v>
      </c>
      <c r="D2065" s="28">
        <v>43405</v>
      </c>
      <c r="E2065" s="27">
        <v>984.15790000000004</v>
      </c>
      <c r="F2065" s="27">
        <v>304.22040000000004</v>
      </c>
      <c r="G2065" s="27">
        <v>0</v>
      </c>
    </row>
    <row r="2066" spans="1:7" x14ac:dyDescent="0.2">
      <c r="A2066" s="27">
        <v>2018</v>
      </c>
      <c r="B2066" s="27">
        <v>11</v>
      </c>
      <c r="C2066" s="27" t="s">
        <v>7</v>
      </c>
      <c r="D2066" s="28">
        <v>43406</v>
      </c>
      <c r="E2066" s="27">
        <v>1120.1418999999999</v>
      </c>
      <c r="F2066" s="27">
        <v>258.0378</v>
      </c>
      <c r="G2066" s="27">
        <v>0</v>
      </c>
    </row>
    <row r="2067" spans="1:7" x14ac:dyDescent="0.2">
      <c r="A2067" s="27">
        <v>2018</v>
      </c>
      <c r="B2067" s="27">
        <v>11</v>
      </c>
      <c r="C2067" s="27" t="s">
        <v>7</v>
      </c>
      <c r="D2067" s="28">
        <v>43409</v>
      </c>
      <c r="E2067" s="27">
        <v>1357.7780999999998</v>
      </c>
      <c r="F2067" s="27">
        <v>110.12050000000001</v>
      </c>
      <c r="G2067" s="27">
        <v>0</v>
      </c>
    </row>
    <row r="2068" spans="1:7" x14ac:dyDescent="0.2">
      <c r="A2068" s="27">
        <v>2018</v>
      </c>
      <c r="B2068" s="27">
        <v>11</v>
      </c>
      <c r="C2068" s="27" t="s">
        <v>7</v>
      </c>
      <c r="D2068" s="28">
        <v>43410</v>
      </c>
      <c r="E2068" s="27">
        <v>1567.7235999999998</v>
      </c>
      <c r="F2068" s="27">
        <v>365.38299999999998</v>
      </c>
      <c r="G2068" s="27">
        <v>0</v>
      </c>
    </row>
    <row r="2069" spans="1:7" x14ac:dyDescent="0.2">
      <c r="A2069" s="27">
        <v>2018</v>
      </c>
      <c r="B2069" s="27">
        <v>11</v>
      </c>
      <c r="C2069" s="27" t="s">
        <v>7</v>
      </c>
      <c r="D2069" s="28">
        <v>43411</v>
      </c>
      <c r="E2069" s="27">
        <v>1494.5857000000001</v>
      </c>
      <c r="F2069" s="27">
        <v>321.40990000000005</v>
      </c>
      <c r="G2069" s="27">
        <v>0</v>
      </c>
    </row>
    <row r="2070" spans="1:7" x14ac:dyDescent="0.2">
      <c r="A2070" s="27">
        <v>2018</v>
      </c>
      <c r="B2070" s="27">
        <v>11</v>
      </c>
      <c r="C2070" s="27" t="s">
        <v>7</v>
      </c>
      <c r="D2070" s="28">
        <v>43412</v>
      </c>
      <c r="E2070" s="27">
        <v>1466.1541999999999</v>
      </c>
      <c r="F2070" s="27">
        <v>377.9486</v>
      </c>
      <c r="G2070" s="27">
        <v>0</v>
      </c>
    </row>
    <row r="2071" spans="1:7" x14ac:dyDescent="0.2">
      <c r="A2071" s="27">
        <v>2018</v>
      </c>
      <c r="B2071" s="27">
        <v>11</v>
      </c>
      <c r="C2071" s="27" t="s">
        <v>7</v>
      </c>
      <c r="D2071" s="28">
        <v>43413</v>
      </c>
      <c r="E2071" s="27">
        <v>1116.2325000000001</v>
      </c>
      <c r="F2071" s="27">
        <v>231.59700000000001</v>
      </c>
      <c r="G2071" s="27">
        <v>0</v>
      </c>
    </row>
    <row r="2072" spans="1:7" x14ac:dyDescent="0.2">
      <c r="A2072" s="27">
        <v>2018</v>
      </c>
      <c r="B2072" s="27">
        <v>11</v>
      </c>
      <c r="C2072" s="27" t="s">
        <v>7</v>
      </c>
      <c r="D2072" s="28">
        <v>43416</v>
      </c>
      <c r="E2072" s="27">
        <v>0</v>
      </c>
      <c r="F2072" s="27">
        <v>0</v>
      </c>
      <c r="G2072" s="27">
        <v>0</v>
      </c>
    </row>
    <row r="2073" spans="1:7" x14ac:dyDescent="0.2">
      <c r="A2073" s="27">
        <v>2018</v>
      </c>
      <c r="B2073" s="27">
        <v>11</v>
      </c>
      <c r="C2073" s="27" t="s">
        <v>7</v>
      </c>
      <c r="D2073" s="28">
        <v>43417</v>
      </c>
      <c r="E2073" s="27">
        <v>994.68419999999992</v>
      </c>
      <c r="F2073" s="27">
        <v>533.17230000000006</v>
      </c>
      <c r="G2073" s="27">
        <v>0.9</v>
      </c>
    </row>
    <row r="2074" spans="1:7" x14ac:dyDescent="0.2">
      <c r="A2074" s="27">
        <v>2018</v>
      </c>
      <c r="B2074" s="27">
        <v>11</v>
      </c>
      <c r="C2074" s="27" t="s">
        <v>7</v>
      </c>
      <c r="D2074" s="28">
        <v>43418</v>
      </c>
      <c r="E2074" s="27">
        <v>1293.1073999999999</v>
      </c>
      <c r="F2074" s="27">
        <v>220.47620000000001</v>
      </c>
      <c r="G2074" s="27">
        <v>0</v>
      </c>
    </row>
    <row r="2075" spans="1:7" x14ac:dyDescent="0.2">
      <c r="A2075" s="27">
        <v>2018</v>
      </c>
      <c r="B2075" s="27">
        <v>11</v>
      </c>
      <c r="C2075" s="27" t="s">
        <v>7</v>
      </c>
      <c r="D2075" s="28">
        <v>43419</v>
      </c>
      <c r="E2075" s="27">
        <v>1520.6545000000001</v>
      </c>
      <c r="F2075" s="27">
        <v>492.85559999999998</v>
      </c>
      <c r="G2075" s="27">
        <v>0</v>
      </c>
    </row>
    <row r="2076" spans="1:7" x14ac:dyDescent="0.2">
      <c r="A2076" s="27">
        <v>2018</v>
      </c>
      <c r="B2076" s="27">
        <v>11</v>
      </c>
      <c r="C2076" s="27" t="s">
        <v>7</v>
      </c>
      <c r="D2076" s="28">
        <v>43420</v>
      </c>
      <c r="E2076" s="27">
        <v>875.65819999999997</v>
      </c>
      <c r="F2076" s="27">
        <v>300.61320000000001</v>
      </c>
      <c r="G2076" s="27">
        <v>0</v>
      </c>
    </row>
    <row r="2077" spans="1:7" x14ac:dyDescent="0.2">
      <c r="A2077" s="27">
        <v>2018</v>
      </c>
      <c r="B2077" s="27">
        <v>11</v>
      </c>
      <c r="C2077" s="27" t="s">
        <v>7</v>
      </c>
      <c r="D2077" s="28">
        <v>43423</v>
      </c>
      <c r="E2077" s="27">
        <v>1178.7211000000002</v>
      </c>
      <c r="F2077" s="27">
        <v>231.4777</v>
      </c>
      <c r="G2077" s="27">
        <v>0</v>
      </c>
    </row>
    <row r="2078" spans="1:7" x14ac:dyDescent="0.2">
      <c r="A2078" s="27">
        <v>2018</v>
      </c>
      <c r="B2078" s="27">
        <v>11</v>
      </c>
      <c r="C2078" s="27" t="s">
        <v>7</v>
      </c>
      <c r="D2078" s="28">
        <v>43424</v>
      </c>
      <c r="E2078" s="27">
        <v>838.78539999999998</v>
      </c>
      <c r="F2078" s="27">
        <v>341.4271</v>
      </c>
      <c r="G2078" s="27">
        <v>0</v>
      </c>
    </row>
    <row r="2079" spans="1:7" x14ac:dyDescent="0.2">
      <c r="A2079" s="27">
        <v>2018</v>
      </c>
      <c r="B2079" s="27">
        <v>11</v>
      </c>
      <c r="C2079" s="27" t="s">
        <v>7</v>
      </c>
      <c r="D2079" s="28">
        <v>43425</v>
      </c>
      <c r="E2079" s="27">
        <v>454.45779999999996</v>
      </c>
      <c r="F2079" s="27">
        <v>152.65110000000001</v>
      </c>
      <c r="G2079" s="27">
        <v>0</v>
      </c>
    </row>
    <row r="2080" spans="1:7" x14ac:dyDescent="0.2">
      <c r="A2080" s="27">
        <v>2018</v>
      </c>
      <c r="B2080" s="27">
        <v>11</v>
      </c>
      <c r="C2080" s="27" t="s">
        <v>7</v>
      </c>
      <c r="D2080" s="28">
        <v>43427</v>
      </c>
      <c r="E2080" s="27">
        <v>28.559399999999997</v>
      </c>
      <c r="F2080" s="27">
        <v>46.015599999999999</v>
      </c>
      <c r="G2080" s="27">
        <v>0</v>
      </c>
    </row>
    <row r="2081" spans="1:7" x14ac:dyDescent="0.2">
      <c r="A2081" s="27">
        <v>2018</v>
      </c>
      <c r="B2081" s="27">
        <v>11</v>
      </c>
      <c r="C2081" s="27" t="s">
        <v>7</v>
      </c>
      <c r="D2081" s="28">
        <v>43430</v>
      </c>
      <c r="E2081" s="27">
        <v>780.00330000000008</v>
      </c>
      <c r="F2081" s="27">
        <v>587.52539999999999</v>
      </c>
      <c r="G2081" s="27">
        <v>0</v>
      </c>
    </row>
    <row r="2082" spans="1:7" x14ac:dyDescent="0.2">
      <c r="A2082" s="27">
        <v>2018</v>
      </c>
      <c r="B2082" s="27">
        <v>11</v>
      </c>
      <c r="C2082" s="27" t="s">
        <v>7</v>
      </c>
      <c r="D2082" s="28">
        <v>43431</v>
      </c>
      <c r="E2082" s="27">
        <v>1345.8152</v>
      </c>
      <c r="F2082" s="27">
        <v>714.23</v>
      </c>
      <c r="G2082" s="27">
        <v>0</v>
      </c>
    </row>
    <row r="2083" spans="1:7" x14ac:dyDescent="0.2">
      <c r="A2083" s="27">
        <v>2018</v>
      </c>
      <c r="B2083" s="27">
        <v>11</v>
      </c>
      <c r="C2083" s="27" t="s">
        <v>7</v>
      </c>
      <c r="D2083" s="28">
        <v>43432</v>
      </c>
      <c r="E2083" s="27">
        <v>1285.4023999999999</v>
      </c>
      <c r="F2083" s="27">
        <v>289.58340000000004</v>
      </c>
      <c r="G2083" s="27">
        <v>0</v>
      </c>
    </row>
    <row r="2084" spans="1:7" x14ac:dyDescent="0.2">
      <c r="A2084" s="27">
        <v>2018</v>
      </c>
      <c r="B2084" s="27">
        <v>11</v>
      </c>
      <c r="C2084" s="27" t="s">
        <v>7</v>
      </c>
      <c r="D2084" s="28">
        <v>43433</v>
      </c>
      <c r="E2084" s="27">
        <v>1896.7776000000001</v>
      </c>
      <c r="F2084" s="27">
        <v>102.637</v>
      </c>
      <c r="G2084" s="27">
        <v>0</v>
      </c>
    </row>
    <row r="2085" spans="1:7" x14ac:dyDescent="0.2">
      <c r="A2085" s="27">
        <v>2018</v>
      </c>
      <c r="B2085" s="27">
        <v>11</v>
      </c>
      <c r="C2085" s="27" t="s">
        <v>7</v>
      </c>
      <c r="D2085" s="28">
        <v>43434</v>
      </c>
      <c r="E2085" s="27">
        <v>1049.4578999999999</v>
      </c>
      <c r="F2085" s="27">
        <v>1570.0666000000001</v>
      </c>
      <c r="G2085" s="27">
        <v>0</v>
      </c>
    </row>
    <row r="2086" spans="1:7" x14ac:dyDescent="0.2">
      <c r="A2086" s="27">
        <v>2018</v>
      </c>
      <c r="B2086" s="27">
        <v>12</v>
      </c>
      <c r="C2086" s="27" t="s">
        <v>7</v>
      </c>
      <c r="D2086" s="28">
        <v>43437</v>
      </c>
      <c r="E2086" s="27">
        <v>464.2405</v>
      </c>
      <c r="F2086" s="27">
        <v>714.88040000000001</v>
      </c>
      <c r="G2086" s="27">
        <v>0</v>
      </c>
    </row>
    <row r="2087" spans="1:7" x14ac:dyDescent="0.2">
      <c r="A2087" s="27">
        <v>2018</v>
      </c>
      <c r="B2087" s="27">
        <v>12</v>
      </c>
      <c r="C2087" s="27" t="s">
        <v>7</v>
      </c>
      <c r="D2087" s="28">
        <v>43438</v>
      </c>
      <c r="E2087" s="27">
        <v>830.89</v>
      </c>
      <c r="F2087" s="27">
        <v>767.4353000000001</v>
      </c>
      <c r="G2087" s="27">
        <v>0</v>
      </c>
    </row>
    <row r="2088" spans="1:7" x14ac:dyDescent="0.2">
      <c r="A2088" s="27">
        <v>2018</v>
      </c>
      <c r="B2088" s="27">
        <v>12</v>
      </c>
      <c r="C2088" s="27" t="s">
        <v>7</v>
      </c>
      <c r="D2088" s="28">
        <v>43440</v>
      </c>
      <c r="E2088" s="27">
        <v>1469.9012000000002</v>
      </c>
      <c r="F2088" s="27">
        <v>746.04509999999993</v>
      </c>
      <c r="G2088" s="27">
        <v>0</v>
      </c>
    </row>
    <row r="2089" spans="1:7" x14ac:dyDescent="0.2">
      <c r="A2089" s="27">
        <v>2018</v>
      </c>
      <c r="B2089" s="27">
        <v>12</v>
      </c>
      <c r="C2089" s="27" t="s">
        <v>7</v>
      </c>
      <c r="D2089" s="28">
        <v>43441</v>
      </c>
      <c r="E2089" s="27">
        <v>1974.1706999999999</v>
      </c>
      <c r="F2089" s="27">
        <v>594.53399999999999</v>
      </c>
      <c r="G2089" s="27">
        <v>0</v>
      </c>
    </row>
    <row r="2090" spans="1:7" x14ac:dyDescent="0.2">
      <c r="A2090" s="27">
        <v>2018</v>
      </c>
      <c r="B2090" s="27">
        <v>12</v>
      </c>
      <c r="C2090" s="27" t="s">
        <v>7</v>
      </c>
      <c r="D2090" s="28">
        <v>43444</v>
      </c>
      <c r="E2090" s="27">
        <v>1563.1589000000001</v>
      </c>
      <c r="F2090" s="27">
        <v>392.96929999999998</v>
      </c>
      <c r="G2090" s="27">
        <v>0</v>
      </c>
    </row>
    <row r="2091" spans="1:7" x14ac:dyDescent="0.2">
      <c r="A2091" s="27">
        <v>2018</v>
      </c>
      <c r="B2091" s="27">
        <v>12</v>
      </c>
      <c r="C2091" s="27" t="s">
        <v>7</v>
      </c>
      <c r="D2091" s="28">
        <v>43445</v>
      </c>
      <c r="E2091" s="27">
        <v>1704.951</v>
      </c>
      <c r="F2091" s="27">
        <v>478.5822</v>
      </c>
      <c r="G2091" s="27">
        <v>0</v>
      </c>
    </row>
    <row r="2092" spans="1:7" x14ac:dyDescent="0.2">
      <c r="A2092" s="27">
        <v>2018</v>
      </c>
      <c r="B2092" s="27">
        <v>12</v>
      </c>
      <c r="C2092" s="27" t="s">
        <v>7</v>
      </c>
      <c r="D2092" s="28">
        <v>43446</v>
      </c>
      <c r="E2092" s="27">
        <v>1693.7247</v>
      </c>
      <c r="F2092" s="27">
        <v>532.5603000000001</v>
      </c>
      <c r="G2092" s="27">
        <v>0</v>
      </c>
    </row>
    <row r="2093" spans="1:7" x14ac:dyDescent="0.2">
      <c r="A2093" s="27">
        <v>2018</v>
      </c>
      <c r="B2093" s="27">
        <v>12</v>
      </c>
      <c r="C2093" s="27" t="s">
        <v>7</v>
      </c>
      <c r="D2093" s="28">
        <v>43447</v>
      </c>
      <c r="E2093" s="27">
        <v>1264.7938999999999</v>
      </c>
      <c r="F2093" s="27">
        <v>420.64949999999999</v>
      </c>
      <c r="G2093" s="27">
        <v>0</v>
      </c>
    </row>
    <row r="2094" spans="1:7" x14ac:dyDescent="0.2">
      <c r="A2094" s="27">
        <v>2018</v>
      </c>
      <c r="B2094" s="27">
        <v>12</v>
      </c>
      <c r="C2094" s="27" t="s">
        <v>7</v>
      </c>
      <c r="D2094" s="28">
        <v>43448</v>
      </c>
      <c r="E2094" s="27">
        <v>1230.7091</v>
      </c>
      <c r="F2094" s="27">
        <v>444.3535</v>
      </c>
      <c r="G2094" s="27">
        <v>0</v>
      </c>
    </row>
    <row r="2095" spans="1:7" x14ac:dyDescent="0.2">
      <c r="A2095" s="27">
        <v>2018</v>
      </c>
      <c r="B2095" s="27">
        <v>12</v>
      </c>
      <c r="C2095" s="27" t="s">
        <v>7</v>
      </c>
      <c r="D2095" s="28">
        <v>43451</v>
      </c>
      <c r="E2095" s="27">
        <v>1109.3759</v>
      </c>
      <c r="F2095" s="27">
        <v>431.3039</v>
      </c>
      <c r="G2095" s="27">
        <v>0</v>
      </c>
    </row>
    <row r="2096" spans="1:7" x14ac:dyDescent="0.2">
      <c r="A2096" s="27">
        <v>2018</v>
      </c>
      <c r="B2096" s="27">
        <v>12</v>
      </c>
      <c r="C2096" s="27" t="s">
        <v>7</v>
      </c>
      <c r="D2096" s="28">
        <v>43452</v>
      </c>
      <c r="E2096" s="27">
        <v>1581.9051999999999</v>
      </c>
      <c r="F2096" s="27">
        <v>371.98020000000002</v>
      </c>
      <c r="G2096" s="27">
        <v>0</v>
      </c>
    </row>
    <row r="2097" spans="1:7" x14ac:dyDescent="0.2">
      <c r="A2097" s="27">
        <v>2018</v>
      </c>
      <c r="B2097" s="27">
        <v>12</v>
      </c>
      <c r="C2097" s="27" t="s">
        <v>7</v>
      </c>
      <c r="D2097" s="28">
        <v>43453</v>
      </c>
      <c r="E2097" s="27">
        <v>1281.0895</v>
      </c>
      <c r="F2097" s="27">
        <v>696.91640000000007</v>
      </c>
      <c r="G2097" s="27">
        <v>0</v>
      </c>
    </row>
    <row r="2098" spans="1:7" x14ac:dyDescent="0.2">
      <c r="A2098" s="27">
        <v>2018</v>
      </c>
      <c r="B2098" s="27">
        <v>12</v>
      </c>
      <c r="C2098" s="27" t="s">
        <v>7</v>
      </c>
      <c r="D2098" s="28">
        <v>43454</v>
      </c>
      <c r="E2098" s="27">
        <v>975.26710000000014</v>
      </c>
      <c r="F2098" s="27">
        <v>852.94650000000001</v>
      </c>
      <c r="G2098" s="27">
        <v>0</v>
      </c>
    </row>
    <row r="2099" spans="1:7" x14ac:dyDescent="0.2">
      <c r="A2099" s="27">
        <v>2018</v>
      </c>
      <c r="B2099" s="27">
        <v>12</v>
      </c>
      <c r="C2099" s="27" t="s">
        <v>7</v>
      </c>
      <c r="D2099" s="28">
        <v>43455</v>
      </c>
      <c r="E2099" s="27">
        <v>645.59469999999999</v>
      </c>
      <c r="F2099" s="27">
        <v>471.56559999999996</v>
      </c>
      <c r="G2099" s="27">
        <v>0</v>
      </c>
    </row>
    <row r="2100" spans="1:7" x14ac:dyDescent="0.2">
      <c r="A2100" s="27">
        <v>2018</v>
      </c>
      <c r="B2100" s="27">
        <v>12</v>
      </c>
      <c r="C2100" s="27" t="s">
        <v>7</v>
      </c>
      <c r="D2100" s="28">
        <v>43458</v>
      </c>
      <c r="E2100" s="27">
        <v>110.557</v>
      </c>
      <c r="F2100" s="27">
        <v>19.999500000000001</v>
      </c>
      <c r="G2100" s="27">
        <v>0</v>
      </c>
    </row>
    <row r="2101" spans="1:7" x14ac:dyDescent="0.2">
      <c r="A2101" s="27">
        <v>2018</v>
      </c>
      <c r="B2101" s="27">
        <v>12</v>
      </c>
      <c r="C2101" s="27" t="s">
        <v>7</v>
      </c>
      <c r="D2101" s="28">
        <v>43460</v>
      </c>
      <c r="E2101" s="27">
        <v>555.68349999999998</v>
      </c>
      <c r="F2101" s="27">
        <v>203.208</v>
      </c>
      <c r="G2101" s="27">
        <v>0</v>
      </c>
    </row>
    <row r="2102" spans="1:7" x14ac:dyDescent="0.2">
      <c r="A2102" s="27">
        <v>2018</v>
      </c>
      <c r="B2102" s="27">
        <v>12</v>
      </c>
      <c r="C2102" s="27" t="s">
        <v>7</v>
      </c>
      <c r="D2102" s="28">
        <v>43461</v>
      </c>
      <c r="E2102" s="27">
        <v>279.68029999999999</v>
      </c>
      <c r="F2102" s="27">
        <v>135.4263</v>
      </c>
      <c r="G2102" s="27">
        <v>0</v>
      </c>
    </row>
    <row r="2103" spans="1:7" x14ac:dyDescent="0.2">
      <c r="A2103" s="27">
        <v>2018</v>
      </c>
      <c r="B2103" s="27">
        <v>12</v>
      </c>
      <c r="C2103" s="27" t="s">
        <v>7</v>
      </c>
      <c r="D2103" s="28">
        <v>43462</v>
      </c>
      <c r="E2103" s="27">
        <v>291.93980000000005</v>
      </c>
      <c r="F2103" s="27">
        <v>17.25</v>
      </c>
      <c r="G2103" s="27">
        <v>0</v>
      </c>
    </row>
    <row r="2104" spans="1:7" x14ac:dyDescent="0.2">
      <c r="A2104" s="27">
        <v>2018</v>
      </c>
      <c r="B2104" s="27">
        <v>12</v>
      </c>
      <c r="C2104" s="27" t="s">
        <v>7</v>
      </c>
      <c r="D2104" s="28">
        <v>43465</v>
      </c>
      <c r="E2104" s="27">
        <v>113.9218</v>
      </c>
      <c r="F2104" s="27">
        <v>4.59</v>
      </c>
      <c r="G2104" s="27">
        <v>0</v>
      </c>
    </row>
    <row r="2105" spans="1:7" x14ac:dyDescent="0.2">
      <c r="A2105" s="27">
        <v>2019</v>
      </c>
      <c r="B2105" s="27">
        <v>1</v>
      </c>
      <c r="C2105" s="27" t="s">
        <v>1</v>
      </c>
      <c r="D2105" s="28">
        <v>43467</v>
      </c>
      <c r="E2105" s="27">
        <v>479.81900000000002</v>
      </c>
      <c r="F2105" s="27">
        <v>74.216999999999999</v>
      </c>
      <c r="G2105" s="27">
        <v>0</v>
      </c>
    </row>
    <row r="2106" spans="1:7" x14ac:dyDescent="0.2">
      <c r="A2106" s="27">
        <v>2019</v>
      </c>
      <c r="B2106" s="27">
        <v>1</v>
      </c>
      <c r="C2106" s="27" t="s">
        <v>1</v>
      </c>
      <c r="D2106" s="28">
        <v>43468</v>
      </c>
      <c r="E2106" s="27">
        <v>1261.4792999999997</v>
      </c>
      <c r="F2106" s="27">
        <v>172.82159999999999</v>
      </c>
      <c r="G2106" s="27">
        <v>0</v>
      </c>
    </row>
    <row r="2107" spans="1:7" x14ac:dyDescent="0.2">
      <c r="A2107" s="27">
        <v>2019</v>
      </c>
      <c r="B2107" s="27">
        <v>1</v>
      </c>
      <c r="C2107" s="27" t="s">
        <v>1</v>
      </c>
      <c r="D2107" s="28">
        <v>43469</v>
      </c>
      <c r="E2107" s="27">
        <v>1423.9403</v>
      </c>
      <c r="F2107" s="27">
        <v>255.51910000000001</v>
      </c>
      <c r="G2107" s="27">
        <v>0</v>
      </c>
    </row>
    <row r="2108" spans="1:7" x14ac:dyDescent="0.2">
      <c r="A2108" s="27">
        <v>2019</v>
      </c>
      <c r="B2108" s="27">
        <v>1</v>
      </c>
      <c r="C2108" s="27" t="s">
        <v>1</v>
      </c>
      <c r="D2108" s="28">
        <v>43472</v>
      </c>
      <c r="E2108" s="27">
        <v>1119.8193000000001</v>
      </c>
      <c r="F2108" s="27">
        <v>350.37630000000001</v>
      </c>
      <c r="G2108" s="27">
        <v>0</v>
      </c>
    </row>
    <row r="2109" spans="1:7" x14ac:dyDescent="0.2">
      <c r="A2109" s="27">
        <v>2019</v>
      </c>
      <c r="B2109" s="27">
        <v>1</v>
      </c>
      <c r="C2109" s="27" t="s">
        <v>1</v>
      </c>
      <c r="D2109" s="28">
        <v>43473</v>
      </c>
      <c r="E2109" s="27">
        <v>1692.4732000000001</v>
      </c>
      <c r="F2109" s="27">
        <v>556.14670000000001</v>
      </c>
      <c r="G2109" s="27">
        <v>0</v>
      </c>
    </row>
    <row r="2110" spans="1:7" x14ac:dyDescent="0.2">
      <c r="A2110" s="27">
        <v>2019</v>
      </c>
      <c r="B2110" s="27">
        <v>1</v>
      </c>
      <c r="C2110" s="27" t="s">
        <v>1</v>
      </c>
      <c r="D2110" s="28">
        <v>43474</v>
      </c>
      <c r="E2110" s="27">
        <v>2182.6497999999997</v>
      </c>
      <c r="F2110" s="27">
        <v>708.63300000000004</v>
      </c>
      <c r="G2110" s="27">
        <v>0</v>
      </c>
    </row>
    <row r="2111" spans="1:7" x14ac:dyDescent="0.2">
      <c r="A2111" s="27">
        <v>2019</v>
      </c>
      <c r="B2111" s="27">
        <v>1</v>
      </c>
      <c r="C2111" s="27" t="s">
        <v>1</v>
      </c>
      <c r="D2111" s="28">
        <v>43475</v>
      </c>
      <c r="E2111" s="27">
        <v>1710.1933000000001</v>
      </c>
      <c r="F2111" s="27">
        <v>520.81309999999996</v>
      </c>
      <c r="G2111" s="27">
        <v>0</v>
      </c>
    </row>
    <row r="2112" spans="1:7" x14ac:dyDescent="0.2">
      <c r="A2112" s="27">
        <v>2019</v>
      </c>
      <c r="B2112" s="27">
        <v>1</v>
      </c>
      <c r="C2112" s="27" t="s">
        <v>1</v>
      </c>
      <c r="D2112" s="28">
        <v>43476</v>
      </c>
      <c r="E2112" s="27">
        <v>1141.7033999999999</v>
      </c>
      <c r="F2112" s="27">
        <v>469.60060000000004</v>
      </c>
      <c r="G2112" s="27">
        <v>0</v>
      </c>
    </row>
    <row r="2113" spans="1:7" x14ac:dyDescent="0.2">
      <c r="A2113" s="27">
        <v>2019</v>
      </c>
      <c r="B2113" s="27">
        <v>1</v>
      </c>
      <c r="C2113" s="27" t="s">
        <v>1</v>
      </c>
      <c r="D2113" s="28">
        <v>43479</v>
      </c>
      <c r="E2113" s="27">
        <v>551.27190000000007</v>
      </c>
      <c r="F2113" s="27">
        <v>218.80270000000002</v>
      </c>
      <c r="G2113" s="27">
        <v>0</v>
      </c>
    </row>
    <row r="2114" spans="1:7" x14ac:dyDescent="0.2">
      <c r="A2114" s="27">
        <v>2019</v>
      </c>
      <c r="B2114" s="27">
        <v>1</v>
      </c>
      <c r="C2114" s="27" t="s">
        <v>1</v>
      </c>
      <c r="D2114" s="28">
        <v>43480</v>
      </c>
      <c r="E2114" s="27">
        <v>896.66809999999998</v>
      </c>
      <c r="F2114" s="27">
        <v>392.995</v>
      </c>
      <c r="G2114" s="27">
        <v>0</v>
      </c>
    </row>
    <row r="2115" spans="1:7" x14ac:dyDescent="0.2">
      <c r="A2115" s="27">
        <v>2019</v>
      </c>
      <c r="B2115" s="27">
        <v>1</v>
      </c>
      <c r="C2115" s="27" t="s">
        <v>1</v>
      </c>
      <c r="D2115" s="28">
        <v>43481</v>
      </c>
      <c r="E2115" s="27">
        <v>1306.1418000000001</v>
      </c>
      <c r="F2115" s="27">
        <v>333.72669999999999</v>
      </c>
      <c r="G2115" s="27">
        <v>0</v>
      </c>
    </row>
    <row r="2116" spans="1:7" x14ac:dyDescent="0.2">
      <c r="A2116" s="27">
        <v>2019</v>
      </c>
      <c r="B2116" s="27">
        <v>1</v>
      </c>
      <c r="C2116" s="27" t="s">
        <v>1</v>
      </c>
      <c r="D2116" s="28">
        <v>43482</v>
      </c>
      <c r="E2116" s="27">
        <v>1510.5995</v>
      </c>
      <c r="F2116" s="27">
        <v>772.99840000000006</v>
      </c>
      <c r="G2116" s="27">
        <v>0</v>
      </c>
    </row>
    <row r="2117" spans="1:7" x14ac:dyDescent="0.2">
      <c r="A2117" s="27">
        <v>2019</v>
      </c>
      <c r="B2117" s="27">
        <v>1</v>
      </c>
      <c r="C2117" s="27" t="s">
        <v>1</v>
      </c>
      <c r="D2117" s="28">
        <v>43483</v>
      </c>
      <c r="E2117" s="27">
        <v>626.91459999999995</v>
      </c>
      <c r="F2117" s="27">
        <v>547.91069999999991</v>
      </c>
      <c r="G2117" s="27">
        <v>0</v>
      </c>
    </row>
    <row r="2118" spans="1:7" x14ac:dyDescent="0.2">
      <c r="A2118" s="27">
        <v>2019</v>
      </c>
      <c r="B2118" s="27">
        <v>1</v>
      </c>
      <c r="C2118" s="27" t="s">
        <v>1</v>
      </c>
      <c r="D2118" s="28">
        <v>43487</v>
      </c>
      <c r="E2118" s="27">
        <v>1252.6475</v>
      </c>
      <c r="F2118" s="27">
        <v>434.48480000000001</v>
      </c>
      <c r="G2118" s="27">
        <v>0</v>
      </c>
    </row>
    <row r="2119" spans="1:7" x14ac:dyDescent="0.2">
      <c r="A2119" s="27">
        <v>2019</v>
      </c>
      <c r="B2119" s="27">
        <v>1</v>
      </c>
      <c r="C2119" s="27" t="s">
        <v>1</v>
      </c>
      <c r="D2119" s="28">
        <v>43488</v>
      </c>
      <c r="E2119" s="27">
        <v>936.68680000000006</v>
      </c>
      <c r="F2119" s="27">
        <v>531.90469999999993</v>
      </c>
      <c r="G2119" s="27">
        <v>0</v>
      </c>
    </row>
    <row r="2120" spans="1:7" x14ac:dyDescent="0.2">
      <c r="A2120" s="27">
        <v>2019</v>
      </c>
      <c r="B2120" s="27">
        <v>1</v>
      </c>
      <c r="C2120" s="27" t="s">
        <v>1</v>
      </c>
      <c r="D2120" s="28">
        <v>43489</v>
      </c>
      <c r="E2120" s="27">
        <v>956.90210000000002</v>
      </c>
      <c r="F2120" s="27">
        <v>580.00830000000008</v>
      </c>
      <c r="G2120" s="27">
        <v>0</v>
      </c>
    </row>
    <row r="2121" spans="1:7" x14ac:dyDescent="0.2">
      <c r="A2121" s="27">
        <v>2019</v>
      </c>
      <c r="B2121" s="27">
        <v>1</v>
      </c>
      <c r="C2121" s="27" t="s">
        <v>1</v>
      </c>
      <c r="D2121" s="28">
        <v>43490</v>
      </c>
      <c r="E2121" s="27">
        <v>785.34940000000006</v>
      </c>
      <c r="F2121" s="27">
        <v>539.87430000000006</v>
      </c>
      <c r="G2121" s="27">
        <v>0</v>
      </c>
    </row>
    <row r="2122" spans="1:7" x14ac:dyDescent="0.2">
      <c r="A2122" s="27">
        <v>2019</v>
      </c>
      <c r="B2122" s="27">
        <v>1</v>
      </c>
      <c r="C2122" s="27" t="s">
        <v>1</v>
      </c>
      <c r="D2122" s="28">
        <v>43493</v>
      </c>
      <c r="E2122" s="27">
        <v>1158.6201999999998</v>
      </c>
      <c r="F2122" s="27">
        <v>442.1191</v>
      </c>
      <c r="G2122" s="27">
        <v>0</v>
      </c>
    </row>
    <row r="2123" spans="1:7" x14ac:dyDescent="0.2">
      <c r="A2123" s="27">
        <v>2019</v>
      </c>
      <c r="B2123" s="27">
        <v>1</v>
      </c>
      <c r="C2123" s="27" t="s">
        <v>1</v>
      </c>
      <c r="D2123" s="28">
        <v>43494</v>
      </c>
      <c r="E2123" s="27">
        <v>859.44939999999997</v>
      </c>
      <c r="F2123" s="27">
        <v>475.0376</v>
      </c>
      <c r="G2123" s="27">
        <v>0</v>
      </c>
    </row>
    <row r="2124" spans="1:7" x14ac:dyDescent="0.2">
      <c r="A2124" s="27">
        <v>2019</v>
      </c>
      <c r="B2124" s="27">
        <v>1</v>
      </c>
      <c r="C2124" s="27" t="s">
        <v>1</v>
      </c>
      <c r="D2124" s="28">
        <v>43495</v>
      </c>
      <c r="E2124" s="27">
        <v>1027.4817</v>
      </c>
      <c r="F2124" s="27">
        <v>699.2672</v>
      </c>
      <c r="G2124" s="27">
        <v>0</v>
      </c>
    </row>
    <row r="2125" spans="1:7" x14ac:dyDescent="0.2">
      <c r="A2125" s="27">
        <v>2019</v>
      </c>
      <c r="B2125" s="27">
        <v>1</v>
      </c>
      <c r="C2125" s="27" t="s">
        <v>1</v>
      </c>
      <c r="D2125" s="28">
        <v>43496</v>
      </c>
      <c r="E2125" s="27">
        <v>1346.1333</v>
      </c>
      <c r="F2125" s="27">
        <v>295.92619999999999</v>
      </c>
      <c r="G2125" s="27">
        <v>0</v>
      </c>
    </row>
    <row r="2126" spans="1:7" x14ac:dyDescent="0.2">
      <c r="A2126" s="27">
        <v>2019</v>
      </c>
      <c r="B2126" s="27">
        <v>2</v>
      </c>
      <c r="C2126" s="27" t="s">
        <v>1</v>
      </c>
      <c r="D2126" s="28">
        <v>43497</v>
      </c>
      <c r="E2126" s="27">
        <v>997.23149999999998</v>
      </c>
      <c r="F2126" s="27">
        <v>207.97579999999999</v>
      </c>
      <c r="G2126" s="27">
        <v>0</v>
      </c>
    </row>
    <row r="2127" spans="1:7" x14ac:dyDescent="0.2">
      <c r="A2127" s="27">
        <v>2019</v>
      </c>
      <c r="B2127" s="27">
        <v>2</v>
      </c>
      <c r="C2127" s="27" t="s">
        <v>1</v>
      </c>
      <c r="D2127" s="28">
        <v>43500</v>
      </c>
      <c r="E2127" s="27">
        <v>865.37920000000008</v>
      </c>
      <c r="F2127" s="27">
        <v>237.67570000000001</v>
      </c>
      <c r="G2127" s="27">
        <v>0</v>
      </c>
    </row>
    <row r="2128" spans="1:7" x14ac:dyDescent="0.2">
      <c r="A2128" s="27">
        <v>2019</v>
      </c>
      <c r="B2128" s="27">
        <v>2</v>
      </c>
      <c r="C2128" s="27" t="s">
        <v>1</v>
      </c>
      <c r="D2128" s="28">
        <v>43501</v>
      </c>
      <c r="E2128" s="27">
        <v>1253.9406999999999</v>
      </c>
      <c r="F2128" s="27">
        <v>252.13729999999998</v>
      </c>
      <c r="G2128" s="27">
        <v>0</v>
      </c>
    </row>
    <row r="2129" spans="1:7" x14ac:dyDescent="0.2">
      <c r="A2129" s="27">
        <v>2019</v>
      </c>
      <c r="B2129" s="27">
        <v>2</v>
      </c>
      <c r="C2129" s="27" t="s">
        <v>1</v>
      </c>
      <c r="D2129" s="28">
        <v>43502</v>
      </c>
      <c r="E2129" s="27">
        <v>1901.6003000000001</v>
      </c>
      <c r="F2129" s="27">
        <v>424.13720000000001</v>
      </c>
      <c r="G2129" s="27">
        <v>0</v>
      </c>
    </row>
    <row r="2130" spans="1:7" x14ac:dyDescent="0.2">
      <c r="A2130" s="27">
        <v>2019</v>
      </c>
      <c r="B2130" s="27">
        <v>2</v>
      </c>
      <c r="C2130" s="27" t="s">
        <v>1</v>
      </c>
      <c r="D2130" s="28">
        <v>43503</v>
      </c>
      <c r="E2130" s="27">
        <v>1439.45</v>
      </c>
      <c r="F2130" s="27">
        <v>340.95249999999999</v>
      </c>
      <c r="G2130" s="27">
        <v>0</v>
      </c>
    </row>
    <row r="2131" spans="1:7" x14ac:dyDescent="0.2">
      <c r="A2131" s="27">
        <v>2019</v>
      </c>
      <c r="B2131" s="27">
        <v>2</v>
      </c>
      <c r="C2131" s="27" t="s">
        <v>1</v>
      </c>
      <c r="D2131" s="28">
        <v>43504</v>
      </c>
      <c r="E2131" s="27">
        <v>1739.0909999999999</v>
      </c>
      <c r="F2131" s="27">
        <v>398.90619999999996</v>
      </c>
      <c r="G2131" s="27">
        <v>0</v>
      </c>
    </row>
    <row r="2132" spans="1:7" x14ac:dyDescent="0.2">
      <c r="A2132" s="27">
        <v>2019</v>
      </c>
      <c r="B2132" s="27">
        <v>2</v>
      </c>
      <c r="C2132" s="27" t="s">
        <v>1</v>
      </c>
      <c r="D2132" s="28">
        <v>43507</v>
      </c>
      <c r="E2132" s="27">
        <v>1025.4328</v>
      </c>
      <c r="F2132" s="27">
        <v>478.57309999999995</v>
      </c>
      <c r="G2132" s="27">
        <v>0</v>
      </c>
    </row>
    <row r="2133" spans="1:7" x14ac:dyDescent="0.2">
      <c r="A2133" s="27">
        <v>2019</v>
      </c>
      <c r="B2133" s="27">
        <v>2</v>
      </c>
      <c r="C2133" s="27" t="s">
        <v>1</v>
      </c>
      <c r="D2133" s="28">
        <v>43508</v>
      </c>
      <c r="E2133" s="27">
        <v>1179.2615000000001</v>
      </c>
      <c r="F2133" s="27">
        <v>680.33420000000001</v>
      </c>
      <c r="G2133" s="27">
        <v>0</v>
      </c>
    </row>
    <row r="2134" spans="1:7" x14ac:dyDescent="0.2">
      <c r="A2134" s="27">
        <v>2019</v>
      </c>
      <c r="B2134" s="27">
        <v>2</v>
      </c>
      <c r="C2134" s="27" t="s">
        <v>1</v>
      </c>
      <c r="D2134" s="28">
        <v>43509</v>
      </c>
      <c r="E2134" s="27">
        <v>1346.0282999999997</v>
      </c>
      <c r="F2134" s="27">
        <v>519.22719999999993</v>
      </c>
      <c r="G2134" s="27">
        <v>0</v>
      </c>
    </row>
    <row r="2135" spans="1:7" x14ac:dyDescent="0.2">
      <c r="A2135" s="27">
        <v>2019</v>
      </c>
      <c r="B2135" s="27">
        <v>2</v>
      </c>
      <c r="C2135" s="27" t="s">
        <v>1</v>
      </c>
      <c r="D2135" s="28">
        <v>43510</v>
      </c>
      <c r="E2135" s="27">
        <v>1188.2296000000001</v>
      </c>
      <c r="F2135" s="27">
        <v>1275.8616999999999</v>
      </c>
      <c r="G2135" s="27">
        <v>0</v>
      </c>
    </row>
    <row r="2136" spans="1:7" x14ac:dyDescent="0.2">
      <c r="A2136" s="27">
        <v>2019</v>
      </c>
      <c r="B2136" s="27">
        <v>2</v>
      </c>
      <c r="C2136" s="27" t="s">
        <v>1</v>
      </c>
      <c r="D2136" s="28">
        <v>43511</v>
      </c>
      <c r="E2136" s="27">
        <v>627.62750000000005</v>
      </c>
      <c r="F2136" s="27">
        <v>324.67340000000002</v>
      </c>
      <c r="G2136" s="27">
        <v>0</v>
      </c>
    </row>
    <row r="2137" spans="1:7" x14ac:dyDescent="0.2">
      <c r="A2137" s="27">
        <v>2019</v>
      </c>
      <c r="B2137" s="27">
        <v>2</v>
      </c>
      <c r="C2137" s="27" t="s">
        <v>1</v>
      </c>
      <c r="D2137" s="28">
        <v>43515</v>
      </c>
      <c r="E2137" s="27">
        <v>1057.3779</v>
      </c>
      <c r="F2137" s="27">
        <v>212.56529999999998</v>
      </c>
      <c r="G2137" s="27">
        <v>0</v>
      </c>
    </row>
    <row r="2138" spans="1:7" x14ac:dyDescent="0.2">
      <c r="A2138" s="27">
        <v>2019</v>
      </c>
      <c r="B2138" s="27">
        <v>2</v>
      </c>
      <c r="C2138" s="27" t="s">
        <v>1</v>
      </c>
      <c r="D2138" s="28">
        <v>43516</v>
      </c>
      <c r="E2138" s="27">
        <v>1306.1603</v>
      </c>
      <c r="F2138" s="27">
        <v>514.69780000000003</v>
      </c>
      <c r="G2138" s="27">
        <v>0</v>
      </c>
    </row>
    <row r="2139" spans="1:7" x14ac:dyDescent="0.2">
      <c r="A2139" s="27">
        <v>2019</v>
      </c>
      <c r="B2139" s="27">
        <v>2</v>
      </c>
      <c r="C2139" s="27" t="s">
        <v>1</v>
      </c>
      <c r="D2139" s="28">
        <v>43517</v>
      </c>
      <c r="E2139" s="27">
        <v>1336.7292000000002</v>
      </c>
      <c r="F2139" s="27">
        <v>560.75300000000004</v>
      </c>
      <c r="G2139" s="27">
        <v>0</v>
      </c>
    </row>
    <row r="2140" spans="1:7" x14ac:dyDescent="0.2">
      <c r="A2140" s="27">
        <v>2019</v>
      </c>
      <c r="B2140" s="27">
        <v>2</v>
      </c>
      <c r="C2140" s="27" t="s">
        <v>1</v>
      </c>
      <c r="D2140" s="28">
        <v>43518</v>
      </c>
      <c r="E2140" s="27">
        <v>1129.7505000000001</v>
      </c>
      <c r="F2140" s="27">
        <v>245.1704</v>
      </c>
      <c r="G2140" s="27">
        <v>0</v>
      </c>
    </row>
    <row r="2141" spans="1:7" x14ac:dyDescent="0.2">
      <c r="A2141" s="27">
        <v>2019</v>
      </c>
      <c r="B2141" s="27">
        <v>2</v>
      </c>
      <c r="C2141" s="27" t="s">
        <v>1</v>
      </c>
      <c r="D2141" s="28">
        <v>43521</v>
      </c>
      <c r="E2141" s="27">
        <v>393.91270000000003</v>
      </c>
      <c r="F2141" s="27">
        <v>30.4481</v>
      </c>
      <c r="G2141" s="27">
        <v>0</v>
      </c>
    </row>
    <row r="2142" spans="1:7" x14ac:dyDescent="0.2">
      <c r="A2142" s="27">
        <v>2019</v>
      </c>
      <c r="B2142" s="27">
        <v>2</v>
      </c>
      <c r="C2142" s="27" t="s">
        <v>1</v>
      </c>
      <c r="D2142" s="28">
        <v>43522</v>
      </c>
      <c r="E2142" s="27">
        <v>216.2158</v>
      </c>
      <c r="F2142" s="27">
        <v>84.891800000000003</v>
      </c>
      <c r="G2142" s="27">
        <v>0</v>
      </c>
    </row>
    <row r="2143" spans="1:7" x14ac:dyDescent="0.2">
      <c r="A2143" s="27">
        <v>2019</v>
      </c>
      <c r="B2143" s="27">
        <v>2</v>
      </c>
      <c r="C2143" s="27" t="s">
        <v>1</v>
      </c>
      <c r="D2143" s="28">
        <v>43523</v>
      </c>
      <c r="E2143" s="27">
        <v>621.53469999999993</v>
      </c>
      <c r="F2143" s="27">
        <v>411.18299999999999</v>
      </c>
      <c r="G2143" s="27">
        <v>0</v>
      </c>
    </row>
    <row r="2144" spans="1:7" x14ac:dyDescent="0.2">
      <c r="A2144" s="27">
        <v>2019</v>
      </c>
      <c r="B2144" s="27">
        <v>2</v>
      </c>
      <c r="C2144" s="27" t="s">
        <v>1</v>
      </c>
      <c r="D2144" s="28">
        <v>43524</v>
      </c>
      <c r="E2144" s="27">
        <v>2442.8700999999996</v>
      </c>
      <c r="F2144" s="27">
        <v>600.58680000000004</v>
      </c>
      <c r="G2144" s="27">
        <v>0</v>
      </c>
    </row>
    <row r="2145" spans="1:7" x14ac:dyDescent="0.2">
      <c r="A2145" s="27">
        <v>2019</v>
      </c>
      <c r="B2145" s="27">
        <v>3</v>
      </c>
      <c r="C2145" s="27" t="s">
        <v>1</v>
      </c>
      <c r="D2145" s="28">
        <v>43525</v>
      </c>
      <c r="E2145" s="27">
        <v>1264.3293000000001</v>
      </c>
      <c r="F2145" s="27">
        <v>698.00490000000002</v>
      </c>
      <c r="G2145" s="27">
        <v>0</v>
      </c>
    </row>
    <row r="2146" spans="1:7" x14ac:dyDescent="0.2">
      <c r="A2146" s="27">
        <v>2019</v>
      </c>
      <c r="B2146" s="27">
        <v>3</v>
      </c>
      <c r="C2146" s="27" t="s">
        <v>1</v>
      </c>
      <c r="D2146" s="28">
        <v>43528</v>
      </c>
      <c r="E2146" s="27">
        <v>1090.6943999999999</v>
      </c>
      <c r="F2146" s="27">
        <v>229.86600000000001</v>
      </c>
      <c r="G2146" s="27">
        <v>0</v>
      </c>
    </row>
    <row r="2147" spans="1:7" x14ac:dyDescent="0.2">
      <c r="A2147" s="27">
        <v>2019</v>
      </c>
      <c r="B2147" s="27">
        <v>3</v>
      </c>
      <c r="C2147" s="27" t="s">
        <v>1</v>
      </c>
      <c r="D2147" s="28">
        <v>43529</v>
      </c>
      <c r="E2147" s="27">
        <v>1072.3001999999999</v>
      </c>
      <c r="F2147" s="27">
        <v>582.49610000000007</v>
      </c>
      <c r="G2147" s="27">
        <v>0</v>
      </c>
    </row>
    <row r="2148" spans="1:7" x14ac:dyDescent="0.2">
      <c r="A2148" s="27">
        <v>2019</v>
      </c>
      <c r="B2148" s="27">
        <v>3</v>
      </c>
      <c r="C2148" s="27" t="s">
        <v>1</v>
      </c>
      <c r="D2148" s="28">
        <v>43530</v>
      </c>
      <c r="E2148" s="27">
        <v>1494.8712</v>
      </c>
      <c r="F2148" s="27">
        <v>909.76839999999993</v>
      </c>
      <c r="G2148" s="27">
        <v>0</v>
      </c>
    </row>
    <row r="2149" spans="1:7" x14ac:dyDescent="0.2">
      <c r="A2149" s="27">
        <v>2019</v>
      </c>
      <c r="B2149" s="27">
        <v>3</v>
      </c>
      <c r="C2149" s="27" t="s">
        <v>1</v>
      </c>
      <c r="D2149" s="28">
        <v>43531</v>
      </c>
      <c r="E2149" s="27">
        <v>2390.0160000000001</v>
      </c>
      <c r="F2149" s="27">
        <v>562.89599999999996</v>
      </c>
      <c r="G2149" s="27">
        <v>0</v>
      </c>
    </row>
    <row r="2150" spans="1:7" x14ac:dyDescent="0.2">
      <c r="A2150" s="27">
        <v>2019</v>
      </c>
      <c r="B2150" s="27">
        <v>3</v>
      </c>
      <c r="C2150" s="27" t="s">
        <v>1</v>
      </c>
      <c r="D2150" s="28">
        <v>43532</v>
      </c>
      <c r="E2150" s="27">
        <v>1285.2122000000002</v>
      </c>
      <c r="F2150" s="27">
        <v>654.19600000000003</v>
      </c>
      <c r="G2150" s="27">
        <v>0</v>
      </c>
    </row>
    <row r="2151" spans="1:7" x14ac:dyDescent="0.2">
      <c r="A2151" s="27">
        <v>2019</v>
      </c>
      <c r="B2151" s="27">
        <v>3</v>
      </c>
      <c r="C2151" s="27" t="s">
        <v>1</v>
      </c>
      <c r="D2151" s="28">
        <v>43535</v>
      </c>
      <c r="E2151" s="27">
        <v>1072.1641999999999</v>
      </c>
      <c r="F2151" s="27">
        <v>402.45009999999996</v>
      </c>
      <c r="G2151" s="27">
        <v>0</v>
      </c>
    </row>
    <row r="2152" spans="1:7" x14ac:dyDescent="0.2">
      <c r="A2152" s="27">
        <v>2019</v>
      </c>
      <c r="B2152" s="27">
        <v>3</v>
      </c>
      <c r="C2152" s="27" t="s">
        <v>1</v>
      </c>
      <c r="D2152" s="28">
        <v>43536</v>
      </c>
      <c r="E2152" s="27">
        <v>1310.8134</v>
      </c>
      <c r="F2152" s="27">
        <v>317.76709999999997</v>
      </c>
      <c r="G2152" s="27">
        <v>0</v>
      </c>
    </row>
    <row r="2153" spans="1:7" x14ac:dyDescent="0.2">
      <c r="A2153" s="27">
        <v>2019</v>
      </c>
      <c r="B2153" s="27">
        <v>3</v>
      </c>
      <c r="C2153" s="27" t="s">
        <v>1</v>
      </c>
      <c r="D2153" s="28">
        <v>43537</v>
      </c>
      <c r="E2153" s="27">
        <v>1601.5693000000001</v>
      </c>
      <c r="F2153" s="27">
        <v>643.86760000000004</v>
      </c>
      <c r="G2153" s="27">
        <v>0</v>
      </c>
    </row>
    <row r="2154" spans="1:7" x14ac:dyDescent="0.2">
      <c r="A2154" s="27">
        <v>2019</v>
      </c>
      <c r="B2154" s="27">
        <v>3</v>
      </c>
      <c r="C2154" s="27" t="s">
        <v>1</v>
      </c>
      <c r="D2154" s="28">
        <v>43538</v>
      </c>
      <c r="E2154" s="27">
        <v>1044.8734999999999</v>
      </c>
      <c r="F2154" s="27">
        <v>558.74149999999997</v>
      </c>
      <c r="G2154" s="27">
        <v>0</v>
      </c>
    </row>
    <row r="2155" spans="1:7" x14ac:dyDescent="0.2">
      <c r="A2155" s="27">
        <v>2019</v>
      </c>
      <c r="B2155" s="27">
        <v>3</v>
      </c>
      <c r="C2155" s="27" t="s">
        <v>1</v>
      </c>
      <c r="D2155" s="28">
        <v>43539</v>
      </c>
      <c r="E2155" s="27">
        <v>1009.7094000000001</v>
      </c>
      <c r="F2155" s="27">
        <v>352.13729999999998</v>
      </c>
      <c r="G2155" s="27">
        <v>0</v>
      </c>
    </row>
    <row r="2156" spans="1:7" x14ac:dyDescent="0.2">
      <c r="A2156" s="27">
        <v>2019</v>
      </c>
      <c r="B2156" s="27">
        <v>3</v>
      </c>
      <c r="C2156" s="27" t="s">
        <v>1</v>
      </c>
      <c r="D2156" s="28">
        <v>43542</v>
      </c>
      <c r="E2156" s="27">
        <v>1227.682</v>
      </c>
      <c r="F2156" s="27">
        <v>367.43319999999994</v>
      </c>
      <c r="G2156" s="27">
        <v>0</v>
      </c>
    </row>
    <row r="2157" spans="1:7" x14ac:dyDescent="0.2">
      <c r="A2157" s="27">
        <v>2019</v>
      </c>
      <c r="B2157" s="27">
        <v>3</v>
      </c>
      <c r="C2157" s="27" t="s">
        <v>1</v>
      </c>
      <c r="D2157" s="28">
        <v>43543</v>
      </c>
      <c r="E2157" s="27">
        <v>2261.6412</v>
      </c>
      <c r="F2157" s="27">
        <v>532.96749999999997</v>
      </c>
      <c r="G2157" s="27">
        <v>0</v>
      </c>
    </row>
    <row r="2158" spans="1:7" x14ac:dyDescent="0.2">
      <c r="A2158" s="27">
        <v>2019</v>
      </c>
      <c r="B2158" s="27">
        <v>3</v>
      </c>
      <c r="C2158" s="27" t="s">
        <v>1</v>
      </c>
      <c r="D2158" s="28">
        <v>43544</v>
      </c>
      <c r="E2158" s="27">
        <v>1723.2321000000002</v>
      </c>
      <c r="F2158" s="27">
        <v>472.42700000000002</v>
      </c>
      <c r="G2158" s="27">
        <v>0</v>
      </c>
    </row>
    <row r="2159" spans="1:7" x14ac:dyDescent="0.2">
      <c r="A2159" s="27">
        <v>2019</v>
      </c>
      <c r="B2159" s="27">
        <v>3</v>
      </c>
      <c r="C2159" s="27" t="s">
        <v>1</v>
      </c>
      <c r="D2159" s="28">
        <v>43545</v>
      </c>
      <c r="E2159" s="27">
        <v>1697.7447999999999</v>
      </c>
      <c r="F2159" s="27">
        <v>468.13690000000003</v>
      </c>
      <c r="G2159" s="27">
        <v>0</v>
      </c>
    </row>
    <row r="2160" spans="1:7" x14ac:dyDescent="0.2">
      <c r="A2160" s="27">
        <v>2019</v>
      </c>
      <c r="B2160" s="27">
        <v>3</v>
      </c>
      <c r="C2160" s="27" t="s">
        <v>1</v>
      </c>
      <c r="D2160" s="28">
        <v>43546</v>
      </c>
      <c r="E2160" s="27">
        <v>1244.5995</v>
      </c>
      <c r="F2160" s="27">
        <v>262.44309999999996</v>
      </c>
      <c r="G2160" s="27">
        <v>0</v>
      </c>
    </row>
    <row r="2161" spans="1:7" x14ac:dyDescent="0.2">
      <c r="A2161" s="27">
        <v>2019</v>
      </c>
      <c r="B2161" s="27">
        <v>3</v>
      </c>
      <c r="C2161" s="27" t="s">
        <v>1</v>
      </c>
      <c r="D2161" s="28">
        <v>43549</v>
      </c>
      <c r="E2161" s="27">
        <v>1631.5856999999999</v>
      </c>
      <c r="F2161" s="27">
        <v>226.15289999999999</v>
      </c>
      <c r="G2161" s="27">
        <v>0</v>
      </c>
    </row>
    <row r="2162" spans="1:7" x14ac:dyDescent="0.2">
      <c r="A2162" s="27">
        <v>2019</v>
      </c>
      <c r="B2162" s="27">
        <v>3</v>
      </c>
      <c r="C2162" s="27" t="s">
        <v>1</v>
      </c>
      <c r="D2162" s="28">
        <v>43550</v>
      </c>
      <c r="E2162" s="27">
        <v>1464.16</v>
      </c>
      <c r="F2162" s="27">
        <v>330.01690000000002</v>
      </c>
      <c r="G2162" s="27">
        <v>0</v>
      </c>
    </row>
    <row r="2163" spans="1:7" x14ac:dyDescent="0.2">
      <c r="A2163" s="27">
        <v>2019</v>
      </c>
      <c r="B2163" s="27">
        <v>3</v>
      </c>
      <c r="C2163" s="27" t="s">
        <v>1</v>
      </c>
      <c r="D2163" s="28">
        <v>43551</v>
      </c>
      <c r="E2163" s="27">
        <v>1717.9092000000003</v>
      </c>
      <c r="F2163" s="27">
        <v>372.37950000000001</v>
      </c>
      <c r="G2163" s="27">
        <v>0</v>
      </c>
    </row>
    <row r="2164" spans="1:7" x14ac:dyDescent="0.2">
      <c r="A2164" s="27">
        <v>2019</v>
      </c>
      <c r="B2164" s="27">
        <v>3</v>
      </c>
      <c r="C2164" s="27" t="s">
        <v>1</v>
      </c>
      <c r="D2164" s="28">
        <v>43552</v>
      </c>
      <c r="E2164" s="27">
        <v>1025.2051999999999</v>
      </c>
      <c r="F2164" s="27">
        <v>719.65240000000006</v>
      </c>
      <c r="G2164" s="27">
        <v>0</v>
      </c>
    </row>
    <row r="2165" spans="1:7" x14ac:dyDescent="0.2">
      <c r="A2165" s="27">
        <v>2019</v>
      </c>
      <c r="B2165" s="27">
        <v>3</v>
      </c>
      <c r="C2165" s="27" t="s">
        <v>1</v>
      </c>
      <c r="D2165" s="28">
        <v>43553</v>
      </c>
      <c r="E2165" s="27">
        <v>1333.9213</v>
      </c>
      <c r="F2165" s="27">
        <v>359.0487</v>
      </c>
      <c r="G2165" s="27">
        <v>0</v>
      </c>
    </row>
    <row r="2166" spans="1:7" x14ac:dyDescent="0.2">
      <c r="A2166" s="27">
        <v>2019</v>
      </c>
      <c r="B2166" s="27">
        <v>4</v>
      </c>
      <c r="C2166" s="27" t="s">
        <v>2</v>
      </c>
      <c r="D2166" s="28">
        <v>43556</v>
      </c>
      <c r="E2166" s="27">
        <v>545.09450000000004</v>
      </c>
      <c r="F2166" s="27">
        <v>278.52679999999998</v>
      </c>
      <c r="G2166" s="27">
        <v>0</v>
      </c>
    </row>
    <row r="2167" spans="1:7" x14ac:dyDescent="0.2">
      <c r="A2167" s="27">
        <v>2019</v>
      </c>
      <c r="B2167" s="27">
        <v>4</v>
      </c>
      <c r="C2167" s="27" t="s">
        <v>2</v>
      </c>
      <c r="D2167" s="28">
        <v>43557</v>
      </c>
      <c r="E2167" s="27">
        <v>1349.5811000000001</v>
      </c>
      <c r="F2167" s="27">
        <v>428.81420000000003</v>
      </c>
      <c r="G2167" s="27">
        <v>0</v>
      </c>
    </row>
    <row r="2168" spans="1:7" x14ac:dyDescent="0.2">
      <c r="A2168" s="27">
        <v>2019</v>
      </c>
      <c r="B2168" s="27">
        <v>4</v>
      </c>
      <c r="C2168" s="27" t="s">
        <v>2</v>
      </c>
      <c r="D2168" s="28">
        <v>43558</v>
      </c>
      <c r="E2168" s="27">
        <v>1306.8934999999999</v>
      </c>
      <c r="F2168" s="27">
        <v>424.76559999999995</v>
      </c>
      <c r="G2168" s="27">
        <v>0</v>
      </c>
    </row>
    <row r="2169" spans="1:7" x14ac:dyDescent="0.2">
      <c r="A2169" s="27">
        <v>2019</v>
      </c>
      <c r="B2169" s="27">
        <v>4</v>
      </c>
      <c r="C2169" s="27" t="s">
        <v>2</v>
      </c>
      <c r="D2169" s="28">
        <v>43559</v>
      </c>
      <c r="E2169" s="27">
        <v>980.8678000000001</v>
      </c>
      <c r="F2169" s="27">
        <v>624.19449999999995</v>
      </c>
      <c r="G2169" s="27">
        <v>0</v>
      </c>
    </row>
    <row r="2170" spans="1:7" x14ac:dyDescent="0.2">
      <c r="A2170" s="27">
        <v>2019</v>
      </c>
      <c r="B2170" s="27">
        <v>4</v>
      </c>
      <c r="C2170" s="27" t="s">
        <v>2</v>
      </c>
      <c r="D2170" s="28">
        <v>43560</v>
      </c>
      <c r="E2170" s="27">
        <v>604.98140000000001</v>
      </c>
      <c r="F2170" s="27">
        <v>578.56449999999995</v>
      </c>
      <c r="G2170" s="27">
        <v>0</v>
      </c>
    </row>
    <row r="2171" spans="1:7" x14ac:dyDescent="0.2">
      <c r="A2171" s="27">
        <v>2019</v>
      </c>
      <c r="B2171" s="27">
        <v>4</v>
      </c>
      <c r="C2171" s="27" t="s">
        <v>2</v>
      </c>
      <c r="D2171" s="28">
        <v>43563</v>
      </c>
      <c r="E2171" s="27">
        <v>552.77800000000002</v>
      </c>
      <c r="F2171" s="27">
        <v>193.25120000000001</v>
      </c>
      <c r="G2171" s="27">
        <v>0</v>
      </c>
    </row>
    <row r="2172" spans="1:7" x14ac:dyDescent="0.2">
      <c r="A2172" s="27">
        <v>2019</v>
      </c>
      <c r="B2172" s="27">
        <v>4</v>
      </c>
      <c r="C2172" s="27" t="s">
        <v>2</v>
      </c>
      <c r="D2172" s="28">
        <v>43564</v>
      </c>
      <c r="E2172" s="27">
        <v>847.17680000000007</v>
      </c>
      <c r="F2172" s="27">
        <v>352.75700000000001</v>
      </c>
      <c r="G2172" s="27">
        <v>0</v>
      </c>
    </row>
    <row r="2173" spans="1:7" x14ac:dyDescent="0.2">
      <c r="A2173" s="27">
        <v>2019</v>
      </c>
      <c r="B2173" s="27">
        <v>4</v>
      </c>
      <c r="C2173" s="27" t="s">
        <v>2</v>
      </c>
      <c r="D2173" s="28">
        <v>43565</v>
      </c>
      <c r="E2173" s="27">
        <v>946.5027</v>
      </c>
      <c r="F2173" s="27">
        <v>817.88589999999999</v>
      </c>
      <c r="G2173" s="27">
        <v>0</v>
      </c>
    </row>
    <row r="2174" spans="1:7" x14ac:dyDescent="0.2">
      <c r="A2174" s="27">
        <v>2019</v>
      </c>
      <c r="B2174" s="27">
        <v>4</v>
      </c>
      <c r="C2174" s="27" t="s">
        <v>2</v>
      </c>
      <c r="D2174" s="28">
        <v>43566</v>
      </c>
      <c r="E2174" s="27">
        <v>1172.9382999999998</v>
      </c>
      <c r="F2174" s="27">
        <v>358.43349999999998</v>
      </c>
      <c r="G2174" s="27">
        <v>0</v>
      </c>
    </row>
    <row r="2175" spans="1:7" x14ac:dyDescent="0.2">
      <c r="A2175" s="27">
        <v>2019</v>
      </c>
      <c r="B2175" s="27">
        <v>4</v>
      </c>
      <c r="C2175" s="27" t="s">
        <v>2</v>
      </c>
      <c r="D2175" s="28">
        <v>43567</v>
      </c>
      <c r="E2175" s="27">
        <v>633.96799999999996</v>
      </c>
      <c r="F2175" s="27">
        <v>606.45799999999997</v>
      </c>
      <c r="G2175" s="27">
        <v>0</v>
      </c>
    </row>
    <row r="2176" spans="1:7" x14ac:dyDescent="0.2">
      <c r="A2176" s="27">
        <v>2019</v>
      </c>
      <c r="B2176" s="27">
        <v>4</v>
      </c>
      <c r="C2176" s="27" t="s">
        <v>2</v>
      </c>
      <c r="D2176" s="28">
        <v>43570</v>
      </c>
      <c r="E2176" s="27">
        <v>824.81580000000008</v>
      </c>
      <c r="F2176" s="27">
        <v>240.6713</v>
      </c>
      <c r="G2176" s="27">
        <v>0</v>
      </c>
    </row>
    <row r="2177" spans="1:7" x14ac:dyDescent="0.2">
      <c r="A2177" s="27">
        <v>2019</v>
      </c>
      <c r="B2177" s="27">
        <v>4</v>
      </c>
      <c r="C2177" s="27" t="s">
        <v>2</v>
      </c>
      <c r="D2177" s="28">
        <v>43571</v>
      </c>
      <c r="E2177" s="27">
        <v>1465.9610999999998</v>
      </c>
      <c r="F2177" s="27">
        <v>662.23470000000009</v>
      </c>
      <c r="G2177" s="27">
        <v>0</v>
      </c>
    </row>
    <row r="2178" spans="1:7" x14ac:dyDescent="0.2">
      <c r="A2178" s="27">
        <v>2019</v>
      </c>
      <c r="B2178" s="27">
        <v>4</v>
      </c>
      <c r="C2178" s="27" t="s">
        <v>2</v>
      </c>
      <c r="D2178" s="28">
        <v>43572</v>
      </c>
      <c r="E2178" s="27">
        <v>890.02170000000001</v>
      </c>
      <c r="F2178" s="27">
        <v>737.28329999999994</v>
      </c>
      <c r="G2178" s="27">
        <v>0</v>
      </c>
    </row>
    <row r="2179" spans="1:7" x14ac:dyDescent="0.2">
      <c r="A2179" s="27">
        <v>2019</v>
      </c>
      <c r="B2179" s="27">
        <v>4</v>
      </c>
      <c r="C2179" s="27" t="s">
        <v>2</v>
      </c>
      <c r="D2179" s="28">
        <v>43573</v>
      </c>
      <c r="E2179" s="27">
        <v>523.42849999999999</v>
      </c>
      <c r="F2179" s="27">
        <v>132.67929999999998</v>
      </c>
      <c r="G2179" s="27">
        <v>0</v>
      </c>
    </row>
    <row r="2180" spans="1:7" x14ac:dyDescent="0.2">
      <c r="A2180" s="27">
        <v>2019</v>
      </c>
      <c r="B2180" s="27">
        <v>4</v>
      </c>
      <c r="C2180" s="27" t="s">
        <v>2</v>
      </c>
      <c r="D2180" s="28">
        <v>43577</v>
      </c>
      <c r="E2180" s="27">
        <v>693.06719999999996</v>
      </c>
      <c r="F2180" s="27">
        <v>282.78059999999999</v>
      </c>
      <c r="G2180" s="27">
        <v>0</v>
      </c>
    </row>
    <row r="2181" spans="1:7" x14ac:dyDescent="0.2">
      <c r="A2181" s="27">
        <v>2019</v>
      </c>
      <c r="B2181" s="27">
        <v>4</v>
      </c>
      <c r="C2181" s="27" t="s">
        <v>2</v>
      </c>
      <c r="D2181" s="28">
        <v>43578</v>
      </c>
      <c r="E2181" s="27">
        <v>904.60809999999992</v>
      </c>
      <c r="F2181" s="27">
        <v>690.19459999999992</v>
      </c>
      <c r="G2181" s="27">
        <v>0</v>
      </c>
    </row>
    <row r="2182" spans="1:7" x14ac:dyDescent="0.2">
      <c r="A2182" s="27">
        <v>2019</v>
      </c>
      <c r="B2182" s="27">
        <v>4</v>
      </c>
      <c r="C2182" s="27" t="s">
        <v>2</v>
      </c>
      <c r="D2182" s="28">
        <v>43579</v>
      </c>
      <c r="E2182" s="27">
        <v>831.17009999999993</v>
      </c>
      <c r="F2182" s="27">
        <v>532.16610000000003</v>
      </c>
      <c r="G2182" s="27">
        <v>0</v>
      </c>
    </row>
    <row r="2183" spans="1:7" x14ac:dyDescent="0.2">
      <c r="A2183" s="27">
        <v>2019</v>
      </c>
      <c r="B2183" s="27">
        <v>4</v>
      </c>
      <c r="C2183" s="27" t="s">
        <v>2</v>
      </c>
      <c r="D2183" s="28">
        <v>43580</v>
      </c>
      <c r="E2183" s="27">
        <v>1059.5654</v>
      </c>
      <c r="F2183" s="27">
        <v>1180.3875</v>
      </c>
      <c r="G2183" s="27">
        <v>0</v>
      </c>
    </row>
    <row r="2184" spans="1:7" x14ac:dyDescent="0.2">
      <c r="A2184" s="27">
        <v>2019</v>
      </c>
      <c r="B2184" s="27">
        <v>4</v>
      </c>
      <c r="C2184" s="27" t="s">
        <v>2</v>
      </c>
      <c r="D2184" s="28">
        <v>43581</v>
      </c>
      <c r="E2184" s="27">
        <v>1239.6994999999999</v>
      </c>
      <c r="F2184" s="27">
        <v>759.09050000000002</v>
      </c>
      <c r="G2184" s="27">
        <v>0</v>
      </c>
    </row>
    <row r="2185" spans="1:7" x14ac:dyDescent="0.2">
      <c r="A2185" s="27">
        <v>2019</v>
      </c>
      <c r="B2185" s="27">
        <v>4</v>
      </c>
      <c r="C2185" s="27" t="s">
        <v>2</v>
      </c>
      <c r="D2185" s="28">
        <v>43584</v>
      </c>
      <c r="E2185" s="27">
        <v>565.70119999999997</v>
      </c>
      <c r="F2185" s="27">
        <v>431.82679999999999</v>
      </c>
      <c r="G2185" s="27">
        <v>0</v>
      </c>
    </row>
    <row r="2186" spans="1:7" x14ac:dyDescent="0.2">
      <c r="A2186" s="27">
        <v>2019</v>
      </c>
      <c r="B2186" s="27">
        <v>4</v>
      </c>
      <c r="C2186" s="27" t="s">
        <v>2</v>
      </c>
      <c r="D2186" s="28">
        <v>43585</v>
      </c>
      <c r="E2186" s="27">
        <v>1125.7553</v>
      </c>
      <c r="F2186" s="27">
        <v>497.97050000000002</v>
      </c>
      <c r="G2186" s="27">
        <v>0</v>
      </c>
    </row>
    <row r="2187" spans="1:7" x14ac:dyDescent="0.2">
      <c r="A2187" s="27">
        <v>2019</v>
      </c>
      <c r="B2187" s="27">
        <v>5</v>
      </c>
      <c r="C2187" s="27" t="s">
        <v>2</v>
      </c>
      <c r="D2187" s="28">
        <v>43586</v>
      </c>
      <c r="E2187" s="27">
        <v>2098.5732000000003</v>
      </c>
      <c r="F2187" s="27">
        <v>780.30380000000002</v>
      </c>
      <c r="G2187" s="27">
        <v>0</v>
      </c>
    </row>
    <row r="2188" spans="1:7" x14ac:dyDescent="0.2">
      <c r="A2188" s="27">
        <v>2019</v>
      </c>
      <c r="B2188" s="27">
        <v>5</v>
      </c>
      <c r="C2188" s="27" t="s">
        <v>2</v>
      </c>
      <c r="D2188" s="28">
        <v>43587</v>
      </c>
      <c r="E2188" s="27">
        <v>1193.1963999999998</v>
      </c>
      <c r="F2188" s="27">
        <v>765.29289999999992</v>
      </c>
      <c r="G2188" s="27">
        <v>0</v>
      </c>
    </row>
    <row r="2189" spans="1:7" x14ac:dyDescent="0.2">
      <c r="A2189" s="27">
        <v>2019</v>
      </c>
      <c r="B2189" s="27">
        <v>5</v>
      </c>
      <c r="C2189" s="27" t="s">
        <v>2</v>
      </c>
      <c r="D2189" s="28">
        <v>43588</v>
      </c>
      <c r="E2189" s="27">
        <v>1140.0523999999998</v>
      </c>
      <c r="F2189" s="27">
        <v>491.22480000000002</v>
      </c>
      <c r="G2189" s="27">
        <v>0</v>
      </c>
    </row>
    <row r="2190" spans="1:7" x14ac:dyDescent="0.2">
      <c r="A2190" s="27">
        <v>2019</v>
      </c>
      <c r="B2190" s="27">
        <v>5</v>
      </c>
      <c r="C2190" s="27" t="s">
        <v>2</v>
      </c>
      <c r="D2190" s="28">
        <v>43591</v>
      </c>
      <c r="E2190" s="27">
        <v>604.87709999999993</v>
      </c>
      <c r="F2190" s="27">
        <v>297.90040000000005</v>
      </c>
      <c r="G2190" s="27">
        <v>0</v>
      </c>
    </row>
    <row r="2191" spans="1:7" x14ac:dyDescent="0.2">
      <c r="A2191" s="27">
        <v>2019</v>
      </c>
      <c r="B2191" s="27">
        <v>5</v>
      </c>
      <c r="C2191" s="27" t="s">
        <v>2</v>
      </c>
      <c r="D2191" s="28">
        <v>43592</v>
      </c>
      <c r="E2191" s="27">
        <v>884.99459999999999</v>
      </c>
      <c r="F2191" s="27">
        <v>454.57709999999997</v>
      </c>
      <c r="G2191" s="27">
        <v>0</v>
      </c>
    </row>
    <row r="2192" spans="1:7" x14ac:dyDescent="0.2">
      <c r="A2192" s="27">
        <v>2019</v>
      </c>
      <c r="B2192" s="27">
        <v>5</v>
      </c>
      <c r="C2192" s="27" t="s">
        <v>2</v>
      </c>
      <c r="D2192" s="28">
        <v>43593</v>
      </c>
      <c r="E2192" s="27">
        <v>1011.4621</v>
      </c>
      <c r="F2192" s="27">
        <v>585.56349999999998</v>
      </c>
      <c r="G2192" s="27">
        <v>0</v>
      </c>
    </row>
    <row r="2193" spans="1:7" x14ac:dyDescent="0.2">
      <c r="A2193" s="27">
        <v>2019</v>
      </c>
      <c r="B2193" s="27">
        <v>5</v>
      </c>
      <c r="C2193" s="27" t="s">
        <v>2</v>
      </c>
      <c r="D2193" s="28">
        <v>43594</v>
      </c>
      <c r="E2193" s="27">
        <v>1000.7517999999999</v>
      </c>
      <c r="F2193" s="27">
        <v>272.197</v>
      </c>
      <c r="G2193" s="27">
        <v>0</v>
      </c>
    </row>
    <row r="2194" spans="1:7" x14ac:dyDescent="0.2">
      <c r="A2194" s="27">
        <v>2019</v>
      </c>
      <c r="B2194" s="27">
        <v>5</v>
      </c>
      <c r="C2194" s="27" t="s">
        <v>2</v>
      </c>
      <c r="D2194" s="28">
        <v>43595</v>
      </c>
      <c r="E2194" s="27">
        <v>721.91140000000007</v>
      </c>
      <c r="F2194" s="27">
        <v>443.45150000000001</v>
      </c>
      <c r="G2194" s="27">
        <v>0</v>
      </c>
    </row>
    <row r="2195" spans="1:7" x14ac:dyDescent="0.2">
      <c r="A2195" s="27">
        <v>2019</v>
      </c>
      <c r="B2195" s="27">
        <v>5</v>
      </c>
      <c r="C2195" s="27" t="s">
        <v>2</v>
      </c>
      <c r="D2195" s="28">
        <v>43598</v>
      </c>
      <c r="E2195" s="27">
        <v>714.34439999999995</v>
      </c>
      <c r="F2195" s="27">
        <v>227.8931</v>
      </c>
      <c r="G2195" s="27">
        <v>0</v>
      </c>
    </row>
    <row r="2196" spans="1:7" x14ac:dyDescent="0.2">
      <c r="A2196" s="27">
        <v>2019</v>
      </c>
      <c r="B2196" s="27">
        <v>5</v>
      </c>
      <c r="C2196" s="27" t="s">
        <v>2</v>
      </c>
      <c r="D2196" s="28">
        <v>43599</v>
      </c>
      <c r="E2196" s="27">
        <v>1457.2626</v>
      </c>
      <c r="F2196" s="27">
        <v>586.59839999999997</v>
      </c>
      <c r="G2196" s="27">
        <v>0</v>
      </c>
    </row>
    <row r="2197" spans="1:7" x14ac:dyDescent="0.2">
      <c r="A2197" s="27">
        <v>2019</v>
      </c>
      <c r="B2197" s="27">
        <v>5</v>
      </c>
      <c r="C2197" s="27" t="s">
        <v>2</v>
      </c>
      <c r="D2197" s="28">
        <v>43600</v>
      </c>
      <c r="E2197" s="27">
        <v>1921.1794000000002</v>
      </c>
      <c r="F2197" s="27">
        <v>535.51710000000003</v>
      </c>
      <c r="G2197" s="27">
        <v>0</v>
      </c>
    </row>
    <row r="2198" spans="1:7" x14ac:dyDescent="0.2">
      <c r="A2198" s="27">
        <v>2019</v>
      </c>
      <c r="B2198" s="27">
        <v>5</v>
      </c>
      <c r="C2198" s="27" t="s">
        <v>2</v>
      </c>
      <c r="D2198" s="28">
        <v>43601</v>
      </c>
      <c r="E2198" s="27">
        <v>1234.9343000000001</v>
      </c>
      <c r="F2198" s="27">
        <v>700.6511999999999</v>
      </c>
      <c r="G2198" s="27">
        <v>0</v>
      </c>
    </row>
    <row r="2199" spans="1:7" x14ac:dyDescent="0.2">
      <c r="A2199" s="27">
        <v>2019</v>
      </c>
      <c r="B2199" s="27">
        <v>5</v>
      </c>
      <c r="C2199" s="27" t="s">
        <v>2</v>
      </c>
      <c r="D2199" s="28">
        <v>43602</v>
      </c>
      <c r="E2199" s="27">
        <v>885.54520000000002</v>
      </c>
      <c r="F2199" s="27">
        <v>318.16330000000005</v>
      </c>
      <c r="G2199" s="27">
        <v>0</v>
      </c>
    </row>
    <row r="2200" spans="1:7" x14ac:dyDescent="0.2">
      <c r="A2200" s="27">
        <v>2019</v>
      </c>
      <c r="B2200" s="27">
        <v>5</v>
      </c>
      <c r="C2200" s="27" t="s">
        <v>2</v>
      </c>
      <c r="D2200" s="28">
        <v>43605</v>
      </c>
      <c r="E2200" s="27">
        <v>1138.4472000000001</v>
      </c>
      <c r="F2200" s="27">
        <v>154.84320000000002</v>
      </c>
      <c r="G2200" s="27">
        <v>0</v>
      </c>
    </row>
    <row r="2201" spans="1:7" x14ac:dyDescent="0.2">
      <c r="A2201" s="27">
        <v>2019</v>
      </c>
      <c r="B2201" s="27">
        <v>5</v>
      </c>
      <c r="C2201" s="27" t="s">
        <v>2</v>
      </c>
      <c r="D2201" s="28">
        <v>43606</v>
      </c>
      <c r="E2201" s="27">
        <v>1481.7966000000001</v>
      </c>
      <c r="F2201" s="27">
        <v>520.15269999999998</v>
      </c>
      <c r="G2201" s="27">
        <v>0</v>
      </c>
    </row>
    <row r="2202" spans="1:7" x14ac:dyDescent="0.2">
      <c r="A2202" s="27">
        <v>2019</v>
      </c>
      <c r="B2202" s="27">
        <v>5</v>
      </c>
      <c r="C2202" s="27" t="s">
        <v>2</v>
      </c>
      <c r="D2202" s="28">
        <v>43607</v>
      </c>
      <c r="E2202" s="27">
        <v>2534.6900999999998</v>
      </c>
      <c r="F2202" s="27">
        <v>435.63690000000003</v>
      </c>
      <c r="G2202" s="27">
        <v>0</v>
      </c>
    </row>
    <row r="2203" spans="1:7" x14ac:dyDescent="0.2">
      <c r="A2203" s="27">
        <v>2019</v>
      </c>
      <c r="B2203" s="27">
        <v>5</v>
      </c>
      <c r="C2203" s="27" t="s">
        <v>2</v>
      </c>
      <c r="D2203" s="28">
        <v>43608</v>
      </c>
      <c r="E2203" s="27">
        <v>1133.7468000000001</v>
      </c>
      <c r="F2203" s="27">
        <v>620.80330000000004</v>
      </c>
      <c r="G2203" s="27">
        <v>0</v>
      </c>
    </row>
    <row r="2204" spans="1:7" x14ac:dyDescent="0.2">
      <c r="A2204" s="27">
        <v>2019</v>
      </c>
      <c r="B2204" s="27">
        <v>5</v>
      </c>
      <c r="C2204" s="27" t="s">
        <v>2</v>
      </c>
      <c r="D2204" s="28">
        <v>43609</v>
      </c>
      <c r="E2204" s="27">
        <v>524.96669999999995</v>
      </c>
      <c r="F2204" s="27">
        <v>104.9225</v>
      </c>
      <c r="G2204" s="27">
        <v>0</v>
      </c>
    </row>
    <row r="2205" spans="1:7" x14ac:dyDescent="0.2">
      <c r="A2205" s="27">
        <v>2019</v>
      </c>
      <c r="B2205" s="27">
        <v>5</v>
      </c>
      <c r="C2205" s="27" t="s">
        <v>2</v>
      </c>
      <c r="D2205" s="28">
        <v>43613</v>
      </c>
      <c r="E2205" s="27">
        <v>902.56830000000002</v>
      </c>
      <c r="F2205" s="27">
        <v>395.00599999999997</v>
      </c>
      <c r="G2205" s="27">
        <v>0</v>
      </c>
    </row>
    <row r="2206" spans="1:7" x14ac:dyDescent="0.2">
      <c r="A2206" s="27">
        <v>2019</v>
      </c>
      <c r="B2206" s="27">
        <v>5</v>
      </c>
      <c r="C2206" s="27" t="s">
        <v>2</v>
      </c>
      <c r="D2206" s="28">
        <v>43614</v>
      </c>
      <c r="E2206" s="27">
        <v>1432.0348000000001</v>
      </c>
      <c r="F2206" s="27">
        <v>683.96030000000007</v>
      </c>
      <c r="G2206" s="27">
        <v>0</v>
      </c>
    </row>
    <row r="2207" spans="1:7" x14ac:dyDescent="0.2">
      <c r="A2207" s="27">
        <v>2019</v>
      </c>
      <c r="B2207" s="27">
        <v>5</v>
      </c>
      <c r="C2207" s="27" t="s">
        <v>2</v>
      </c>
      <c r="D2207" s="28">
        <v>43615</v>
      </c>
      <c r="E2207" s="27">
        <v>1671.7981000000002</v>
      </c>
      <c r="F2207" s="27">
        <v>848.91640000000007</v>
      </c>
      <c r="G2207" s="27">
        <v>0</v>
      </c>
    </row>
    <row r="2208" spans="1:7" x14ac:dyDescent="0.2">
      <c r="A2208" s="27">
        <v>2019</v>
      </c>
      <c r="B2208" s="27">
        <v>5</v>
      </c>
      <c r="C2208" s="27" t="s">
        <v>2</v>
      </c>
      <c r="D2208" s="28">
        <v>43616</v>
      </c>
      <c r="E2208" s="27">
        <v>1596.4739000000002</v>
      </c>
      <c r="F2208" s="27">
        <v>855.18060000000003</v>
      </c>
      <c r="G2208" s="27">
        <v>0</v>
      </c>
    </row>
    <row r="2209" spans="1:7" x14ac:dyDescent="0.2">
      <c r="A2209" s="27">
        <v>2019</v>
      </c>
      <c r="B2209" s="27">
        <v>6</v>
      </c>
      <c r="C2209" s="27" t="s">
        <v>2</v>
      </c>
      <c r="D2209" s="28">
        <v>43619</v>
      </c>
      <c r="E2209" s="27">
        <v>1676.9121</v>
      </c>
      <c r="F2209" s="27">
        <v>435.02279999999996</v>
      </c>
      <c r="G2209" s="27">
        <v>0</v>
      </c>
    </row>
    <row r="2210" spans="1:7" x14ac:dyDescent="0.2">
      <c r="A2210" s="27">
        <v>2019</v>
      </c>
      <c r="B2210" s="27">
        <v>6</v>
      </c>
      <c r="C2210" s="27" t="s">
        <v>2</v>
      </c>
      <c r="D2210" s="28">
        <v>43620</v>
      </c>
      <c r="E2210" s="27">
        <v>1610.8920000000001</v>
      </c>
      <c r="F2210" s="27">
        <v>956.1114</v>
      </c>
      <c r="G2210" s="27">
        <v>0</v>
      </c>
    </row>
    <row r="2211" spans="1:7" x14ac:dyDescent="0.2">
      <c r="A2211" s="27">
        <v>2019</v>
      </c>
      <c r="B2211" s="27">
        <v>6</v>
      </c>
      <c r="C2211" s="27" t="s">
        <v>2</v>
      </c>
      <c r="D2211" s="28">
        <v>43621</v>
      </c>
      <c r="E2211" s="27">
        <v>1398.4572000000001</v>
      </c>
      <c r="F2211" s="27">
        <v>1211.9016000000001</v>
      </c>
      <c r="G2211" s="27">
        <v>0</v>
      </c>
    </row>
    <row r="2212" spans="1:7" x14ac:dyDescent="0.2">
      <c r="A2212" s="27">
        <v>2019</v>
      </c>
      <c r="B2212" s="27">
        <v>6</v>
      </c>
      <c r="C2212" s="27" t="s">
        <v>2</v>
      </c>
      <c r="D2212" s="28">
        <v>43622</v>
      </c>
      <c r="E2212" s="27">
        <v>1478.1354000000001</v>
      </c>
      <c r="F2212" s="27">
        <v>877.41590000000008</v>
      </c>
      <c r="G2212" s="27">
        <v>0</v>
      </c>
    </row>
    <row r="2213" spans="1:7" x14ac:dyDescent="0.2">
      <c r="A2213" s="27">
        <v>2019</v>
      </c>
      <c r="B2213" s="27">
        <v>6</v>
      </c>
      <c r="C2213" s="27" t="s">
        <v>2</v>
      </c>
      <c r="D2213" s="28">
        <v>43623</v>
      </c>
      <c r="E2213" s="27">
        <v>1262.3330999999998</v>
      </c>
      <c r="F2213" s="27">
        <v>291.67520000000002</v>
      </c>
      <c r="G2213" s="27">
        <v>0</v>
      </c>
    </row>
    <row r="2214" spans="1:7" x14ac:dyDescent="0.2">
      <c r="A2214" s="27">
        <v>2019</v>
      </c>
      <c r="B2214" s="27">
        <v>6</v>
      </c>
      <c r="C2214" s="27" t="s">
        <v>2</v>
      </c>
      <c r="D2214" s="28">
        <v>43626</v>
      </c>
      <c r="E2214" s="27">
        <v>1480.1783</v>
      </c>
      <c r="F2214" s="27">
        <v>303.16199999999998</v>
      </c>
      <c r="G2214" s="27">
        <v>0</v>
      </c>
    </row>
    <row r="2215" spans="1:7" x14ac:dyDescent="0.2">
      <c r="A2215" s="27">
        <v>2019</v>
      </c>
      <c r="B2215" s="27">
        <v>6</v>
      </c>
      <c r="C2215" s="27" t="s">
        <v>2</v>
      </c>
      <c r="D2215" s="28">
        <v>43627</v>
      </c>
      <c r="E2215" s="27">
        <v>1875.3230000000001</v>
      </c>
      <c r="F2215" s="27">
        <v>527.93560000000002</v>
      </c>
      <c r="G2215" s="27">
        <v>0</v>
      </c>
    </row>
    <row r="2216" spans="1:7" x14ac:dyDescent="0.2">
      <c r="A2216" s="27">
        <v>2019</v>
      </c>
      <c r="B2216" s="27">
        <v>6</v>
      </c>
      <c r="C2216" s="27" t="s">
        <v>2</v>
      </c>
      <c r="D2216" s="28">
        <v>43628</v>
      </c>
      <c r="E2216" s="27">
        <v>1448.9122</v>
      </c>
      <c r="F2216" s="27">
        <v>519.96230000000003</v>
      </c>
      <c r="G2216" s="27">
        <v>0</v>
      </c>
    </row>
    <row r="2217" spans="1:7" x14ac:dyDescent="0.2">
      <c r="A2217" s="27">
        <v>2019</v>
      </c>
      <c r="B2217" s="27">
        <v>6</v>
      </c>
      <c r="C2217" s="27" t="s">
        <v>2</v>
      </c>
      <c r="D2217" s="28">
        <v>43629</v>
      </c>
      <c r="E2217" s="27">
        <v>1212.748</v>
      </c>
      <c r="F2217" s="27">
        <v>383.11730000000006</v>
      </c>
      <c r="G2217" s="27">
        <v>0</v>
      </c>
    </row>
    <row r="2218" spans="1:7" x14ac:dyDescent="0.2">
      <c r="A2218" s="27">
        <v>2019</v>
      </c>
      <c r="B2218" s="27">
        <v>6</v>
      </c>
      <c r="C2218" s="27" t="s">
        <v>2</v>
      </c>
      <c r="D2218" s="28">
        <v>43630</v>
      </c>
      <c r="E2218" s="27">
        <v>523.29319999999996</v>
      </c>
      <c r="F2218" s="27">
        <v>120.10469999999999</v>
      </c>
      <c r="G2218" s="27">
        <v>0</v>
      </c>
    </row>
    <row r="2219" spans="1:7" x14ac:dyDescent="0.2">
      <c r="A2219" s="27">
        <v>2019</v>
      </c>
      <c r="B2219" s="27">
        <v>6</v>
      </c>
      <c r="C2219" s="27" t="s">
        <v>2</v>
      </c>
      <c r="D2219" s="28">
        <v>43633</v>
      </c>
      <c r="E2219" s="27">
        <v>819.04039999999998</v>
      </c>
      <c r="F2219" s="27">
        <v>168.0694</v>
      </c>
      <c r="G2219" s="27">
        <v>0</v>
      </c>
    </row>
    <row r="2220" spans="1:7" x14ac:dyDescent="0.2">
      <c r="A2220" s="27">
        <v>2019</v>
      </c>
      <c r="B2220" s="27">
        <v>6</v>
      </c>
      <c r="C2220" s="27" t="s">
        <v>2</v>
      </c>
      <c r="D2220" s="28">
        <v>43634</v>
      </c>
      <c r="E2220" s="27">
        <v>2279.1678999999999</v>
      </c>
      <c r="F2220" s="27">
        <v>477.41480000000001</v>
      </c>
      <c r="G2220" s="27">
        <v>0</v>
      </c>
    </row>
    <row r="2221" spans="1:7" x14ac:dyDescent="0.2">
      <c r="A2221" s="27">
        <v>2019</v>
      </c>
      <c r="B2221" s="27">
        <v>6</v>
      </c>
      <c r="C2221" s="27" t="s">
        <v>2</v>
      </c>
      <c r="D2221" s="28">
        <v>43635</v>
      </c>
      <c r="E2221" s="27">
        <v>1145.5038999999999</v>
      </c>
      <c r="F2221" s="27">
        <v>526.49649999999997</v>
      </c>
      <c r="G2221" s="27">
        <v>0</v>
      </c>
    </row>
    <row r="2222" spans="1:7" x14ac:dyDescent="0.2">
      <c r="A2222" s="27">
        <v>2019</v>
      </c>
      <c r="B2222" s="27">
        <v>6</v>
      </c>
      <c r="C2222" s="27" t="s">
        <v>2</v>
      </c>
      <c r="D2222" s="28">
        <v>43636</v>
      </c>
      <c r="E2222" s="27">
        <v>1744.89</v>
      </c>
      <c r="F2222" s="27">
        <v>359.54230000000007</v>
      </c>
      <c r="G2222" s="27">
        <v>0</v>
      </c>
    </row>
    <row r="2223" spans="1:7" x14ac:dyDescent="0.2">
      <c r="A2223" s="27">
        <v>2019</v>
      </c>
      <c r="B2223" s="27">
        <v>6</v>
      </c>
      <c r="C2223" s="27" t="s">
        <v>2</v>
      </c>
      <c r="D2223" s="28">
        <v>43637</v>
      </c>
      <c r="E2223" s="27">
        <v>1307.5448999999999</v>
      </c>
      <c r="F2223" s="27">
        <v>305.73690000000005</v>
      </c>
      <c r="G2223" s="27">
        <v>0</v>
      </c>
    </row>
    <row r="2224" spans="1:7" x14ac:dyDescent="0.2">
      <c r="A2224" s="27">
        <v>2019</v>
      </c>
      <c r="B2224" s="27">
        <v>6</v>
      </c>
      <c r="C2224" s="27" t="s">
        <v>2</v>
      </c>
      <c r="D2224" s="28">
        <v>43640</v>
      </c>
      <c r="E2224" s="27">
        <v>890.98880000000008</v>
      </c>
      <c r="F2224" s="27">
        <v>312.52729999999997</v>
      </c>
      <c r="G2224" s="27">
        <v>0</v>
      </c>
    </row>
    <row r="2225" spans="1:7" x14ac:dyDescent="0.2">
      <c r="A2225" s="27">
        <v>2019</v>
      </c>
      <c r="B2225" s="27">
        <v>6</v>
      </c>
      <c r="C2225" s="27" t="s">
        <v>2</v>
      </c>
      <c r="D2225" s="28">
        <v>43641</v>
      </c>
      <c r="E2225" s="27">
        <v>767.49390000000005</v>
      </c>
      <c r="F2225" s="27">
        <v>856.64099999999996</v>
      </c>
      <c r="G2225" s="27">
        <v>0</v>
      </c>
    </row>
    <row r="2226" spans="1:7" x14ac:dyDescent="0.2">
      <c r="A2226" s="27">
        <v>2019</v>
      </c>
      <c r="B2226" s="27">
        <v>6</v>
      </c>
      <c r="C2226" s="27" t="s">
        <v>2</v>
      </c>
      <c r="D2226" s="28">
        <v>43642</v>
      </c>
      <c r="E2226" s="27">
        <v>1281.3467000000001</v>
      </c>
      <c r="F2226" s="27">
        <v>400.20309999999995</v>
      </c>
      <c r="G2226" s="27">
        <v>0</v>
      </c>
    </row>
    <row r="2227" spans="1:7" x14ac:dyDescent="0.2">
      <c r="A2227" s="27">
        <v>2019</v>
      </c>
      <c r="B2227" s="27">
        <v>6</v>
      </c>
      <c r="C2227" s="27" t="s">
        <v>2</v>
      </c>
      <c r="D2227" s="28">
        <v>43643</v>
      </c>
      <c r="E2227" s="27">
        <v>941.11249999999995</v>
      </c>
      <c r="F2227" s="27">
        <v>499.1857</v>
      </c>
      <c r="G2227" s="27">
        <v>0</v>
      </c>
    </row>
    <row r="2228" spans="1:7" x14ac:dyDescent="0.2">
      <c r="A2228" s="27">
        <v>2019</v>
      </c>
      <c r="B2228" s="27">
        <v>6</v>
      </c>
      <c r="C2228" s="27" t="s">
        <v>2</v>
      </c>
      <c r="D2228" s="28">
        <v>43644</v>
      </c>
      <c r="E2228" s="27">
        <v>586.39250000000004</v>
      </c>
      <c r="F2228" s="27">
        <v>168.4725</v>
      </c>
      <c r="G2228" s="27">
        <v>0</v>
      </c>
    </row>
    <row r="2229" spans="1:7" x14ac:dyDescent="0.2">
      <c r="A2229" s="27">
        <v>2019</v>
      </c>
      <c r="B2229" s="27">
        <v>7</v>
      </c>
      <c r="C2229" s="27" t="s">
        <v>3</v>
      </c>
      <c r="D2229" s="28">
        <v>43647</v>
      </c>
      <c r="E2229" s="27">
        <v>451.3297</v>
      </c>
      <c r="F2229" s="27">
        <v>279.79790000000003</v>
      </c>
      <c r="G2229" s="27">
        <v>0</v>
      </c>
    </row>
    <row r="2230" spans="1:7" x14ac:dyDescent="0.2">
      <c r="A2230" s="27">
        <v>2019</v>
      </c>
      <c r="B2230" s="27">
        <v>7</v>
      </c>
      <c r="C2230" s="27" t="s">
        <v>3</v>
      </c>
      <c r="D2230" s="28">
        <v>43648</v>
      </c>
      <c r="E2230" s="27">
        <v>1183.2679000000001</v>
      </c>
      <c r="F2230" s="27">
        <v>307.36900000000003</v>
      </c>
      <c r="G2230" s="27">
        <v>0</v>
      </c>
    </row>
    <row r="2231" spans="1:7" x14ac:dyDescent="0.2">
      <c r="A2231" s="27">
        <v>2019</v>
      </c>
      <c r="B2231" s="27">
        <v>7</v>
      </c>
      <c r="C2231" s="27" t="s">
        <v>3</v>
      </c>
      <c r="D2231" s="28">
        <v>43649</v>
      </c>
      <c r="E2231" s="27">
        <v>400.06229999999999</v>
      </c>
      <c r="F2231" s="27">
        <v>117.3257</v>
      </c>
      <c r="G2231" s="27">
        <v>0</v>
      </c>
    </row>
    <row r="2232" spans="1:7" x14ac:dyDescent="0.2">
      <c r="A2232" s="27">
        <v>2019</v>
      </c>
      <c r="B2232" s="27">
        <v>7</v>
      </c>
      <c r="C2232" s="27" t="s">
        <v>3</v>
      </c>
      <c r="D2232" s="28">
        <v>43651</v>
      </c>
      <c r="E2232" s="27">
        <v>77.667299999999997</v>
      </c>
      <c r="F2232" s="27">
        <v>24.322500000000002</v>
      </c>
      <c r="G2232" s="27">
        <v>0</v>
      </c>
    </row>
    <row r="2233" spans="1:7" x14ac:dyDescent="0.2">
      <c r="A2233" s="27">
        <v>2019</v>
      </c>
      <c r="B2233" s="27">
        <v>7</v>
      </c>
      <c r="C2233" s="27" t="s">
        <v>3</v>
      </c>
      <c r="D2233" s="28">
        <v>43654</v>
      </c>
      <c r="E2233" s="27">
        <v>791.98119999999994</v>
      </c>
      <c r="F2233" s="27">
        <v>95.2864</v>
      </c>
      <c r="G2233" s="27">
        <v>0</v>
      </c>
    </row>
    <row r="2234" spans="1:7" x14ac:dyDescent="0.2">
      <c r="A2234" s="27">
        <v>2019</v>
      </c>
      <c r="B2234" s="27">
        <v>7</v>
      </c>
      <c r="C2234" s="27" t="s">
        <v>3</v>
      </c>
      <c r="D2234" s="28">
        <v>43655</v>
      </c>
      <c r="E2234" s="27">
        <v>1490.9078</v>
      </c>
      <c r="F2234" s="27">
        <v>720.73340000000007</v>
      </c>
      <c r="G2234" s="27">
        <v>0</v>
      </c>
    </row>
    <row r="2235" spans="1:7" x14ac:dyDescent="0.2">
      <c r="A2235" s="27">
        <v>2019</v>
      </c>
      <c r="B2235" s="27">
        <v>7</v>
      </c>
      <c r="C2235" s="27" t="s">
        <v>3</v>
      </c>
      <c r="D2235" s="28">
        <v>43656</v>
      </c>
      <c r="E2235" s="27">
        <v>1391.4549999999999</v>
      </c>
      <c r="F2235" s="27">
        <v>311.55259999999998</v>
      </c>
      <c r="G2235" s="27">
        <v>0</v>
      </c>
    </row>
    <row r="2236" spans="1:7" x14ac:dyDescent="0.2">
      <c r="A2236" s="27">
        <v>2019</v>
      </c>
      <c r="B2236" s="27">
        <v>7</v>
      </c>
      <c r="C2236" s="27" t="s">
        <v>3</v>
      </c>
      <c r="D2236" s="28">
        <v>43657</v>
      </c>
      <c r="E2236" s="27">
        <v>827.0456999999999</v>
      </c>
      <c r="F2236" s="27">
        <v>589.70819999999992</v>
      </c>
      <c r="G2236" s="27">
        <v>0</v>
      </c>
    </row>
    <row r="2237" spans="1:7" x14ac:dyDescent="0.2">
      <c r="A2237" s="27">
        <v>2019</v>
      </c>
      <c r="B2237" s="27">
        <v>7</v>
      </c>
      <c r="C2237" s="27" t="s">
        <v>3</v>
      </c>
      <c r="D2237" s="28">
        <v>43658</v>
      </c>
      <c r="E2237" s="27">
        <v>677.79009999999994</v>
      </c>
      <c r="F2237" s="27">
        <v>261.95359999999999</v>
      </c>
      <c r="G2237" s="27">
        <v>0</v>
      </c>
    </row>
    <row r="2238" spans="1:7" x14ac:dyDescent="0.2">
      <c r="A2238" s="27">
        <v>2019</v>
      </c>
      <c r="B2238" s="27">
        <v>7</v>
      </c>
      <c r="C2238" s="27" t="s">
        <v>3</v>
      </c>
      <c r="D2238" s="28">
        <v>43661</v>
      </c>
      <c r="E2238" s="27">
        <v>606.15840000000003</v>
      </c>
      <c r="F2238" s="27">
        <v>214.35400000000001</v>
      </c>
      <c r="G2238" s="27">
        <v>0</v>
      </c>
    </row>
    <row r="2239" spans="1:7" x14ac:dyDescent="0.2">
      <c r="A2239" s="27">
        <v>2019</v>
      </c>
      <c r="B2239" s="27">
        <v>7</v>
      </c>
      <c r="C2239" s="27" t="s">
        <v>3</v>
      </c>
      <c r="D2239" s="28">
        <v>43662</v>
      </c>
      <c r="E2239" s="27">
        <v>806.24270000000001</v>
      </c>
      <c r="F2239" s="27">
        <v>376.7448</v>
      </c>
      <c r="G2239" s="27">
        <v>0</v>
      </c>
    </row>
    <row r="2240" spans="1:7" x14ac:dyDescent="0.2">
      <c r="A2240" s="27">
        <v>2019</v>
      </c>
      <c r="B2240" s="27">
        <v>7</v>
      </c>
      <c r="C2240" s="27" t="s">
        <v>3</v>
      </c>
      <c r="D2240" s="28">
        <v>43663</v>
      </c>
      <c r="E2240" s="27">
        <v>1486.5784000000001</v>
      </c>
      <c r="F2240" s="27">
        <v>458.72269999999997</v>
      </c>
      <c r="G2240" s="27">
        <v>35.302099999999996</v>
      </c>
    </row>
    <row r="2241" spans="1:7" x14ac:dyDescent="0.2">
      <c r="A2241" s="27">
        <v>2019</v>
      </c>
      <c r="B2241" s="27">
        <v>7</v>
      </c>
      <c r="C2241" s="27" t="s">
        <v>3</v>
      </c>
      <c r="D2241" s="28">
        <v>43664</v>
      </c>
      <c r="E2241" s="27">
        <v>1427.4666999999999</v>
      </c>
      <c r="F2241" s="27">
        <v>372.71929999999998</v>
      </c>
      <c r="G2241" s="27">
        <v>0</v>
      </c>
    </row>
    <row r="2242" spans="1:7" x14ac:dyDescent="0.2">
      <c r="A2242" s="27">
        <v>2019</v>
      </c>
      <c r="B2242" s="27">
        <v>7</v>
      </c>
      <c r="C2242" s="27" t="s">
        <v>3</v>
      </c>
      <c r="D2242" s="28">
        <v>43665</v>
      </c>
      <c r="E2242" s="27">
        <v>487.86900000000003</v>
      </c>
      <c r="F2242" s="27">
        <v>359.98290000000003</v>
      </c>
      <c r="G2242" s="27">
        <v>0</v>
      </c>
    </row>
    <row r="2243" spans="1:7" x14ac:dyDescent="0.2">
      <c r="A2243" s="27">
        <v>2019</v>
      </c>
      <c r="B2243" s="27">
        <v>7</v>
      </c>
      <c r="C2243" s="27" t="s">
        <v>3</v>
      </c>
      <c r="D2243" s="28">
        <v>43668</v>
      </c>
      <c r="E2243" s="27">
        <v>929.01750000000004</v>
      </c>
      <c r="F2243" s="27">
        <v>411.4085</v>
      </c>
      <c r="G2243" s="27">
        <v>0</v>
      </c>
    </row>
    <row r="2244" spans="1:7" x14ac:dyDescent="0.2">
      <c r="A2244" s="27">
        <v>2019</v>
      </c>
      <c r="B2244" s="27">
        <v>7</v>
      </c>
      <c r="C2244" s="27" t="s">
        <v>3</v>
      </c>
      <c r="D2244" s="28">
        <v>43669</v>
      </c>
      <c r="E2244" s="27">
        <v>1055.893</v>
      </c>
      <c r="F2244" s="27">
        <v>669.48969999999997</v>
      </c>
      <c r="G2244" s="27">
        <v>0</v>
      </c>
    </row>
    <row r="2245" spans="1:7" x14ac:dyDescent="0.2">
      <c r="A2245" s="27">
        <v>2019</v>
      </c>
      <c r="B2245" s="27">
        <v>7</v>
      </c>
      <c r="C2245" s="27" t="s">
        <v>3</v>
      </c>
      <c r="D2245" s="28">
        <v>43670</v>
      </c>
      <c r="E2245" s="27">
        <v>1186.1109000000001</v>
      </c>
      <c r="F2245" s="27">
        <v>406.92570000000001</v>
      </c>
      <c r="G2245" s="27">
        <v>0</v>
      </c>
    </row>
    <row r="2246" spans="1:7" x14ac:dyDescent="0.2">
      <c r="A2246" s="27">
        <v>2019</v>
      </c>
      <c r="B2246" s="27">
        <v>7</v>
      </c>
      <c r="C2246" s="27" t="s">
        <v>3</v>
      </c>
      <c r="D2246" s="28">
        <v>43671</v>
      </c>
      <c r="E2246" s="27">
        <v>1887.9293</v>
      </c>
      <c r="F2246" s="27">
        <v>285.68890000000005</v>
      </c>
      <c r="G2246" s="27">
        <v>0</v>
      </c>
    </row>
    <row r="2247" spans="1:7" x14ac:dyDescent="0.2">
      <c r="A2247" s="27">
        <v>2019</v>
      </c>
      <c r="B2247" s="27">
        <v>7</v>
      </c>
      <c r="C2247" s="27" t="s">
        <v>3</v>
      </c>
      <c r="D2247" s="28">
        <v>43672</v>
      </c>
      <c r="E2247" s="27">
        <v>1424.3732</v>
      </c>
      <c r="F2247" s="27">
        <v>219.26400000000001</v>
      </c>
      <c r="G2247" s="27">
        <v>0</v>
      </c>
    </row>
    <row r="2248" spans="1:7" x14ac:dyDescent="0.2">
      <c r="A2248" s="27">
        <v>2019</v>
      </c>
      <c r="B2248" s="27">
        <v>7</v>
      </c>
      <c r="C2248" s="27" t="s">
        <v>3</v>
      </c>
      <c r="D2248" s="28">
        <v>43675</v>
      </c>
      <c r="E2248" s="27">
        <v>558.55070000000001</v>
      </c>
      <c r="F2248" s="27">
        <v>168.22550000000001</v>
      </c>
      <c r="G2248" s="27">
        <v>35.543900000000001</v>
      </c>
    </row>
    <row r="2249" spans="1:7" x14ac:dyDescent="0.2">
      <c r="A2249" s="27">
        <v>2019</v>
      </c>
      <c r="B2249" s="27">
        <v>7</v>
      </c>
      <c r="C2249" s="27" t="s">
        <v>3</v>
      </c>
      <c r="D2249" s="28">
        <v>43676</v>
      </c>
      <c r="E2249" s="27">
        <v>957.20550000000003</v>
      </c>
      <c r="F2249" s="27">
        <v>343.11349999999999</v>
      </c>
      <c r="G2249" s="27">
        <v>0</v>
      </c>
    </row>
    <row r="2250" spans="1:7" x14ac:dyDescent="0.2">
      <c r="A2250" s="27">
        <v>2019</v>
      </c>
      <c r="B2250" s="27">
        <v>7</v>
      </c>
      <c r="C2250" s="27" t="s">
        <v>3</v>
      </c>
      <c r="D2250" s="28">
        <v>43677</v>
      </c>
      <c r="E2250" s="27">
        <v>941.49159999999995</v>
      </c>
      <c r="F2250" s="27">
        <v>256.79059999999998</v>
      </c>
      <c r="G2250" s="27">
        <v>0</v>
      </c>
    </row>
    <row r="2251" spans="1:7" x14ac:dyDescent="0.2">
      <c r="A2251" s="27">
        <v>2019</v>
      </c>
      <c r="B2251" s="27">
        <v>8</v>
      </c>
      <c r="C2251" s="27" t="s">
        <v>3</v>
      </c>
      <c r="D2251" s="28">
        <v>43678</v>
      </c>
      <c r="E2251" s="27">
        <v>508.0009</v>
      </c>
      <c r="F2251" s="27">
        <v>397.95140000000004</v>
      </c>
      <c r="G2251" s="27">
        <v>0</v>
      </c>
    </row>
    <row r="2252" spans="1:7" x14ac:dyDescent="0.2">
      <c r="A2252" s="27">
        <v>2019</v>
      </c>
      <c r="B2252" s="27">
        <v>8</v>
      </c>
      <c r="C2252" s="27" t="s">
        <v>3</v>
      </c>
      <c r="D2252" s="28">
        <v>43679</v>
      </c>
      <c r="E2252" s="27">
        <v>422.74200000000002</v>
      </c>
      <c r="F2252" s="27">
        <v>120.9058</v>
      </c>
      <c r="G2252" s="27">
        <v>0</v>
      </c>
    </row>
    <row r="2253" spans="1:7" x14ac:dyDescent="0.2">
      <c r="A2253" s="27">
        <v>2019</v>
      </c>
      <c r="B2253" s="27">
        <v>8</v>
      </c>
      <c r="C2253" s="27" t="s">
        <v>3</v>
      </c>
      <c r="D2253" s="28">
        <v>43682</v>
      </c>
      <c r="E2253" s="27">
        <v>402.71050000000002</v>
      </c>
      <c r="F2253" s="27">
        <v>153.40120000000002</v>
      </c>
      <c r="G2253" s="27">
        <v>0</v>
      </c>
    </row>
    <row r="2254" spans="1:7" x14ac:dyDescent="0.2">
      <c r="A2254" s="27">
        <v>2019</v>
      </c>
      <c r="B2254" s="27">
        <v>8</v>
      </c>
      <c r="C2254" s="27" t="s">
        <v>3</v>
      </c>
      <c r="D2254" s="28">
        <v>43683</v>
      </c>
      <c r="E2254" s="27">
        <v>1129.2131999999999</v>
      </c>
      <c r="F2254" s="27">
        <v>290.25040000000001</v>
      </c>
      <c r="G2254" s="27">
        <v>0</v>
      </c>
    </row>
    <row r="2255" spans="1:7" x14ac:dyDescent="0.2">
      <c r="A2255" s="27">
        <v>2019</v>
      </c>
      <c r="B2255" s="27">
        <v>8</v>
      </c>
      <c r="C2255" s="27" t="s">
        <v>3</v>
      </c>
      <c r="D2255" s="28">
        <v>43684</v>
      </c>
      <c r="E2255" s="27">
        <v>1563.2643</v>
      </c>
      <c r="F2255" s="27">
        <v>798.05200000000002</v>
      </c>
      <c r="G2255" s="27">
        <v>0</v>
      </c>
    </row>
    <row r="2256" spans="1:7" x14ac:dyDescent="0.2">
      <c r="A2256" s="27">
        <v>2019</v>
      </c>
      <c r="B2256" s="27">
        <v>8</v>
      </c>
      <c r="C2256" s="27" t="s">
        <v>3</v>
      </c>
      <c r="D2256" s="28">
        <v>43685</v>
      </c>
      <c r="E2256" s="27">
        <v>1051.2485999999999</v>
      </c>
      <c r="F2256" s="27">
        <v>305.58029999999997</v>
      </c>
      <c r="G2256" s="27">
        <v>0</v>
      </c>
    </row>
    <row r="2257" spans="1:7" x14ac:dyDescent="0.2">
      <c r="A2257" s="27">
        <v>2019</v>
      </c>
      <c r="B2257" s="27">
        <v>8</v>
      </c>
      <c r="C2257" s="27" t="s">
        <v>3</v>
      </c>
      <c r="D2257" s="28">
        <v>43686</v>
      </c>
      <c r="E2257" s="27">
        <v>603.87429999999995</v>
      </c>
      <c r="F2257" s="27">
        <v>131.90369999999999</v>
      </c>
      <c r="G2257" s="27">
        <v>0</v>
      </c>
    </row>
    <row r="2258" spans="1:7" x14ac:dyDescent="0.2">
      <c r="A2258" s="27">
        <v>2019</v>
      </c>
      <c r="B2258" s="27">
        <v>8</v>
      </c>
      <c r="C2258" s="27" t="s">
        <v>3</v>
      </c>
      <c r="D2258" s="28">
        <v>43689</v>
      </c>
      <c r="E2258" s="27">
        <v>601.43979999999988</v>
      </c>
      <c r="F2258" s="27">
        <v>317.64840000000004</v>
      </c>
      <c r="G2258" s="27">
        <v>0</v>
      </c>
    </row>
    <row r="2259" spans="1:7" x14ac:dyDescent="0.2">
      <c r="A2259" s="27">
        <v>2019</v>
      </c>
      <c r="B2259" s="27">
        <v>8</v>
      </c>
      <c r="C2259" s="27" t="s">
        <v>3</v>
      </c>
      <c r="D2259" s="28">
        <v>43690</v>
      </c>
      <c r="E2259" s="27">
        <v>1210.7112000000002</v>
      </c>
      <c r="F2259" s="27">
        <v>464.95740000000001</v>
      </c>
      <c r="G2259" s="27">
        <v>0</v>
      </c>
    </row>
    <row r="2260" spans="1:7" x14ac:dyDescent="0.2">
      <c r="A2260" s="27">
        <v>2019</v>
      </c>
      <c r="B2260" s="27">
        <v>8</v>
      </c>
      <c r="C2260" s="27" t="s">
        <v>3</v>
      </c>
      <c r="D2260" s="28">
        <v>43691</v>
      </c>
      <c r="E2260" s="27">
        <v>1150.3697999999999</v>
      </c>
      <c r="F2260" s="27">
        <v>454.79590000000002</v>
      </c>
      <c r="G2260" s="27">
        <v>0</v>
      </c>
    </row>
    <row r="2261" spans="1:7" x14ac:dyDescent="0.2">
      <c r="A2261" s="27">
        <v>2019</v>
      </c>
      <c r="B2261" s="27">
        <v>8</v>
      </c>
      <c r="C2261" s="27" t="s">
        <v>3</v>
      </c>
      <c r="D2261" s="28">
        <v>43692</v>
      </c>
      <c r="E2261" s="27">
        <v>1142.1900999999998</v>
      </c>
      <c r="F2261" s="27">
        <v>710.67009999999993</v>
      </c>
      <c r="G2261" s="27">
        <v>0</v>
      </c>
    </row>
    <row r="2262" spans="1:7" x14ac:dyDescent="0.2">
      <c r="A2262" s="27">
        <v>2019</v>
      </c>
      <c r="B2262" s="27">
        <v>8</v>
      </c>
      <c r="C2262" s="27" t="s">
        <v>3</v>
      </c>
      <c r="D2262" s="28">
        <v>43693</v>
      </c>
      <c r="E2262" s="27">
        <v>769.51980000000003</v>
      </c>
      <c r="F2262" s="27">
        <v>209.28310000000002</v>
      </c>
      <c r="G2262" s="27">
        <v>0</v>
      </c>
    </row>
    <row r="2263" spans="1:7" x14ac:dyDescent="0.2">
      <c r="A2263" s="27">
        <v>2019</v>
      </c>
      <c r="B2263" s="27">
        <v>8</v>
      </c>
      <c r="C2263" s="27" t="s">
        <v>3</v>
      </c>
      <c r="D2263" s="28">
        <v>43696</v>
      </c>
      <c r="E2263" s="27">
        <v>844.81560000000013</v>
      </c>
      <c r="F2263" s="27">
        <v>430.80930000000001</v>
      </c>
      <c r="G2263" s="27">
        <v>0</v>
      </c>
    </row>
    <row r="2264" spans="1:7" x14ac:dyDescent="0.2">
      <c r="A2264" s="27">
        <v>2019</v>
      </c>
      <c r="B2264" s="27">
        <v>8</v>
      </c>
      <c r="C2264" s="27" t="s">
        <v>3</v>
      </c>
      <c r="D2264" s="28">
        <v>43697</v>
      </c>
      <c r="E2264" s="27">
        <v>1271.0282</v>
      </c>
      <c r="F2264" s="27">
        <v>322.00280000000004</v>
      </c>
      <c r="G2264" s="27">
        <v>0</v>
      </c>
    </row>
    <row r="2265" spans="1:7" x14ac:dyDescent="0.2">
      <c r="A2265" s="27">
        <v>2019</v>
      </c>
      <c r="B2265" s="27">
        <v>8</v>
      </c>
      <c r="C2265" s="27" t="s">
        <v>3</v>
      </c>
      <c r="D2265" s="28">
        <v>43698</v>
      </c>
      <c r="E2265" s="27">
        <v>847.11830000000009</v>
      </c>
      <c r="F2265" s="27">
        <v>237.59129999999999</v>
      </c>
      <c r="G2265" s="27">
        <v>0</v>
      </c>
    </row>
    <row r="2266" spans="1:7" x14ac:dyDescent="0.2">
      <c r="A2266" s="27">
        <v>2019</v>
      </c>
      <c r="B2266" s="27">
        <v>8</v>
      </c>
      <c r="C2266" s="27" t="s">
        <v>3</v>
      </c>
      <c r="D2266" s="28">
        <v>43699</v>
      </c>
      <c r="E2266" s="27">
        <v>1156.3896000000002</v>
      </c>
      <c r="F2266" s="27">
        <v>356.46719999999999</v>
      </c>
      <c r="G2266" s="27">
        <v>0</v>
      </c>
    </row>
    <row r="2267" spans="1:7" x14ac:dyDescent="0.2">
      <c r="A2267" s="27">
        <v>2019</v>
      </c>
      <c r="B2267" s="27">
        <v>8</v>
      </c>
      <c r="C2267" s="27" t="s">
        <v>3</v>
      </c>
      <c r="D2267" s="28">
        <v>43700</v>
      </c>
      <c r="E2267" s="27">
        <v>499.09629999999999</v>
      </c>
      <c r="F2267" s="27">
        <v>204.4</v>
      </c>
      <c r="G2267" s="27">
        <v>0</v>
      </c>
    </row>
    <row r="2268" spans="1:7" x14ac:dyDescent="0.2">
      <c r="A2268" s="27">
        <v>2019</v>
      </c>
      <c r="B2268" s="27">
        <v>8</v>
      </c>
      <c r="C2268" s="27" t="s">
        <v>3</v>
      </c>
      <c r="D2268" s="28">
        <v>43703</v>
      </c>
      <c r="E2268" s="27">
        <v>597.55240000000003</v>
      </c>
      <c r="F2268" s="27">
        <v>161.18379999999999</v>
      </c>
      <c r="G2268" s="27">
        <v>0</v>
      </c>
    </row>
    <row r="2269" spans="1:7" x14ac:dyDescent="0.2">
      <c r="A2269" s="27">
        <v>2019</v>
      </c>
      <c r="B2269" s="27">
        <v>8</v>
      </c>
      <c r="C2269" s="27" t="s">
        <v>3</v>
      </c>
      <c r="D2269" s="28">
        <v>43704</v>
      </c>
      <c r="E2269" s="27">
        <v>1218.4863</v>
      </c>
      <c r="F2269" s="27">
        <v>149.56979999999999</v>
      </c>
      <c r="G2269" s="27">
        <v>0</v>
      </c>
    </row>
    <row r="2270" spans="1:7" x14ac:dyDescent="0.2">
      <c r="A2270" s="27">
        <v>2019</v>
      </c>
      <c r="B2270" s="27">
        <v>8</v>
      </c>
      <c r="C2270" s="27" t="s">
        <v>3</v>
      </c>
      <c r="D2270" s="28">
        <v>43705</v>
      </c>
      <c r="E2270" s="27">
        <v>1270.9784999999999</v>
      </c>
      <c r="F2270" s="27">
        <v>206.51510000000002</v>
      </c>
      <c r="G2270" s="27">
        <v>0</v>
      </c>
    </row>
    <row r="2271" spans="1:7" x14ac:dyDescent="0.2">
      <c r="A2271" s="27">
        <v>2019</v>
      </c>
      <c r="B2271" s="27">
        <v>8</v>
      </c>
      <c r="C2271" s="27" t="s">
        <v>3</v>
      </c>
      <c r="D2271" s="28">
        <v>43706</v>
      </c>
      <c r="E2271" s="27">
        <v>1038.5036</v>
      </c>
      <c r="F2271" s="27">
        <v>483.01280000000003</v>
      </c>
      <c r="G2271" s="27">
        <v>0</v>
      </c>
    </row>
    <row r="2272" spans="1:7" x14ac:dyDescent="0.2">
      <c r="A2272" s="27">
        <v>2019</v>
      </c>
      <c r="B2272" s="27">
        <v>8</v>
      </c>
      <c r="C2272" s="27" t="s">
        <v>3</v>
      </c>
      <c r="D2272" s="28">
        <v>43707</v>
      </c>
      <c r="E2272" s="27">
        <v>600.57909999999993</v>
      </c>
      <c r="F2272" s="27">
        <v>25.116</v>
      </c>
      <c r="G2272" s="27">
        <v>0</v>
      </c>
    </row>
    <row r="2273" spans="1:7" x14ac:dyDescent="0.2">
      <c r="A2273" s="27">
        <v>2019</v>
      </c>
      <c r="B2273" s="27">
        <v>9</v>
      </c>
      <c r="C2273" s="27" t="s">
        <v>3</v>
      </c>
      <c r="D2273" s="28">
        <v>43711</v>
      </c>
      <c r="E2273" s="27">
        <v>446.12620000000004</v>
      </c>
      <c r="F2273" s="27">
        <v>274.08100000000002</v>
      </c>
      <c r="G2273" s="27">
        <v>0</v>
      </c>
    </row>
    <row r="2274" spans="1:7" x14ac:dyDescent="0.2">
      <c r="A2274" s="27">
        <v>2019</v>
      </c>
      <c r="B2274" s="27">
        <v>9</v>
      </c>
      <c r="C2274" s="27" t="s">
        <v>3</v>
      </c>
      <c r="D2274" s="28">
        <v>43712</v>
      </c>
      <c r="E2274" s="27">
        <v>1223.1261000000002</v>
      </c>
      <c r="F2274" s="27">
        <v>112.5442</v>
      </c>
      <c r="G2274" s="27">
        <v>0</v>
      </c>
    </row>
    <row r="2275" spans="1:7" x14ac:dyDescent="0.2">
      <c r="A2275" s="27">
        <v>2019</v>
      </c>
      <c r="B2275" s="27">
        <v>9</v>
      </c>
      <c r="C2275" s="27" t="s">
        <v>3</v>
      </c>
      <c r="D2275" s="28">
        <v>43713</v>
      </c>
      <c r="E2275" s="27">
        <v>939.13220000000013</v>
      </c>
      <c r="F2275" s="27">
        <v>319.1189</v>
      </c>
      <c r="G2275" s="27">
        <v>0</v>
      </c>
    </row>
    <row r="2276" spans="1:7" x14ac:dyDescent="0.2">
      <c r="A2276" s="27">
        <v>2019</v>
      </c>
      <c r="B2276" s="27">
        <v>9</v>
      </c>
      <c r="C2276" s="27" t="s">
        <v>3</v>
      </c>
      <c r="D2276" s="28">
        <v>43714</v>
      </c>
      <c r="E2276" s="27">
        <v>1228.8561999999999</v>
      </c>
      <c r="F2276" s="27">
        <v>268.8501</v>
      </c>
      <c r="G2276" s="27">
        <v>0</v>
      </c>
    </row>
    <row r="2277" spans="1:7" x14ac:dyDescent="0.2">
      <c r="A2277" s="27">
        <v>2019</v>
      </c>
      <c r="B2277" s="27">
        <v>9</v>
      </c>
      <c r="C2277" s="27" t="s">
        <v>3</v>
      </c>
      <c r="D2277" s="28">
        <v>43717</v>
      </c>
      <c r="E2277" s="27">
        <v>833.37879999999996</v>
      </c>
      <c r="F2277" s="27">
        <v>264.35980000000001</v>
      </c>
      <c r="G2277" s="27">
        <v>0</v>
      </c>
    </row>
    <row r="2278" spans="1:7" x14ac:dyDescent="0.2">
      <c r="A2278" s="27">
        <v>2019</v>
      </c>
      <c r="B2278" s="27">
        <v>9</v>
      </c>
      <c r="C2278" s="27" t="s">
        <v>3</v>
      </c>
      <c r="D2278" s="28">
        <v>43718</v>
      </c>
      <c r="E2278" s="27">
        <v>812.36759999999992</v>
      </c>
      <c r="F2278" s="27">
        <v>622.54869999999994</v>
      </c>
      <c r="G2278" s="27">
        <v>0</v>
      </c>
    </row>
    <row r="2279" spans="1:7" x14ac:dyDescent="0.2">
      <c r="A2279" s="27">
        <v>2019</v>
      </c>
      <c r="B2279" s="27">
        <v>9</v>
      </c>
      <c r="C2279" s="27" t="s">
        <v>3</v>
      </c>
      <c r="D2279" s="28">
        <v>43719</v>
      </c>
      <c r="E2279" s="27">
        <v>995.10419999999999</v>
      </c>
      <c r="F2279" s="27">
        <v>645.74749999999995</v>
      </c>
      <c r="G2279" s="27">
        <v>0</v>
      </c>
    </row>
    <row r="2280" spans="1:7" x14ac:dyDescent="0.2">
      <c r="A2280" s="27">
        <v>2019</v>
      </c>
      <c r="B2280" s="27">
        <v>9</v>
      </c>
      <c r="C2280" s="27" t="s">
        <v>3</v>
      </c>
      <c r="D2280" s="28">
        <v>43720</v>
      </c>
      <c r="E2280" s="27">
        <v>1704.4378999999999</v>
      </c>
      <c r="F2280" s="27">
        <v>584.17169999999999</v>
      </c>
      <c r="G2280" s="27">
        <v>0</v>
      </c>
    </row>
    <row r="2281" spans="1:7" x14ac:dyDescent="0.2">
      <c r="A2281" s="27">
        <v>2019</v>
      </c>
      <c r="B2281" s="27">
        <v>9</v>
      </c>
      <c r="C2281" s="27" t="s">
        <v>3</v>
      </c>
      <c r="D2281" s="28">
        <v>43721</v>
      </c>
      <c r="E2281" s="27">
        <v>581.36830000000009</v>
      </c>
      <c r="F2281" s="27">
        <v>1229.9235999999999</v>
      </c>
      <c r="G2281" s="27">
        <v>0</v>
      </c>
    </row>
    <row r="2282" spans="1:7" x14ac:dyDescent="0.2">
      <c r="A2282" s="27">
        <v>2019</v>
      </c>
      <c r="B2282" s="27">
        <v>9</v>
      </c>
      <c r="C2282" s="27" t="s">
        <v>3</v>
      </c>
      <c r="D2282" s="28">
        <v>43724</v>
      </c>
      <c r="E2282" s="27">
        <v>1378.5844999999999</v>
      </c>
      <c r="F2282" s="27">
        <v>358.40600000000001</v>
      </c>
      <c r="G2282" s="27">
        <v>0</v>
      </c>
    </row>
    <row r="2283" spans="1:7" x14ac:dyDescent="0.2">
      <c r="A2283" s="27">
        <v>2019</v>
      </c>
      <c r="B2283" s="27">
        <v>9</v>
      </c>
      <c r="C2283" s="27" t="s">
        <v>3</v>
      </c>
      <c r="D2283" s="28">
        <v>43725</v>
      </c>
      <c r="E2283" s="27">
        <v>1099.7599000000002</v>
      </c>
      <c r="F2283" s="27">
        <v>616.91120000000001</v>
      </c>
      <c r="G2283" s="27">
        <v>0</v>
      </c>
    </row>
    <row r="2284" spans="1:7" x14ac:dyDescent="0.2">
      <c r="A2284" s="27">
        <v>2019</v>
      </c>
      <c r="B2284" s="27">
        <v>9</v>
      </c>
      <c r="C2284" s="27" t="s">
        <v>3</v>
      </c>
      <c r="D2284" s="28">
        <v>43726</v>
      </c>
      <c r="E2284" s="27">
        <v>1565.4905999999999</v>
      </c>
      <c r="F2284" s="27">
        <v>971.76599999999996</v>
      </c>
      <c r="G2284" s="27">
        <v>0</v>
      </c>
    </row>
    <row r="2285" spans="1:7" x14ac:dyDescent="0.2">
      <c r="A2285" s="27">
        <v>2019</v>
      </c>
      <c r="B2285" s="27">
        <v>9</v>
      </c>
      <c r="C2285" s="27" t="s">
        <v>3</v>
      </c>
      <c r="D2285" s="28">
        <v>43727</v>
      </c>
      <c r="E2285" s="27">
        <v>1397.1696000000002</v>
      </c>
      <c r="F2285" s="27">
        <v>418.851</v>
      </c>
      <c r="G2285" s="27">
        <v>0</v>
      </c>
    </row>
    <row r="2286" spans="1:7" x14ac:dyDescent="0.2">
      <c r="A2286" s="27">
        <v>2019</v>
      </c>
      <c r="B2286" s="27">
        <v>9</v>
      </c>
      <c r="C2286" s="27" t="s">
        <v>3</v>
      </c>
      <c r="D2286" s="28">
        <v>43728</v>
      </c>
      <c r="E2286" s="27">
        <v>857.45830000000001</v>
      </c>
      <c r="F2286" s="27">
        <v>646.18330000000003</v>
      </c>
      <c r="G2286" s="27">
        <v>0</v>
      </c>
    </row>
    <row r="2287" spans="1:7" x14ac:dyDescent="0.2">
      <c r="A2287" s="27">
        <v>2019</v>
      </c>
      <c r="B2287" s="27">
        <v>9</v>
      </c>
      <c r="C2287" s="27" t="s">
        <v>3</v>
      </c>
      <c r="D2287" s="28">
        <v>43731</v>
      </c>
      <c r="E2287" s="27">
        <v>282.036</v>
      </c>
      <c r="F2287" s="27">
        <v>29.685099999999998</v>
      </c>
      <c r="G2287" s="27">
        <v>0</v>
      </c>
    </row>
    <row r="2288" spans="1:7" x14ac:dyDescent="0.2">
      <c r="A2288" s="27">
        <v>2019</v>
      </c>
      <c r="B2288" s="27">
        <v>9</v>
      </c>
      <c r="C2288" s="27" t="s">
        <v>3</v>
      </c>
      <c r="D2288" s="28">
        <v>43732</v>
      </c>
      <c r="E2288" s="27">
        <v>353.17520000000002</v>
      </c>
      <c r="F2288" s="27">
        <v>100.65929999999999</v>
      </c>
      <c r="G2288" s="27">
        <v>0</v>
      </c>
    </row>
    <row r="2289" spans="1:7" x14ac:dyDescent="0.2">
      <c r="A2289" s="27">
        <v>2019</v>
      </c>
      <c r="B2289" s="27">
        <v>9</v>
      </c>
      <c r="C2289" s="27" t="s">
        <v>3</v>
      </c>
      <c r="D2289" s="28">
        <v>43733</v>
      </c>
      <c r="E2289" s="27">
        <v>940.77380000000005</v>
      </c>
      <c r="F2289" s="27">
        <v>211.10329999999999</v>
      </c>
      <c r="G2289" s="27">
        <v>0</v>
      </c>
    </row>
    <row r="2290" spans="1:7" x14ac:dyDescent="0.2">
      <c r="A2290" s="27">
        <v>2019</v>
      </c>
      <c r="B2290" s="27">
        <v>9</v>
      </c>
      <c r="C2290" s="27" t="s">
        <v>3</v>
      </c>
      <c r="D2290" s="28">
        <v>43734</v>
      </c>
      <c r="E2290" s="27">
        <v>1268.6273999999999</v>
      </c>
      <c r="F2290" s="27">
        <v>672.88869999999997</v>
      </c>
      <c r="G2290" s="27">
        <v>0</v>
      </c>
    </row>
    <row r="2291" spans="1:7" x14ac:dyDescent="0.2">
      <c r="A2291" s="27">
        <v>2019</v>
      </c>
      <c r="B2291" s="27">
        <v>9</v>
      </c>
      <c r="C2291" s="27" t="s">
        <v>3</v>
      </c>
      <c r="D2291" s="28">
        <v>43735</v>
      </c>
      <c r="E2291" s="27">
        <v>1562.7382999999998</v>
      </c>
      <c r="F2291" s="27">
        <v>437.08100000000002</v>
      </c>
      <c r="G2291" s="27">
        <v>0</v>
      </c>
    </row>
    <row r="2292" spans="1:7" x14ac:dyDescent="0.2">
      <c r="A2292" s="27">
        <v>2019</v>
      </c>
      <c r="B2292" s="27">
        <v>9</v>
      </c>
      <c r="C2292" s="27" t="s">
        <v>3</v>
      </c>
      <c r="D2292" s="28">
        <v>43738</v>
      </c>
      <c r="E2292" s="27">
        <v>1363.2204999999999</v>
      </c>
      <c r="F2292" s="27">
        <v>245.65930000000003</v>
      </c>
      <c r="G2292" s="27">
        <v>0</v>
      </c>
    </row>
    <row r="2293" spans="1:7" x14ac:dyDescent="0.2">
      <c r="A2293" s="27">
        <v>2019</v>
      </c>
      <c r="B2293" s="27">
        <v>10</v>
      </c>
      <c r="C2293" s="27" t="s">
        <v>7</v>
      </c>
      <c r="D2293" s="28">
        <v>43739</v>
      </c>
      <c r="E2293" s="27">
        <v>932.39430000000004</v>
      </c>
      <c r="F2293" s="27">
        <v>559.01440000000002</v>
      </c>
      <c r="G2293" s="27">
        <v>0</v>
      </c>
    </row>
    <row r="2294" spans="1:7" x14ac:dyDescent="0.2">
      <c r="A2294" s="27">
        <v>2019</v>
      </c>
      <c r="B2294" s="27">
        <v>10</v>
      </c>
      <c r="C2294" s="27" t="s">
        <v>7</v>
      </c>
      <c r="D2294" s="28">
        <v>43740</v>
      </c>
      <c r="E2294" s="27">
        <v>1243.1306000000002</v>
      </c>
      <c r="F2294" s="27">
        <v>633.86130000000003</v>
      </c>
      <c r="G2294" s="27">
        <v>0</v>
      </c>
    </row>
    <row r="2295" spans="1:7" x14ac:dyDescent="0.2">
      <c r="A2295" s="27">
        <v>2019</v>
      </c>
      <c r="B2295" s="27">
        <v>10</v>
      </c>
      <c r="C2295" s="27" t="s">
        <v>7</v>
      </c>
      <c r="D2295" s="28">
        <v>43741</v>
      </c>
      <c r="E2295" s="27">
        <v>1172.5393999999999</v>
      </c>
      <c r="F2295" s="27">
        <v>311.16429999999997</v>
      </c>
      <c r="G2295" s="27">
        <v>0</v>
      </c>
    </row>
    <row r="2296" spans="1:7" x14ac:dyDescent="0.2">
      <c r="A2296" s="27">
        <v>2019</v>
      </c>
      <c r="B2296" s="27">
        <v>10</v>
      </c>
      <c r="C2296" s="27" t="s">
        <v>7</v>
      </c>
      <c r="D2296" s="28">
        <v>43742</v>
      </c>
      <c r="E2296" s="27">
        <v>657.83339999999998</v>
      </c>
      <c r="F2296" s="27">
        <v>310.99240000000003</v>
      </c>
      <c r="G2296" s="27">
        <v>0</v>
      </c>
    </row>
    <row r="2297" spans="1:7" x14ac:dyDescent="0.2">
      <c r="A2297" s="27">
        <v>2019</v>
      </c>
      <c r="B2297" s="27">
        <v>10</v>
      </c>
      <c r="C2297" s="27" t="s">
        <v>7</v>
      </c>
      <c r="D2297" s="28">
        <v>43745</v>
      </c>
      <c r="E2297" s="27">
        <v>736.83190000000002</v>
      </c>
      <c r="F2297" s="27">
        <v>391.76559999999995</v>
      </c>
      <c r="G2297" s="27">
        <v>0</v>
      </c>
    </row>
    <row r="2298" spans="1:7" x14ac:dyDescent="0.2">
      <c r="A2298" s="27">
        <v>2019</v>
      </c>
      <c r="B2298" s="27">
        <v>10</v>
      </c>
      <c r="C2298" s="27" t="s">
        <v>7</v>
      </c>
      <c r="D2298" s="28">
        <v>43746</v>
      </c>
      <c r="E2298" s="27">
        <v>1657.8318000000002</v>
      </c>
      <c r="F2298" s="27">
        <v>1554.5973000000001</v>
      </c>
      <c r="G2298" s="27">
        <v>0</v>
      </c>
    </row>
    <row r="2299" spans="1:7" x14ac:dyDescent="0.2">
      <c r="A2299" s="27">
        <v>2019</v>
      </c>
      <c r="B2299" s="27">
        <v>10</v>
      </c>
      <c r="C2299" s="27" t="s">
        <v>7</v>
      </c>
      <c r="D2299" s="28">
        <v>43747</v>
      </c>
      <c r="E2299" s="27">
        <v>845.57510000000013</v>
      </c>
      <c r="F2299" s="27">
        <v>302.0301</v>
      </c>
      <c r="G2299" s="27">
        <v>0</v>
      </c>
    </row>
    <row r="2300" spans="1:7" x14ac:dyDescent="0.2">
      <c r="A2300" s="27">
        <v>2019</v>
      </c>
      <c r="B2300" s="27">
        <v>10</v>
      </c>
      <c r="C2300" s="27" t="s">
        <v>7</v>
      </c>
      <c r="D2300" s="28">
        <v>43748</v>
      </c>
      <c r="E2300" s="27">
        <v>850.83439999999996</v>
      </c>
      <c r="F2300" s="27">
        <v>814.11540000000002</v>
      </c>
      <c r="G2300" s="27">
        <v>0</v>
      </c>
    </row>
    <row r="2301" spans="1:7" x14ac:dyDescent="0.2">
      <c r="A2301" s="27">
        <v>2019</v>
      </c>
      <c r="B2301" s="27">
        <v>10</v>
      </c>
      <c r="C2301" s="27" t="s">
        <v>7</v>
      </c>
      <c r="D2301" s="28">
        <v>43749</v>
      </c>
      <c r="E2301" s="27">
        <v>569.55319999999995</v>
      </c>
      <c r="F2301" s="27">
        <v>487.91090000000003</v>
      </c>
      <c r="G2301" s="27">
        <v>0</v>
      </c>
    </row>
    <row r="2302" spans="1:7" x14ac:dyDescent="0.2">
      <c r="A2302" s="27">
        <v>2019</v>
      </c>
      <c r="B2302" s="27">
        <v>10</v>
      </c>
      <c r="C2302" s="27" t="s">
        <v>7</v>
      </c>
      <c r="D2302" s="28">
        <v>43752</v>
      </c>
      <c r="E2302" s="27">
        <v>0</v>
      </c>
      <c r="F2302" s="27">
        <v>0</v>
      </c>
      <c r="G2302" s="27">
        <v>0</v>
      </c>
    </row>
    <row r="2303" spans="1:7" x14ac:dyDescent="0.2">
      <c r="A2303" s="27">
        <v>2019</v>
      </c>
      <c r="B2303" s="27">
        <v>10</v>
      </c>
      <c r="C2303" s="27" t="s">
        <v>7</v>
      </c>
      <c r="D2303" s="28">
        <v>43753</v>
      </c>
      <c r="E2303" s="27">
        <v>869.31849999999997</v>
      </c>
      <c r="F2303" s="27">
        <v>261.94439999999997</v>
      </c>
      <c r="G2303" s="27">
        <v>0</v>
      </c>
    </row>
    <row r="2304" spans="1:7" x14ac:dyDescent="0.2">
      <c r="A2304" s="27">
        <v>2019</v>
      </c>
      <c r="B2304" s="27">
        <v>10</v>
      </c>
      <c r="C2304" s="27" t="s">
        <v>7</v>
      </c>
      <c r="D2304" s="28">
        <v>43754</v>
      </c>
      <c r="E2304" s="27">
        <v>1301.1257000000001</v>
      </c>
      <c r="F2304" s="27">
        <v>716.59100000000001</v>
      </c>
      <c r="G2304" s="27">
        <v>0</v>
      </c>
    </row>
    <row r="2305" spans="1:7" x14ac:dyDescent="0.2">
      <c r="A2305" s="27">
        <v>2019</v>
      </c>
      <c r="B2305" s="27">
        <v>10</v>
      </c>
      <c r="C2305" s="27" t="s">
        <v>7</v>
      </c>
      <c r="D2305" s="28">
        <v>43755</v>
      </c>
      <c r="E2305" s="27">
        <v>1083.8081000000002</v>
      </c>
      <c r="F2305" s="27">
        <v>593.03480000000002</v>
      </c>
      <c r="G2305" s="27">
        <v>0</v>
      </c>
    </row>
    <row r="2306" spans="1:7" x14ac:dyDescent="0.2">
      <c r="A2306" s="27">
        <v>2019</v>
      </c>
      <c r="B2306" s="27">
        <v>10</v>
      </c>
      <c r="C2306" s="27" t="s">
        <v>7</v>
      </c>
      <c r="D2306" s="28">
        <v>43756</v>
      </c>
      <c r="E2306" s="27">
        <v>633.98430000000008</v>
      </c>
      <c r="F2306" s="27">
        <v>322.85740000000004</v>
      </c>
      <c r="G2306" s="27">
        <v>0</v>
      </c>
    </row>
    <row r="2307" spans="1:7" x14ac:dyDescent="0.2">
      <c r="A2307" s="27">
        <v>2019</v>
      </c>
      <c r="B2307" s="27">
        <v>10</v>
      </c>
      <c r="C2307" s="27" t="s">
        <v>7</v>
      </c>
      <c r="D2307" s="28">
        <v>43759</v>
      </c>
      <c r="E2307" s="27">
        <v>618.0861000000001</v>
      </c>
      <c r="F2307" s="27">
        <v>310.46269999999998</v>
      </c>
      <c r="G2307" s="27">
        <v>0</v>
      </c>
    </row>
    <row r="2308" spans="1:7" x14ac:dyDescent="0.2">
      <c r="A2308" s="27">
        <v>2019</v>
      </c>
      <c r="B2308" s="27">
        <v>10</v>
      </c>
      <c r="C2308" s="27" t="s">
        <v>7</v>
      </c>
      <c r="D2308" s="28">
        <v>43760</v>
      </c>
      <c r="E2308" s="27">
        <v>1884.5941</v>
      </c>
      <c r="F2308" s="27">
        <v>572.15919999999994</v>
      </c>
      <c r="G2308" s="27">
        <v>0</v>
      </c>
    </row>
    <row r="2309" spans="1:7" x14ac:dyDescent="0.2">
      <c r="A2309" s="27">
        <v>2019</v>
      </c>
      <c r="B2309" s="27">
        <v>10</v>
      </c>
      <c r="C2309" s="27" t="s">
        <v>7</v>
      </c>
      <c r="D2309" s="28">
        <v>43761</v>
      </c>
      <c r="E2309" s="27">
        <v>1168.9500999999998</v>
      </c>
      <c r="F2309" s="27">
        <v>364.33519999999999</v>
      </c>
      <c r="G2309" s="27">
        <v>0</v>
      </c>
    </row>
    <row r="2310" spans="1:7" x14ac:dyDescent="0.2">
      <c r="A2310" s="27">
        <v>2019</v>
      </c>
      <c r="B2310" s="27">
        <v>10</v>
      </c>
      <c r="C2310" s="27" t="s">
        <v>7</v>
      </c>
      <c r="D2310" s="28">
        <v>43762</v>
      </c>
      <c r="E2310" s="27">
        <v>1213.8632</v>
      </c>
      <c r="F2310" s="27">
        <v>611.90930000000003</v>
      </c>
      <c r="G2310" s="27">
        <v>0</v>
      </c>
    </row>
    <row r="2311" spans="1:7" x14ac:dyDescent="0.2">
      <c r="A2311" s="27">
        <v>2019</v>
      </c>
      <c r="B2311" s="27">
        <v>10</v>
      </c>
      <c r="C2311" s="27" t="s">
        <v>7</v>
      </c>
      <c r="D2311" s="28">
        <v>43763</v>
      </c>
      <c r="E2311" s="27">
        <v>540.2322999999999</v>
      </c>
      <c r="F2311" s="27">
        <v>338.2004</v>
      </c>
      <c r="G2311" s="27">
        <v>0</v>
      </c>
    </row>
    <row r="2312" spans="1:7" x14ac:dyDescent="0.2">
      <c r="A2312" s="27">
        <v>2019</v>
      </c>
      <c r="B2312" s="27">
        <v>10</v>
      </c>
      <c r="C2312" s="27" t="s">
        <v>7</v>
      </c>
      <c r="D2312" s="28">
        <v>43766</v>
      </c>
      <c r="E2312" s="27">
        <v>558.76800000000003</v>
      </c>
      <c r="F2312" s="27">
        <v>442.25440000000003</v>
      </c>
      <c r="G2312" s="27">
        <v>0</v>
      </c>
    </row>
    <row r="2313" spans="1:7" x14ac:dyDescent="0.2">
      <c r="A2313" s="27">
        <v>2019</v>
      </c>
      <c r="B2313" s="27">
        <v>10</v>
      </c>
      <c r="C2313" s="27" t="s">
        <v>7</v>
      </c>
      <c r="D2313" s="28">
        <v>43767</v>
      </c>
      <c r="E2313" s="27">
        <v>1083.1782000000003</v>
      </c>
      <c r="F2313" s="27">
        <v>541.90330000000006</v>
      </c>
      <c r="G2313" s="27">
        <v>0</v>
      </c>
    </row>
    <row r="2314" spans="1:7" x14ac:dyDescent="0.2">
      <c r="A2314" s="27">
        <v>2019</v>
      </c>
      <c r="B2314" s="27">
        <v>10</v>
      </c>
      <c r="C2314" s="27" t="s">
        <v>7</v>
      </c>
      <c r="D2314" s="28">
        <v>43768</v>
      </c>
      <c r="E2314" s="27">
        <v>1147.8444999999999</v>
      </c>
      <c r="F2314" s="27">
        <v>578.37599999999998</v>
      </c>
      <c r="G2314" s="27">
        <v>0</v>
      </c>
    </row>
    <row r="2315" spans="1:7" x14ac:dyDescent="0.2">
      <c r="A2315" s="27">
        <v>2019</v>
      </c>
      <c r="B2315" s="27">
        <v>10</v>
      </c>
      <c r="C2315" s="27" t="s">
        <v>7</v>
      </c>
      <c r="D2315" s="28">
        <v>43769</v>
      </c>
      <c r="E2315" s="27">
        <v>1234.9099000000001</v>
      </c>
      <c r="F2315" s="27">
        <v>549.32420000000002</v>
      </c>
      <c r="G2315" s="27">
        <v>0</v>
      </c>
    </row>
    <row r="2316" spans="1:7" x14ac:dyDescent="0.2">
      <c r="A2316" s="27">
        <v>2019</v>
      </c>
      <c r="B2316" s="27">
        <v>11</v>
      </c>
      <c r="C2316" s="27" t="s">
        <v>7</v>
      </c>
      <c r="D2316" s="28">
        <v>43770</v>
      </c>
      <c r="E2316" s="27">
        <v>801.21400000000006</v>
      </c>
      <c r="F2316" s="27">
        <v>411.94940000000003</v>
      </c>
      <c r="G2316" s="27">
        <v>0</v>
      </c>
    </row>
    <row r="2317" spans="1:7" x14ac:dyDescent="0.2">
      <c r="A2317" s="27">
        <v>2019</v>
      </c>
      <c r="B2317" s="27">
        <v>11</v>
      </c>
      <c r="C2317" s="27" t="s">
        <v>7</v>
      </c>
      <c r="D2317" s="28">
        <v>43773</v>
      </c>
      <c r="E2317" s="27">
        <v>731.85340000000008</v>
      </c>
      <c r="F2317" s="27">
        <v>260.08710000000002</v>
      </c>
      <c r="G2317" s="27">
        <v>0</v>
      </c>
    </row>
    <row r="2318" spans="1:7" x14ac:dyDescent="0.2">
      <c r="A2318" s="27">
        <v>2019</v>
      </c>
      <c r="B2318" s="27">
        <v>11</v>
      </c>
      <c r="C2318" s="27" t="s">
        <v>7</v>
      </c>
      <c r="D2318" s="28">
        <v>43774</v>
      </c>
      <c r="E2318" s="27">
        <v>1317.8601000000001</v>
      </c>
      <c r="F2318" s="27">
        <v>262.67759999999998</v>
      </c>
      <c r="G2318" s="27">
        <v>0</v>
      </c>
    </row>
    <row r="2319" spans="1:7" x14ac:dyDescent="0.2">
      <c r="A2319" s="27">
        <v>2019</v>
      </c>
      <c r="B2319" s="27">
        <v>11</v>
      </c>
      <c r="C2319" s="27" t="s">
        <v>7</v>
      </c>
      <c r="D2319" s="28">
        <v>43775</v>
      </c>
      <c r="E2319" s="27">
        <v>1561.9476000000002</v>
      </c>
      <c r="F2319" s="27">
        <v>452.51509999999996</v>
      </c>
      <c r="G2319" s="27">
        <v>0</v>
      </c>
    </row>
    <row r="2320" spans="1:7" x14ac:dyDescent="0.2">
      <c r="A2320" s="27">
        <v>2019</v>
      </c>
      <c r="B2320" s="27">
        <v>11</v>
      </c>
      <c r="C2320" s="27" t="s">
        <v>7</v>
      </c>
      <c r="D2320" s="28">
        <v>43776</v>
      </c>
      <c r="E2320" s="27">
        <v>2326.2345</v>
      </c>
      <c r="F2320" s="27">
        <v>706.66309999999999</v>
      </c>
      <c r="G2320" s="27">
        <v>0</v>
      </c>
    </row>
    <row r="2321" spans="1:7" x14ac:dyDescent="0.2">
      <c r="A2321" s="27">
        <v>2019</v>
      </c>
      <c r="B2321" s="27">
        <v>11</v>
      </c>
      <c r="C2321" s="27" t="s">
        <v>7</v>
      </c>
      <c r="D2321" s="28">
        <v>43777</v>
      </c>
      <c r="E2321" s="27">
        <v>2111.2672000000002</v>
      </c>
      <c r="F2321" s="27">
        <v>411.29090000000002</v>
      </c>
      <c r="G2321" s="27">
        <v>0</v>
      </c>
    </row>
    <row r="2322" spans="1:7" x14ac:dyDescent="0.2">
      <c r="A2322" s="27">
        <v>2019</v>
      </c>
      <c r="B2322" s="27">
        <v>11</v>
      </c>
      <c r="C2322" s="27" t="s">
        <v>7</v>
      </c>
      <c r="D2322" s="28">
        <v>43780</v>
      </c>
      <c r="E2322" s="27">
        <v>0</v>
      </c>
      <c r="F2322" s="27">
        <v>0</v>
      </c>
      <c r="G2322" s="27">
        <v>0</v>
      </c>
    </row>
    <row r="2323" spans="1:7" x14ac:dyDescent="0.2">
      <c r="A2323" s="27">
        <v>2019</v>
      </c>
      <c r="B2323" s="27">
        <v>11</v>
      </c>
      <c r="C2323" s="27" t="s">
        <v>7</v>
      </c>
      <c r="D2323" s="28">
        <v>43781</v>
      </c>
      <c r="E2323" s="27">
        <v>1241.3671000000002</v>
      </c>
      <c r="F2323" s="27">
        <v>301.90540000000004</v>
      </c>
      <c r="G2323" s="27">
        <v>0</v>
      </c>
    </row>
    <row r="2324" spans="1:7" x14ac:dyDescent="0.2">
      <c r="A2324" s="27">
        <v>2019</v>
      </c>
      <c r="B2324" s="27">
        <v>11</v>
      </c>
      <c r="C2324" s="27" t="s">
        <v>7</v>
      </c>
      <c r="D2324" s="28">
        <v>43782</v>
      </c>
      <c r="E2324" s="27">
        <v>1144.3724</v>
      </c>
      <c r="F2324" s="27">
        <v>679.83530000000007</v>
      </c>
      <c r="G2324" s="27">
        <v>0</v>
      </c>
    </row>
    <row r="2325" spans="1:7" x14ac:dyDescent="0.2">
      <c r="A2325" s="27">
        <v>2019</v>
      </c>
      <c r="B2325" s="27">
        <v>11</v>
      </c>
      <c r="C2325" s="27" t="s">
        <v>7</v>
      </c>
      <c r="D2325" s="28">
        <v>43783</v>
      </c>
      <c r="E2325" s="27">
        <v>1590.9378000000002</v>
      </c>
      <c r="F2325" s="27">
        <v>654.33550000000002</v>
      </c>
      <c r="G2325" s="27">
        <v>0</v>
      </c>
    </row>
    <row r="2326" spans="1:7" x14ac:dyDescent="0.2">
      <c r="A2326" s="27">
        <v>2019</v>
      </c>
      <c r="B2326" s="27">
        <v>11</v>
      </c>
      <c r="C2326" s="27" t="s">
        <v>7</v>
      </c>
      <c r="D2326" s="28">
        <v>43784</v>
      </c>
      <c r="E2326" s="27">
        <v>962.45269999999994</v>
      </c>
      <c r="F2326" s="27">
        <v>468.5684</v>
      </c>
      <c r="G2326" s="27">
        <v>0</v>
      </c>
    </row>
    <row r="2327" spans="1:7" x14ac:dyDescent="0.2">
      <c r="A2327" s="27">
        <v>2019</v>
      </c>
      <c r="B2327" s="27">
        <v>11</v>
      </c>
      <c r="C2327" s="27" t="s">
        <v>7</v>
      </c>
      <c r="D2327" s="28">
        <v>43787</v>
      </c>
      <c r="E2327" s="27">
        <v>959.50370000000009</v>
      </c>
      <c r="F2327" s="27">
        <v>529.55330000000004</v>
      </c>
      <c r="G2327" s="27">
        <v>0</v>
      </c>
    </row>
    <row r="2328" spans="1:7" x14ac:dyDescent="0.2">
      <c r="A2328" s="27">
        <v>2019</v>
      </c>
      <c r="B2328" s="27">
        <v>11</v>
      </c>
      <c r="C2328" s="27" t="s">
        <v>7</v>
      </c>
      <c r="D2328" s="28">
        <v>43788</v>
      </c>
      <c r="E2328" s="27">
        <v>1752.3895</v>
      </c>
      <c r="F2328" s="27">
        <v>1095.0492000000002</v>
      </c>
      <c r="G2328" s="27">
        <v>0</v>
      </c>
    </row>
    <row r="2329" spans="1:7" x14ac:dyDescent="0.2">
      <c r="A2329" s="27">
        <v>2019</v>
      </c>
      <c r="B2329" s="27">
        <v>11</v>
      </c>
      <c r="C2329" s="27" t="s">
        <v>7</v>
      </c>
      <c r="D2329" s="28">
        <v>43789</v>
      </c>
      <c r="E2329" s="27">
        <v>1720.7106999999999</v>
      </c>
      <c r="F2329" s="27">
        <v>607.84309999999994</v>
      </c>
      <c r="G2329" s="27">
        <v>0</v>
      </c>
    </row>
    <row r="2330" spans="1:7" x14ac:dyDescent="0.2">
      <c r="A2330" s="27">
        <v>2019</v>
      </c>
      <c r="B2330" s="27">
        <v>11</v>
      </c>
      <c r="C2330" s="27" t="s">
        <v>7</v>
      </c>
      <c r="D2330" s="28">
        <v>43790</v>
      </c>
      <c r="E2330" s="27">
        <v>1206.7448999999999</v>
      </c>
      <c r="F2330" s="27">
        <v>734.5938000000001</v>
      </c>
      <c r="G2330" s="27">
        <v>0</v>
      </c>
    </row>
    <row r="2331" spans="1:7" x14ac:dyDescent="0.2">
      <c r="A2331" s="27">
        <v>2019</v>
      </c>
      <c r="B2331" s="27">
        <v>11</v>
      </c>
      <c r="C2331" s="27" t="s">
        <v>7</v>
      </c>
      <c r="D2331" s="28">
        <v>43791</v>
      </c>
      <c r="E2331" s="27">
        <v>1259.7784000000001</v>
      </c>
      <c r="F2331" s="27">
        <v>576.15750000000003</v>
      </c>
      <c r="G2331" s="27">
        <v>0</v>
      </c>
    </row>
    <row r="2332" spans="1:7" x14ac:dyDescent="0.2">
      <c r="A2332" s="27">
        <v>2019</v>
      </c>
      <c r="B2332" s="27">
        <v>11</v>
      </c>
      <c r="C2332" s="27" t="s">
        <v>7</v>
      </c>
      <c r="D2332" s="28">
        <v>43794</v>
      </c>
      <c r="E2332" s="27">
        <v>1162.3171</v>
      </c>
      <c r="F2332" s="27">
        <v>524.48</v>
      </c>
      <c r="G2332" s="27">
        <v>0</v>
      </c>
    </row>
    <row r="2333" spans="1:7" x14ac:dyDescent="0.2">
      <c r="A2333" s="27">
        <v>2019</v>
      </c>
      <c r="B2333" s="27">
        <v>11</v>
      </c>
      <c r="C2333" s="27" t="s">
        <v>7</v>
      </c>
      <c r="D2333" s="28">
        <v>43795</v>
      </c>
      <c r="E2333" s="27">
        <v>843.40690000000006</v>
      </c>
      <c r="F2333" s="27">
        <v>470.13209999999998</v>
      </c>
      <c r="G2333" s="27">
        <v>0</v>
      </c>
    </row>
    <row r="2334" spans="1:7" x14ac:dyDescent="0.2">
      <c r="A2334" s="27">
        <v>2019</v>
      </c>
      <c r="B2334" s="27">
        <v>11</v>
      </c>
      <c r="C2334" s="27" t="s">
        <v>7</v>
      </c>
      <c r="D2334" s="28">
        <v>43796</v>
      </c>
      <c r="E2334" s="27">
        <v>378.78929999999997</v>
      </c>
      <c r="F2334" s="27">
        <v>169.93700000000001</v>
      </c>
      <c r="G2334" s="27">
        <v>0</v>
      </c>
    </row>
    <row r="2335" spans="1:7" x14ac:dyDescent="0.2">
      <c r="A2335" s="27">
        <v>2019</v>
      </c>
      <c r="B2335" s="27">
        <v>11</v>
      </c>
      <c r="C2335" s="27" t="s">
        <v>7</v>
      </c>
      <c r="D2335" s="28">
        <v>43798</v>
      </c>
      <c r="E2335" s="27">
        <v>123.88160000000001</v>
      </c>
      <c r="F2335" s="27">
        <v>0</v>
      </c>
      <c r="G2335" s="27">
        <v>0</v>
      </c>
    </row>
    <row r="2336" spans="1:7" x14ac:dyDescent="0.2">
      <c r="A2336" s="27">
        <v>2019</v>
      </c>
      <c r="B2336" s="27">
        <v>12</v>
      </c>
      <c r="C2336" s="27" t="s">
        <v>7</v>
      </c>
      <c r="D2336" s="28">
        <v>43801</v>
      </c>
      <c r="E2336" s="27">
        <v>792.85089999999991</v>
      </c>
      <c r="F2336" s="27">
        <v>364.8211</v>
      </c>
      <c r="G2336" s="27">
        <v>0</v>
      </c>
    </row>
    <row r="2337" spans="1:7" x14ac:dyDescent="0.2">
      <c r="A2337" s="27">
        <v>2019</v>
      </c>
      <c r="B2337" s="27">
        <v>12</v>
      </c>
      <c r="C2337" s="27" t="s">
        <v>7</v>
      </c>
      <c r="D2337" s="28">
        <v>43802</v>
      </c>
      <c r="E2337" s="27">
        <v>1269.9758999999999</v>
      </c>
      <c r="F2337" s="27">
        <v>403.85389999999995</v>
      </c>
      <c r="G2337" s="27">
        <v>0</v>
      </c>
    </row>
    <row r="2338" spans="1:7" x14ac:dyDescent="0.2">
      <c r="A2338" s="27">
        <v>2019</v>
      </c>
      <c r="B2338" s="27">
        <v>12</v>
      </c>
      <c r="C2338" s="27" t="s">
        <v>7</v>
      </c>
      <c r="D2338" s="28">
        <v>43803</v>
      </c>
      <c r="E2338" s="27">
        <v>1194.7942</v>
      </c>
      <c r="F2338" s="27">
        <v>720.59890000000007</v>
      </c>
      <c r="G2338" s="27">
        <v>0</v>
      </c>
    </row>
    <row r="2339" spans="1:7" x14ac:dyDescent="0.2">
      <c r="A2339" s="27">
        <v>2019</v>
      </c>
      <c r="B2339" s="27">
        <v>12</v>
      </c>
      <c r="C2339" s="27" t="s">
        <v>7</v>
      </c>
      <c r="D2339" s="28">
        <v>43804</v>
      </c>
      <c r="E2339" s="27">
        <v>1253.4014</v>
      </c>
      <c r="F2339" s="27">
        <v>842.00419999999997</v>
      </c>
      <c r="G2339" s="27">
        <v>0</v>
      </c>
    </row>
    <row r="2340" spans="1:7" x14ac:dyDescent="0.2">
      <c r="A2340" s="27">
        <v>2019</v>
      </c>
      <c r="B2340" s="27">
        <v>12</v>
      </c>
      <c r="C2340" s="27" t="s">
        <v>7</v>
      </c>
      <c r="D2340" s="28">
        <v>43805</v>
      </c>
      <c r="E2340" s="27">
        <v>901.47440000000006</v>
      </c>
      <c r="F2340" s="27">
        <v>446.69130000000007</v>
      </c>
      <c r="G2340" s="27">
        <v>0</v>
      </c>
    </row>
    <row r="2341" spans="1:7" x14ac:dyDescent="0.2">
      <c r="A2341" s="27">
        <v>2019</v>
      </c>
      <c r="B2341" s="27">
        <v>12</v>
      </c>
      <c r="C2341" s="27" t="s">
        <v>7</v>
      </c>
      <c r="D2341" s="28">
        <v>43808</v>
      </c>
      <c r="E2341" s="27">
        <v>1037.0563999999999</v>
      </c>
      <c r="F2341" s="27">
        <v>89.773600000000002</v>
      </c>
      <c r="G2341" s="27">
        <v>0</v>
      </c>
    </row>
    <row r="2342" spans="1:7" x14ac:dyDescent="0.2">
      <c r="A2342" s="27">
        <v>2019</v>
      </c>
      <c r="B2342" s="27">
        <v>12</v>
      </c>
      <c r="C2342" s="27" t="s">
        <v>7</v>
      </c>
      <c r="D2342" s="28">
        <v>43809</v>
      </c>
      <c r="E2342" s="27">
        <v>1827.2533999999998</v>
      </c>
      <c r="F2342" s="27">
        <v>244.30870000000002</v>
      </c>
      <c r="G2342" s="27">
        <v>0</v>
      </c>
    </row>
    <row r="2343" spans="1:7" x14ac:dyDescent="0.2">
      <c r="A2343" s="27">
        <v>2019</v>
      </c>
      <c r="B2343" s="27">
        <v>12</v>
      </c>
      <c r="C2343" s="27" t="s">
        <v>7</v>
      </c>
      <c r="D2343" s="28">
        <v>43810</v>
      </c>
      <c r="E2343" s="27">
        <v>848.26859999999999</v>
      </c>
      <c r="F2343" s="27">
        <v>570.78180000000009</v>
      </c>
      <c r="G2343" s="27">
        <v>0</v>
      </c>
    </row>
    <row r="2344" spans="1:7" x14ac:dyDescent="0.2">
      <c r="A2344" s="27">
        <v>2019</v>
      </c>
      <c r="B2344" s="27">
        <v>12</v>
      </c>
      <c r="C2344" s="27" t="s">
        <v>7</v>
      </c>
      <c r="D2344" s="28">
        <v>43811</v>
      </c>
      <c r="E2344" s="27">
        <v>1577.6798000000001</v>
      </c>
      <c r="F2344" s="27">
        <v>619.04869999999994</v>
      </c>
      <c r="G2344" s="27">
        <v>0</v>
      </c>
    </row>
    <row r="2345" spans="1:7" x14ac:dyDescent="0.2">
      <c r="A2345" s="27">
        <v>2019</v>
      </c>
      <c r="B2345" s="27">
        <v>12</v>
      </c>
      <c r="C2345" s="27" t="s">
        <v>7</v>
      </c>
      <c r="D2345" s="28">
        <v>43812</v>
      </c>
      <c r="E2345" s="27">
        <v>784.95029999999997</v>
      </c>
      <c r="F2345" s="27">
        <v>436.42320000000001</v>
      </c>
      <c r="G2345" s="27">
        <v>0</v>
      </c>
    </row>
    <row r="2346" spans="1:7" x14ac:dyDescent="0.2">
      <c r="A2346" s="27">
        <v>2019</v>
      </c>
      <c r="B2346" s="27">
        <v>12</v>
      </c>
      <c r="C2346" s="27" t="s">
        <v>7</v>
      </c>
      <c r="D2346" s="28">
        <v>43815</v>
      </c>
      <c r="E2346" s="27">
        <v>981.16269999999997</v>
      </c>
      <c r="F2346" s="27">
        <v>464.73020000000002</v>
      </c>
      <c r="G2346" s="27">
        <v>0</v>
      </c>
    </row>
    <row r="2347" spans="1:7" x14ac:dyDescent="0.2">
      <c r="A2347" s="27">
        <v>2019</v>
      </c>
      <c r="B2347" s="27">
        <v>12</v>
      </c>
      <c r="C2347" s="27" t="s">
        <v>7</v>
      </c>
      <c r="D2347" s="28">
        <v>43816</v>
      </c>
      <c r="E2347" s="27">
        <v>1270.1468</v>
      </c>
      <c r="F2347" s="27">
        <v>734.41359999999997</v>
      </c>
      <c r="G2347" s="27">
        <v>0</v>
      </c>
    </row>
    <row r="2348" spans="1:7" x14ac:dyDescent="0.2">
      <c r="A2348" s="27">
        <v>2019</v>
      </c>
      <c r="B2348" s="27">
        <v>12</v>
      </c>
      <c r="C2348" s="27" t="s">
        <v>7</v>
      </c>
      <c r="D2348" s="28">
        <v>43817</v>
      </c>
      <c r="E2348" s="27">
        <v>1580.8283999999999</v>
      </c>
      <c r="F2348" s="27">
        <v>655.78390000000002</v>
      </c>
      <c r="G2348" s="27">
        <v>0</v>
      </c>
    </row>
    <row r="2349" spans="1:7" x14ac:dyDescent="0.2">
      <c r="A2349" s="27">
        <v>2019</v>
      </c>
      <c r="B2349" s="27">
        <v>12</v>
      </c>
      <c r="C2349" s="27" t="s">
        <v>7</v>
      </c>
      <c r="D2349" s="28">
        <v>43818</v>
      </c>
      <c r="E2349" s="27">
        <v>1230.6210000000001</v>
      </c>
      <c r="F2349" s="27">
        <v>593.13400000000001</v>
      </c>
      <c r="G2349" s="27">
        <v>0</v>
      </c>
    </row>
    <row r="2350" spans="1:7" x14ac:dyDescent="0.2">
      <c r="A2350" s="27">
        <v>2019</v>
      </c>
      <c r="B2350" s="27">
        <v>12</v>
      </c>
      <c r="C2350" s="27" t="s">
        <v>7</v>
      </c>
      <c r="D2350" s="28">
        <v>43819</v>
      </c>
      <c r="E2350" s="27">
        <v>1133.6577</v>
      </c>
      <c r="F2350" s="27">
        <v>356.28990000000005</v>
      </c>
      <c r="G2350" s="27">
        <v>0</v>
      </c>
    </row>
    <row r="2351" spans="1:7" x14ac:dyDescent="0.2">
      <c r="A2351" s="27">
        <v>2019</v>
      </c>
      <c r="B2351" s="27">
        <v>12</v>
      </c>
      <c r="C2351" s="27" t="s">
        <v>7</v>
      </c>
      <c r="D2351" s="28">
        <v>43822</v>
      </c>
      <c r="E2351" s="27">
        <v>527.37109999999996</v>
      </c>
      <c r="F2351" s="27">
        <v>291.83590000000004</v>
      </c>
      <c r="G2351" s="27">
        <v>0</v>
      </c>
    </row>
    <row r="2352" spans="1:7" x14ac:dyDescent="0.2">
      <c r="A2352" s="27">
        <v>2019</v>
      </c>
      <c r="B2352" s="27">
        <v>12</v>
      </c>
      <c r="C2352" s="27" t="s">
        <v>7</v>
      </c>
      <c r="D2352" s="28">
        <v>43823</v>
      </c>
      <c r="E2352" s="27">
        <v>180.60749999999999</v>
      </c>
      <c r="F2352" s="27">
        <v>10.282399999999999</v>
      </c>
      <c r="G2352" s="27">
        <v>0</v>
      </c>
    </row>
    <row r="2353" spans="1:7" x14ac:dyDescent="0.2">
      <c r="A2353" s="27">
        <v>2019</v>
      </c>
      <c r="B2353" s="27">
        <v>12</v>
      </c>
      <c r="C2353" s="27" t="s">
        <v>7</v>
      </c>
      <c r="D2353" s="28">
        <v>43825</v>
      </c>
      <c r="E2353" s="27">
        <v>372.66550000000001</v>
      </c>
      <c r="F2353" s="27">
        <v>47.984499999999997</v>
      </c>
      <c r="G2353" s="27">
        <v>0</v>
      </c>
    </row>
    <row r="2354" spans="1:7" x14ac:dyDescent="0.2">
      <c r="A2354" s="27">
        <v>2019</v>
      </c>
      <c r="B2354" s="27">
        <v>12</v>
      </c>
      <c r="C2354" s="27" t="s">
        <v>7</v>
      </c>
      <c r="D2354" s="28">
        <v>43826</v>
      </c>
      <c r="E2354" s="27">
        <v>310.23490000000004</v>
      </c>
      <c r="F2354" s="27">
        <v>66.852000000000004</v>
      </c>
      <c r="G2354" s="27">
        <v>0</v>
      </c>
    </row>
    <row r="2355" spans="1:7" x14ac:dyDescent="0.2">
      <c r="A2355" s="27">
        <v>2019</v>
      </c>
      <c r="B2355" s="27">
        <v>12</v>
      </c>
      <c r="C2355" s="27" t="s">
        <v>7</v>
      </c>
      <c r="D2355" s="28">
        <v>43829</v>
      </c>
      <c r="E2355" s="27">
        <v>235.7826</v>
      </c>
      <c r="F2355" s="27">
        <v>29.664999999999999</v>
      </c>
      <c r="G2355" s="27">
        <v>0</v>
      </c>
    </row>
    <row r="2356" spans="1:7" x14ac:dyDescent="0.2">
      <c r="A2356" s="27">
        <v>2019</v>
      </c>
      <c r="B2356" s="27">
        <v>12</v>
      </c>
      <c r="C2356" s="27" t="s">
        <v>7</v>
      </c>
      <c r="D2356" s="28">
        <v>43830</v>
      </c>
      <c r="E2356" s="27">
        <v>65.344700000000003</v>
      </c>
      <c r="F2356" s="27">
        <v>10.3</v>
      </c>
      <c r="G2356" s="27">
        <v>0</v>
      </c>
    </row>
    <row r="2357" spans="1:7" x14ac:dyDescent="0.2">
      <c r="A2357" s="27">
        <v>2020</v>
      </c>
      <c r="B2357" s="27">
        <v>1</v>
      </c>
      <c r="C2357" s="27" t="s">
        <v>1</v>
      </c>
      <c r="D2357" s="28">
        <v>43832</v>
      </c>
      <c r="E2357" s="27">
        <v>387.32600000000002</v>
      </c>
      <c r="F2357" s="27">
        <v>38.340000000000003</v>
      </c>
      <c r="G2357" s="27">
        <v>0</v>
      </c>
    </row>
    <row r="2358" spans="1:7" x14ac:dyDescent="0.2">
      <c r="A2358" s="27">
        <v>2020</v>
      </c>
      <c r="B2358" s="27">
        <v>1</v>
      </c>
      <c r="C2358" s="27" t="s">
        <v>1</v>
      </c>
      <c r="D2358" s="28">
        <v>43833</v>
      </c>
      <c r="E2358" s="27">
        <v>501.81579999999997</v>
      </c>
      <c r="F2358" s="27">
        <v>228.01439999999999</v>
      </c>
      <c r="G2358" s="27">
        <v>0</v>
      </c>
    </row>
    <row r="2359" spans="1:7" x14ac:dyDescent="0.2">
      <c r="A2359" s="27">
        <v>2020</v>
      </c>
      <c r="B2359" s="27">
        <v>1</v>
      </c>
      <c r="C2359" s="27" t="s">
        <v>1</v>
      </c>
      <c r="D2359" s="28">
        <v>43836</v>
      </c>
      <c r="E2359" s="27">
        <v>864.2491</v>
      </c>
      <c r="F2359" s="27">
        <v>711.24450000000002</v>
      </c>
      <c r="G2359" s="27">
        <v>0</v>
      </c>
    </row>
    <row r="2360" spans="1:7" x14ac:dyDescent="0.2">
      <c r="A2360" s="27">
        <v>2020</v>
      </c>
      <c r="B2360" s="27">
        <v>1</v>
      </c>
      <c r="C2360" s="27" t="s">
        <v>1</v>
      </c>
      <c r="D2360" s="28">
        <v>43837</v>
      </c>
      <c r="E2360" s="27">
        <v>895.48279999999988</v>
      </c>
      <c r="F2360" s="27">
        <v>686.11469999999997</v>
      </c>
      <c r="G2360" s="27">
        <v>0</v>
      </c>
    </row>
    <row r="2361" spans="1:7" x14ac:dyDescent="0.2">
      <c r="A2361" s="27">
        <v>2020</v>
      </c>
      <c r="B2361" s="27">
        <v>1</v>
      </c>
      <c r="C2361" s="27" t="s">
        <v>1</v>
      </c>
      <c r="D2361" s="28">
        <v>43838</v>
      </c>
      <c r="E2361" s="27">
        <v>1037.4254000000001</v>
      </c>
      <c r="F2361" s="27">
        <v>1088.9925000000001</v>
      </c>
      <c r="G2361" s="27">
        <v>0</v>
      </c>
    </row>
    <row r="2362" spans="1:7" x14ac:dyDescent="0.2">
      <c r="A2362" s="27">
        <v>2020</v>
      </c>
      <c r="B2362" s="27">
        <v>1</v>
      </c>
      <c r="C2362" s="27" t="s">
        <v>1</v>
      </c>
      <c r="D2362" s="28">
        <v>43839</v>
      </c>
      <c r="E2362" s="27">
        <v>933.10519999999997</v>
      </c>
      <c r="F2362" s="27">
        <v>1296.0683000000001</v>
      </c>
      <c r="G2362" s="27">
        <v>0</v>
      </c>
    </row>
    <row r="2363" spans="1:7" x14ac:dyDescent="0.2">
      <c r="A2363" s="27">
        <v>2020</v>
      </c>
      <c r="B2363" s="27">
        <v>1</v>
      </c>
      <c r="C2363" s="27" t="s">
        <v>1</v>
      </c>
      <c r="D2363" s="28">
        <v>43840</v>
      </c>
      <c r="E2363" s="27">
        <v>867.3078999999999</v>
      </c>
      <c r="F2363" s="27">
        <v>830.16240000000005</v>
      </c>
      <c r="G2363" s="27">
        <v>0</v>
      </c>
    </row>
    <row r="2364" spans="1:7" x14ac:dyDescent="0.2">
      <c r="A2364" s="27">
        <v>2020</v>
      </c>
      <c r="B2364" s="27">
        <v>1</v>
      </c>
      <c r="C2364" s="27" t="s">
        <v>1</v>
      </c>
      <c r="D2364" s="28">
        <v>43843</v>
      </c>
      <c r="E2364" s="27">
        <v>654.07180000000005</v>
      </c>
      <c r="F2364" s="27">
        <v>864.30160000000001</v>
      </c>
      <c r="G2364" s="27">
        <v>0</v>
      </c>
    </row>
    <row r="2365" spans="1:7" x14ac:dyDescent="0.2">
      <c r="A2365" s="27">
        <v>2020</v>
      </c>
      <c r="B2365" s="27">
        <v>1</v>
      </c>
      <c r="C2365" s="27" t="s">
        <v>1</v>
      </c>
      <c r="D2365" s="28">
        <v>43844</v>
      </c>
      <c r="E2365" s="27">
        <v>1055.0848000000001</v>
      </c>
      <c r="F2365" s="27">
        <v>955.48059999999998</v>
      </c>
      <c r="G2365" s="27">
        <v>0</v>
      </c>
    </row>
    <row r="2366" spans="1:7" x14ac:dyDescent="0.2">
      <c r="A2366" s="27">
        <v>2020</v>
      </c>
      <c r="B2366" s="27">
        <v>1</v>
      </c>
      <c r="C2366" s="27" t="s">
        <v>1</v>
      </c>
      <c r="D2366" s="28">
        <v>43845</v>
      </c>
      <c r="E2366" s="27">
        <v>1199.5620999999999</v>
      </c>
      <c r="F2366" s="27">
        <v>740.81740000000002</v>
      </c>
      <c r="G2366" s="27">
        <v>0</v>
      </c>
    </row>
    <row r="2367" spans="1:7" x14ac:dyDescent="0.2">
      <c r="A2367" s="27">
        <v>2020</v>
      </c>
      <c r="B2367" s="27">
        <v>1</v>
      </c>
      <c r="C2367" s="27" t="s">
        <v>1</v>
      </c>
      <c r="D2367" s="28">
        <v>43846</v>
      </c>
      <c r="E2367" s="27">
        <v>1340.0585000000001</v>
      </c>
      <c r="F2367" s="27">
        <v>1099.2275</v>
      </c>
      <c r="G2367" s="27">
        <v>0</v>
      </c>
    </row>
    <row r="2368" spans="1:7" x14ac:dyDescent="0.2">
      <c r="A2368" s="27">
        <v>2020</v>
      </c>
      <c r="B2368" s="27">
        <v>1</v>
      </c>
      <c r="C2368" s="27" t="s">
        <v>1</v>
      </c>
      <c r="D2368" s="28">
        <v>43847</v>
      </c>
      <c r="E2368" s="27">
        <v>574.72969999999998</v>
      </c>
      <c r="F2368" s="27">
        <v>532.27909999999997</v>
      </c>
      <c r="G2368" s="27">
        <v>0</v>
      </c>
    </row>
    <row r="2369" spans="1:7" x14ac:dyDescent="0.2">
      <c r="A2369" s="27">
        <v>2020</v>
      </c>
      <c r="B2369" s="27">
        <v>1</v>
      </c>
      <c r="C2369" s="27" t="s">
        <v>1</v>
      </c>
      <c r="D2369" s="28">
        <v>43851</v>
      </c>
      <c r="E2369" s="27">
        <v>928.05619999999999</v>
      </c>
      <c r="F2369" s="27">
        <v>587.52210000000002</v>
      </c>
      <c r="G2369" s="27">
        <v>0</v>
      </c>
    </row>
    <row r="2370" spans="1:7" x14ac:dyDescent="0.2">
      <c r="A2370" s="27">
        <v>2020</v>
      </c>
      <c r="B2370" s="27">
        <v>1</v>
      </c>
      <c r="C2370" s="27" t="s">
        <v>1</v>
      </c>
      <c r="D2370" s="28">
        <v>43852</v>
      </c>
      <c r="E2370" s="27">
        <v>1636.5863999999999</v>
      </c>
      <c r="F2370" s="27">
        <v>903.90109999999993</v>
      </c>
      <c r="G2370" s="27">
        <v>0</v>
      </c>
    </row>
    <row r="2371" spans="1:7" x14ac:dyDescent="0.2">
      <c r="A2371" s="27">
        <v>2020</v>
      </c>
      <c r="B2371" s="27">
        <v>1</v>
      </c>
      <c r="C2371" s="27" t="s">
        <v>1</v>
      </c>
      <c r="D2371" s="28">
        <v>43853</v>
      </c>
      <c r="E2371" s="27">
        <v>2022.8173999999999</v>
      </c>
      <c r="F2371" s="27">
        <v>817.64480000000003</v>
      </c>
      <c r="G2371" s="27">
        <v>0</v>
      </c>
    </row>
    <row r="2372" spans="1:7" x14ac:dyDescent="0.2">
      <c r="A2372" s="27">
        <v>2020</v>
      </c>
      <c r="B2372" s="27">
        <v>1</v>
      </c>
      <c r="C2372" s="27" t="s">
        <v>1</v>
      </c>
      <c r="D2372" s="28">
        <v>43854</v>
      </c>
      <c r="E2372" s="27">
        <v>1524.0589000000002</v>
      </c>
      <c r="F2372" s="27">
        <v>654.5018</v>
      </c>
      <c r="G2372" s="27">
        <v>0</v>
      </c>
    </row>
    <row r="2373" spans="1:7" x14ac:dyDescent="0.2">
      <c r="A2373" s="27">
        <v>2020</v>
      </c>
      <c r="B2373" s="27">
        <v>1</v>
      </c>
      <c r="C2373" s="27" t="s">
        <v>1</v>
      </c>
      <c r="D2373" s="28">
        <v>43857</v>
      </c>
      <c r="E2373" s="27">
        <v>1099.1857</v>
      </c>
      <c r="F2373" s="27">
        <v>269.29579999999999</v>
      </c>
      <c r="G2373" s="27">
        <v>0</v>
      </c>
    </row>
    <row r="2374" spans="1:7" x14ac:dyDescent="0.2">
      <c r="A2374" s="27">
        <v>2020</v>
      </c>
      <c r="B2374" s="27">
        <v>1</v>
      </c>
      <c r="C2374" s="27" t="s">
        <v>1</v>
      </c>
      <c r="D2374" s="28">
        <v>43858</v>
      </c>
      <c r="E2374" s="27">
        <v>1866.9973</v>
      </c>
      <c r="F2374" s="27">
        <v>1232.5830999999998</v>
      </c>
      <c r="G2374" s="27">
        <v>0</v>
      </c>
    </row>
    <row r="2375" spans="1:7" x14ac:dyDescent="0.2">
      <c r="A2375" s="27">
        <v>2020</v>
      </c>
      <c r="B2375" s="27">
        <v>1</v>
      </c>
      <c r="C2375" s="27" t="s">
        <v>1</v>
      </c>
      <c r="D2375" s="28">
        <v>43859</v>
      </c>
      <c r="E2375" s="27">
        <v>2056.364</v>
      </c>
      <c r="F2375" s="27">
        <v>980.07579999999996</v>
      </c>
      <c r="G2375" s="27">
        <v>0</v>
      </c>
    </row>
    <row r="2376" spans="1:7" x14ac:dyDescent="0.2">
      <c r="A2376" s="27">
        <v>2020</v>
      </c>
      <c r="B2376" s="27">
        <v>1</v>
      </c>
      <c r="C2376" s="27" t="s">
        <v>1</v>
      </c>
      <c r="D2376" s="28">
        <v>43860</v>
      </c>
      <c r="E2376" s="27">
        <v>1041.6358</v>
      </c>
      <c r="F2376" s="27">
        <v>1567.0697000000002</v>
      </c>
      <c r="G2376" s="27">
        <v>0</v>
      </c>
    </row>
    <row r="2377" spans="1:7" x14ac:dyDescent="0.2">
      <c r="A2377" s="27">
        <v>2020</v>
      </c>
      <c r="B2377" s="27">
        <v>1</v>
      </c>
      <c r="C2377" s="27" t="s">
        <v>1</v>
      </c>
      <c r="D2377" s="28">
        <v>43861</v>
      </c>
      <c r="E2377" s="27">
        <v>953.76580000000001</v>
      </c>
      <c r="F2377" s="27">
        <v>408.15449999999998</v>
      </c>
      <c r="G2377" s="27">
        <v>0</v>
      </c>
    </row>
    <row r="2378" spans="1:7" x14ac:dyDescent="0.2">
      <c r="A2378" s="27">
        <v>2020</v>
      </c>
      <c r="B2378" s="27">
        <v>2</v>
      </c>
      <c r="C2378" s="27" t="s">
        <v>1</v>
      </c>
      <c r="D2378" s="28">
        <v>43864</v>
      </c>
      <c r="E2378" s="27">
        <v>1472.3316</v>
      </c>
      <c r="F2378" s="27">
        <v>283.06200000000001</v>
      </c>
      <c r="G2378" s="27">
        <v>0</v>
      </c>
    </row>
    <row r="2379" spans="1:7" x14ac:dyDescent="0.2">
      <c r="A2379" s="27">
        <v>2020</v>
      </c>
      <c r="B2379" s="27">
        <v>2</v>
      </c>
      <c r="C2379" s="27" t="s">
        <v>1</v>
      </c>
      <c r="D2379" s="28">
        <v>43865</v>
      </c>
      <c r="E2379" s="27">
        <v>1303.0064000000002</v>
      </c>
      <c r="F2379" s="27">
        <v>749.04560000000015</v>
      </c>
      <c r="G2379" s="27">
        <v>0</v>
      </c>
    </row>
    <row r="2380" spans="1:7" x14ac:dyDescent="0.2">
      <c r="A2380" s="27">
        <v>2020</v>
      </c>
      <c r="B2380" s="27">
        <v>2</v>
      </c>
      <c r="C2380" s="27" t="s">
        <v>1</v>
      </c>
      <c r="D2380" s="28">
        <v>43866</v>
      </c>
      <c r="E2380" s="27">
        <v>885.28949999999998</v>
      </c>
      <c r="F2380" s="27">
        <v>740.69859999999994</v>
      </c>
      <c r="G2380" s="27">
        <v>0</v>
      </c>
    </row>
    <row r="2381" spans="1:7" x14ac:dyDescent="0.2">
      <c r="A2381" s="27">
        <v>2020</v>
      </c>
      <c r="B2381" s="27">
        <v>2</v>
      </c>
      <c r="C2381" s="27" t="s">
        <v>1</v>
      </c>
      <c r="D2381" s="28">
        <v>43867</v>
      </c>
      <c r="E2381" s="27">
        <v>1058.4846</v>
      </c>
      <c r="F2381" s="27">
        <v>1219.8461000000002</v>
      </c>
      <c r="G2381" s="27">
        <v>0</v>
      </c>
    </row>
    <row r="2382" spans="1:7" x14ac:dyDescent="0.2">
      <c r="A2382" s="27">
        <v>2020</v>
      </c>
      <c r="B2382" s="27">
        <v>2</v>
      </c>
      <c r="C2382" s="27" t="s">
        <v>1</v>
      </c>
      <c r="D2382" s="28">
        <v>43868</v>
      </c>
      <c r="E2382" s="27">
        <v>951.41519999999991</v>
      </c>
      <c r="F2382" s="27">
        <v>537.02569999999992</v>
      </c>
      <c r="G2382" s="27">
        <v>0</v>
      </c>
    </row>
    <row r="2383" spans="1:7" x14ac:dyDescent="0.2">
      <c r="A2383" s="27">
        <v>2020</v>
      </c>
      <c r="B2383" s="27">
        <v>2</v>
      </c>
      <c r="C2383" s="27" t="s">
        <v>1</v>
      </c>
      <c r="D2383" s="28">
        <v>43871</v>
      </c>
      <c r="E2383" s="27">
        <v>928.45490000000007</v>
      </c>
      <c r="F2383" s="27">
        <v>348.17290000000003</v>
      </c>
      <c r="G2383" s="27">
        <v>0</v>
      </c>
    </row>
    <row r="2384" spans="1:7" x14ac:dyDescent="0.2">
      <c r="A2384" s="27">
        <v>2020</v>
      </c>
      <c r="B2384" s="27">
        <v>2</v>
      </c>
      <c r="C2384" s="27" t="s">
        <v>1</v>
      </c>
      <c r="D2384" s="28">
        <v>43872</v>
      </c>
      <c r="E2384" s="27">
        <v>1836.5174999999999</v>
      </c>
      <c r="F2384" s="27">
        <v>735.77549999999997</v>
      </c>
      <c r="G2384" s="27">
        <v>0</v>
      </c>
    </row>
    <row r="2385" spans="1:7" x14ac:dyDescent="0.2">
      <c r="A2385" s="27">
        <v>2020</v>
      </c>
      <c r="B2385" s="27">
        <v>2</v>
      </c>
      <c r="C2385" s="27" t="s">
        <v>1</v>
      </c>
      <c r="D2385" s="28">
        <v>43873</v>
      </c>
      <c r="E2385" s="27">
        <v>2233.1831999999999</v>
      </c>
      <c r="F2385" s="27">
        <v>829.57600000000002</v>
      </c>
      <c r="G2385" s="27">
        <v>0</v>
      </c>
    </row>
    <row r="2386" spans="1:7" x14ac:dyDescent="0.2">
      <c r="A2386" s="27">
        <v>2020</v>
      </c>
      <c r="B2386" s="27">
        <v>2</v>
      </c>
      <c r="C2386" s="27" t="s">
        <v>1</v>
      </c>
      <c r="D2386" s="28">
        <v>43874</v>
      </c>
      <c r="E2386" s="27">
        <v>1158.3780999999999</v>
      </c>
      <c r="F2386" s="27">
        <v>1713.8168000000001</v>
      </c>
      <c r="G2386" s="27">
        <v>0</v>
      </c>
    </row>
    <row r="2387" spans="1:7" x14ac:dyDescent="0.2">
      <c r="A2387" s="27">
        <v>2020</v>
      </c>
      <c r="B2387" s="27">
        <v>2</v>
      </c>
      <c r="C2387" s="27" t="s">
        <v>1</v>
      </c>
      <c r="D2387" s="28">
        <v>43875</v>
      </c>
      <c r="E2387" s="27">
        <v>1140.9288999999999</v>
      </c>
      <c r="F2387" s="27">
        <v>542.57759999999996</v>
      </c>
      <c r="G2387" s="27">
        <v>0</v>
      </c>
    </row>
    <row r="2388" spans="1:7" x14ac:dyDescent="0.2">
      <c r="A2388" s="27">
        <v>2020</v>
      </c>
      <c r="B2388" s="27">
        <v>2</v>
      </c>
      <c r="C2388" s="27" t="s">
        <v>1</v>
      </c>
      <c r="D2388" s="28">
        <v>43879</v>
      </c>
      <c r="E2388" s="27">
        <v>906.4307</v>
      </c>
      <c r="F2388" s="27">
        <v>239.226</v>
      </c>
      <c r="G2388" s="27">
        <v>0</v>
      </c>
    </row>
    <row r="2389" spans="1:7" x14ac:dyDescent="0.2">
      <c r="A2389" s="27">
        <v>2020</v>
      </c>
      <c r="B2389" s="27">
        <v>2</v>
      </c>
      <c r="C2389" s="27" t="s">
        <v>1</v>
      </c>
      <c r="D2389" s="28">
        <v>43880</v>
      </c>
      <c r="E2389" s="27">
        <v>1680.1813999999999</v>
      </c>
      <c r="F2389" s="27">
        <v>741.46799999999996</v>
      </c>
      <c r="G2389" s="27">
        <v>0</v>
      </c>
    </row>
    <row r="2390" spans="1:7" x14ac:dyDescent="0.2">
      <c r="A2390" s="27">
        <v>2020</v>
      </c>
      <c r="B2390" s="27">
        <v>2</v>
      </c>
      <c r="C2390" s="27" t="s">
        <v>1</v>
      </c>
      <c r="D2390" s="28">
        <v>43881</v>
      </c>
      <c r="E2390" s="27">
        <v>1468.6775</v>
      </c>
      <c r="F2390" s="27">
        <v>320.00180000000006</v>
      </c>
      <c r="G2390" s="27">
        <v>0</v>
      </c>
    </row>
    <row r="2391" spans="1:7" x14ac:dyDescent="0.2">
      <c r="A2391" s="27">
        <v>2020</v>
      </c>
      <c r="B2391" s="27">
        <v>2</v>
      </c>
      <c r="C2391" s="27" t="s">
        <v>1</v>
      </c>
      <c r="D2391" s="28">
        <v>43882</v>
      </c>
      <c r="E2391" s="27">
        <v>960.65539999999999</v>
      </c>
      <c r="F2391" s="27">
        <v>2579.2024999999999</v>
      </c>
      <c r="G2391" s="27">
        <v>0</v>
      </c>
    </row>
    <row r="2392" spans="1:7" x14ac:dyDescent="0.2">
      <c r="A2392" s="27">
        <v>2020</v>
      </c>
      <c r="B2392" s="27">
        <v>2</v>
      </c>
      <c r="C2392" s="27" t="s">
        <v>1</v>
      </c>
      <c r="D2392" s="28">
        <v>43885</v>
      </c>
      <c r="E2392" s="27">
        <v>179.2901</v>
      </c>
      <c r="F2392" s="27">
        <v>24.041700000000002</v>
      </c>
      <c r="G2392" s="27">
        <v>0</v>
      </c>
    </row>
    <row r="2393" spans="1:7" x14ac:dyDescent="0.2">
      <c r="A2393" s="27">
        <v>2020</v>
      </c>
      <c r="B2393" s="27">
        <v>2</v>
      </c>
      <c r="C2393" s="27" t="s">
        <v>1</v>
      </c>
      <c r="D2393" s="28">
        <v>43886</v>
      </c>
      <c r="E2393" s="27">
        <v>339.49920000000003</v>
      </c>
      <c r="F2393" s="27">
        <v>53.506300000000003</v>
      </c>
      <c r="G2393" s="27">
        <v>0</v>
      </c>
    </row>
    <row r="2394" spans="1:7" x14ac:dyDescent="0.2">
      <c r="A2394" s="27">
        <v>2020</v>
      </c>
      <c r="B2394" s="27">
        <v>2</v>
      </c>
      <c r="C2394" s="27" t="s">
        <v>1</v>
      </c>
      <c r="D2394" s="28">
        <v>43887</v>
      </c>
      <c r="E2394" s="27">
        <v>699.03559999999993</v>
      </c>
      <c r="F2394" s="27">
        <v>358.89019999999999</v>
      </c>
      <c r="G2394" s="27">
        <v>0</v>
      </c>
    </row>
    <row r="2395" spans="1:7" x14ac:dyDescent="0.2">
      <c r="A2395" s="27">
        <v>2020</v>
      </c>
      <c r="B2395" s="27">
        <v>2</v>
      </c>
      <c r="C2395" s="27" t="s">
        <v>1</v>
      </c>
      <c r="D2395" s="28">
        <v>43888</v>
      </c>
      <c r="E2395" s="27">
        <v>1566.3701000000001</v>
      </c>
      <c r="F2395" s="27">
        <v>581.41660000000002</v>
      </c>
      <c r="G2395" s="27">
        <v>0</v>
      </c>
    </row>
    <row r="2396" spans="1:7" x14ac:dyDescent="0.2">
      <c r="A2396" s="27">
        <v>2020</v>
      </c>
      <c r="B2396" s="27">
        <v>2</v>
      </c>
      <c r="C2396" s="27" t="s">
        <v>1</v>
      </c>
      <c r="D2396" s="28">
        <v>43889</v>
      </c>
      <c r="E2396" s="27">
        <v>1608.1782000000001</v>
      </c>
      <c r="F2396" s="27">
        <v>789.32889999999998</v>
      </c>
      <c r="G2396" s="27">
        <v>0</v>
      </c>
    </row>
    <row r="2397" spans="1:7" x14ac:dyDescent="0.2">
      <c r="A2397" s="27">
        <v>2020</v>
      </c>
      <c r="B2397" s="27">
        <v>3</v>
      </c>
      <c r="C2397" s="27" t="s">
        <v>1</v>
      </c>
      <c r="D2397" s="28">
        <v>43892</v>
      </c>
      <c r="E2397" s="27">
        <v>916.27480000000003</v>
      </c>
      <c r="F2397" s="27">
        <v>651.3762999999999</v>
      </c>
      <c r="G2397" s="27">
        <v>0</v>
      </c>
    </row>
    <row r="2398" spans="1:7" x14ac:dyDescent="0.2">
      <c r="A2398" s="27">
        <v>2020</v>
      </c>
      <c r="B2398" s="27">
        <v>3</v>
      </c>
      <c r="C2398" s="27" t="s">
        <v>1</v>
      </c>
      <c r="D2398" s="28">
        <v>43893</v>
      </c>
      <c r="E2398" s="27">
        <v>1787.606</v>
      </c>
      <c r="F2398" s="27">
        <v>840.6653</v>
      </c>
      <c r="G2398" s="27">
        <v>0</v>
      </c>
    </row>
    <row r="2399" spans="1:7" x14ac:dyDescent="0.2">
      <c r="A2399" s="27">
        <v>2020</v>
      </c>
      <c r="B2399" s="27">
        <v>3</v>
      </c>
      <c r="C2399" s="27" t="s">
        <v>1</v>
      </c>
      <c r="D2399" s="28">
        <v>43894</v>
      </c>
      <c r="E2399" s="27">
        <v>1618.4265</v>
      </c>
      <c r="F2399" s="27">
        <v>870.60329999999999</v>
      </c>
      <c r="G2399" s="27">
        <v>0</v>
      </c>
    </row>
    <row r="2400" spans="1:7" x14ac:dyDescent="0.2">
      <c r="A2400" s="27">
        <v>2020</v>
      </c>
      <c r="B2400" s="27">
        <v>3</v>
      </c>
      <c r="C2400" s="27" t="s">
        <v>1</v>
      </c>
      <c r="D2400" s="28">
        <v>43895</v>
      </c>
      <c r="E2400" s="27">
        <v>1965.9735999999998</v>
      </c>
      <c r="F2400" s="27">
        <v>720.2115</v>
      </c>
      <c r="G2400" s="27">
        <v>0</v>
      </c>
    </row>
    <row r="2401" spans="1:7" x14ac:dyDescent="0.2">
      <c r="A2401" s="27">
        <v>2020</v>
      </c>
      <c r="B2401" s="27">
        <v>3</v>
      </c>
      <c r="C2401" s="27" t="s">
        <v>1</v>
      </c>
      <c r="D2401" s="28">
        <v>43896</v>
      </c>
      <c r="E2401" s="27">
        <v>1523.1467</v>
      </c>
      <c r="F2401" s="27">
        <v>815.12919999999997</v>
      </c>
      <c r="G2401" s="27">
        <v>0</v>
      </c>
    </row>
    <row r="2402" spans="1:7" x14ac:dyDescent="0.2">
      <c r="A2402" s="27">
        <v>2020</v>
      </c>
      <c r="B2402" s="27">
        <v>3</v>
      </c>
      <c r="C2402" s="27" t="s">
        <v>1</v>
      </c>
      <c r="D2402" s="28">
        <v>43899</v>
      </c>
      <c r="E2402" s="27">
        <v>1028.7085999999999</v>
      </c>
      <c r="F2402" s="27">
        <v>541.27049999999997</v>
      </c>
      <c r="G2402" s="27">
        <v>0</v>
      </c>
    </row>
    <row r="2403" spans="1:7" x14ac:dyDescent="0.2">
      <c r="A2403" s="27">
        <v>2020</v>
      </c>
      <c r="B2403" s="27">
        <v>3</v>
      </c>
      <c r="C2403" s="27" t="s">
        <v>1</v>
      </c>
      <c r="D2403" s="28">
        <v>43900</v>
      </c>
      <c r="E2403" s="27">
        <v>2512.2444999999998</v>
      </c>
      <c r="F2403" s="27">
        <v>522.53390000000002</v>
      </c>
      <c r="G2403" s="27">
        <v>0</v>
      </c>
    </row>
    <row r="2404" spans="1:7" x14ac:dyDescent="0.2">
      <c r="A2404" s="27">
        <v>2020</v>
      </c>
      <c r="B2404" s="27">
        <v>3</v>
      </c>
      <c r="C2404" s="27" t="s">
        <v>1</v>
      </c>
      <c r="D2404" s="28">
        <v>43901</v>
      </c>
      <c r="E2404" s="27">
        <v>2500.1725000000001</v>
      </c>
      <c r="F2404" s="27">
        <v>1741.2676000000001</v>
      </c>
      <c r="G2404" s="27">
        <v>0</v>
      </c>
    </row>
    <row r="2405" spans="1:7" x14ac:dyDescent="0.2">
      <c r="A2405" s="27">
        <v>2020</v>
      </c>
      <c r="B2405" s="27">
        <v>3</v>
      </c>
      <c r="C2405" s="27" t="s">
        <v>1</v>
      </c>
      <c r="D2405" s="28">
        <v>43902</v>
      </c>
      <c r="E2405" s="27">
        <v>2093.8996999999999</v>
      </c>
      <c r="F2405" s="27">
        <v>1256.4124999999999</v>
      </c>
      <c r="G2405" s="27">
        <v>0</v>
      </c>
    </row>
    <row r="2406" spans="1:7" x14ac:dyDescent="0.2">
      <c r="A2406" s="27">
        <v>2020</v>
      </c>
      <c r="B2406" s="27">
        <v>3</v>
      </c>
      <c r="C2406" s="27" t="s">
        <v>1</v>
      </c>
      <c r="D2406" s="28">
        <v>43903</v>
      </c>
      <c r="E2406" s="27">
        <v>6743.4912999999997</v>
      </c>
      <c r="F2406" s="27">
        <v>1413.0934999999999</v>
      </c>
      <c r="G2406" s="27">
        <v>0</v>
      </c>
    </row>
    <row r="2407" spans="1:7" x14ac:dyDescent="0.2">
      <c r="A2407" s="27">
        <v>2020</v>
      </c>
      <c r="B2407" s="27">
        <v>3</v>
      </c>
      <c r="C2407" s="27" t="s">
        <v>1</v>
      </c>
      <c r="D2407" s="28">
        <v>43906</v>
      </c>
      <c r="E2407" s="27">
        <v>2804.9861999999998</v>
      </c>
      <c r="F2407" s="27">
        <v>1085.5056</v>
      </c>
      <c r="G2407" s="27">
        <v>0</v>
      </c>
    </row>
    <row r="2408" spans="1:7" x14ac:dyDescent="0.2">
      <c r="A2408" s="27">
        <v>2020</v>
      </c>
      <c r="B2408" s="27">
        <v>3</v>
      </c>
      <c r="C2408" s="27" t="s">
        <v>1</v>
      </c>
      <c r="D2408" s="28">
        <v>43907</v>
      </c>
      <c r="E2408" s="27">
        <v>4054.1933000000004</v>
      </c>
      <c r="F2408" s="27">
        <v>1814.8001999999999</v>
      </c>
      <c r="G2408" s="27">
        <v>0</v>
      </c>
    </row>
    <row r="2409" spans="1:7" x14ac:dyDescent="0.2">
      <c r="A2409" s="27">
        <v>2020</v>
      </c>
      <c r="B2409" s="27">
        <v>3</v>
      </c>
      <c r="C2409" s="27" t="s">
        <v>1</v>
      </c>
      <c r="D2409" s="28">
        <v>43908</v>
      </c>
      <c r="E2409" s="27">
        <v>2777.3119000000002</v>
      </c>
      <c r="F2409" s="27">
        <v>684.20740000000001</v>
      </c>
      <c r="G2409" s="27">
        <v>0</v>
      </c>
    </row>
    <row r="2410" spans="1:7" x14ac:dyDescent="0.2">
      <c r="A2410" s="27">
        <v>2020</v>
      </c>
      <c r="B2410" s="27">
        <v>3</v>
      </c>
      <c r="C2410" s="27" t="s">
        <v>1</v>
      </c>
      <c r="D2410" s="28">
        <v>43909</v>
      </c>
      <c r="E2410" s="27">
        <v>3886.8580999999995</v>
      </c>
      <c r="F2410" s="27">
        <v>1170.2139</v>
      </c>
      <c r="G2410" s="27">
        <v>0</v>
      </c>
    </row>
    <row r="2411" spans="1:7" x14ac:dyDescent="0.2">
      <c r="A2411" s="27">
        <v>2020</v>
      </c>
      <c r="B2411" s="27">
        <v>3</v>
      </c>
      <c r="C2411" s="27" t="s">
        <v>1</v>
      </c>
      <c r="D2411" s="28">
        <v>43910</v>
      </c>
      <c r="E2411" s="27">
        <v>2726.9261000000001</v>
      </c>
      <c r="F2411" s="27">
        <v>1507.7452000000003</v>
      </c>
      <c r="G2411" s="27">
        <v>0</v>
      </c>
    </row>
    <row r="2412" spans="1:7" x14ac:dyDescent="0.2">
      <c r="A2412" s="27">
        <v>2020</v>
      </c>
      <c r="B2412" s="27">
        <v>3</v>
      </c>
      <c r="C2412" s="27" t="s">
        <v>1</v>
      </c>
      <c r="D2412" s="28">
        <v>43913</v>
      </c>
      <c r="E2412" s="27">
        <v>2745.8850000000002</v>
      </c>
      <c r="F2412" s="27">
        <v>3238.4902999999999</v>
      </c>
      <c r="G2412" s="27">
        <v>0</v>
      </c>
    </row>
    <row r="2413" spans="1:7" x14ac:dyDescent="0.2">
      <c r="A2413" s="27">
        <v>2020</v>
      </c>
      <c r="B2413" s="27">
        <v>3</v>
      </c>
      <c r="C2413" s="27" t="s">
        <v>1</v>
      </c>
      <c r="D2413" s="28">
        <v>43914</v>
      </c>
      <c r="E2413" s="27">
        <v>1396.2637999999999</v>
      </c>
      <c r="F2413" s="27">
        <v>1868.4476999999999</v>
      </c>
      <c r="G2413" s="27">
        <v>0</v>
      </c>
    </row>
    <row r="2414" spans="1:7" x14ac:dyDescent="0.2">
      <c r="A2414" s="27">
        <v>2020</v>
      </c>
      <c r="B2414" s="27">
        <v>3</v>
      </c>
      <c r="C2414" s="27" t="s">
        <v>1</v>
      </c>
      <c r="D2414" s="28">
        <v>43915</v>
      </c>
      <c r="E2414" s="27">
        <v>2820.5373</v>
      </c>
      <c r="F2414" s="27">
        <v>2232.7637</v>
      </c>
      <c r="G2414" s="27">
        <v>0</v>
      </c>
    </row>
    <row r="2415" spans="1:7" x14ac:dyDescent="0.2">
      <c r="A2415" s="27">
        <v>2020</v>
      </c>
      <c r="B2415" s="27">
        <v>3</v>
      </c>
      <c r="C2415" s="27" t="s">
        <v>1</v>
      </c>
      <c r="D2415" s="28">
        <v>43916</v>
      </c>
      <c r="E2415" s="27">
        <v>1339.5196000000001</v>
      </c>
      <c r="F2415" s="27">
        <v>1772.0861</v>
      </c>
      <c r="G2415" s="27">
        <v>0</v>
      </c>
    </row>
    <row r="2416" spans="1:7" x14ac:dyDescent="0.2">
      <c r="A2416" s="27">
        <v>2020</v>
      </c>
      <c r="B2416" s="27">
        <v>3</v>
      </c>
      <c r="C2416" s="27" t="s">
        <v>1</v>
      </c>
      <c r="D2416" s="28">
        <v>43917</v>
      </c>
      <c r="E2416" s="27">
        <v>1387.8753000000002</v>
      </c>
      <c r="F2416" s="27">
        <v>957.0992</v>
      </c>
      <c r="G2416" s="27">
        <v>0</v>
      </c>
    </row>
    <row r="2417" spans="1:7" x14ac:dyDescent="0.2">
      <c r="A2417" s="27">
        <v>2020</v>
      </c>
      <c r="B2417" s="27">
        <v>3</v>
      </c>
      <c r="C2417" s="27" t="s">
        <v>1</v>
      </c>
      <c r="D2417" s="28">
        <v>43920</v>
      </c>
      <c r="E2417" s="27">
        <v>1153.1138999999998</v>
      </c>
      <c r="F2417" s="27">
        <v>885.37310000000014</v>
      </c>
      <c r="G2417" s="27">
        <v>0</v>
      </c>
    </row>
    <row r="2418" spans="1:7" x14ac:dyDescent="0.2">
      <c r="A2418" s="27">
        <v>2020</v>
      </c>
      <c r="B2418" s="27">
        <v>3</v>
      </c>
      <c r="C2418" s="27" t="s">
        <v>1</v>
      </c>
      <c r="D2418" s="28">
        <v>43921</v>
      </c>
      <c r="E2418" s="27">
        <v>1400.6969999999999</v>
      </c>
      <c r="F2418" s="27">
        <v>1169.3669</v>
      </c>
      <c r="G2418" s="27">
        <v>0</v>
      </c>
    </row>
    <row r="2419" spans="1:7" x14ac:dyDescent="0.2">
      <c r="A2419" s="27">
        <v>2020</v>
      </c>
      <c r="B2419" s="27">
        <v>4</v>
      </c>
      <c r="C2419" s="27" t="s">
        <v>2</v>
      </c>
      <c r="D2419" s="28">
        <v>43922</v>
      </c>
      <c r="E2419" s="27">
        <v>1801.9752999999998</v>
      </c>
      <c r="F2419" s="27">
        <v>939.44990000000007</v>
      </c>
      <c r="G2419" s="27">
        <v>0</v>
      </c>
    </row>
    <row r="2420" spans="1:7" x14ac:dyDescent="0.2">
      <c r="A2420" s="27">
        <v>2020</v>
      </c>
      <c r="B2420" s="27">
        <v>4</v>
      </c>
      <c r="C2420" s="27" t="s">
        <v>2</v>
      </c>
      <c r="D2420" s="28">
        <v>43923</v>
      </c>
      <c r="E2420" s="27">
        <v>1478.3804</v>
      </c>
      <c r="F2420" s="27">
        <v>1500.2723000000001</v>
      </c>
      <c r="G2420" s="27">
        <v>0</v>
      </c>
    </row>
    <row r="2421" spans="1:7" x14ac:dyDescent="0.2">
      <c r="A2421" s="27">
        <v>2020</v>
      </c>
      <c r="B2421" s="27">
        <v>4</v>
      </c>
      <c r="C2421" s="27" t="s">
        <v>2</v>
      </c>
      <c r="D2421" s="28">
        <v>43924</v>
      </c>
      <c r="E2421" s="27">
        <v>1220.8576</v>
      </c>
      <c r="F2421" s="27">
        <v>835.18060000000003</v>
      </c>
      <c r="G2421" s="27">
        <v>0</v>
      </c>
    </row>
    <row r="2422" spans="1:7" x14ac:dyDescent="0.2">
      <c r="A2422" s="27">
        <v>2020</v>
      </c>
      <c r="B2422" s="27">
        <v>4</v>
      </c>
      <c r="C2422" s="27" t="s">
        <v>2</v>
      </c>
      <c r="D2422" s="28">
        <v>43927</v>
      </c>
      <c r="E2422" s="27">
        <v>1303.2027999999998</v>
      </c>
      <c r="F2422" s="27">
        <v>793.13790000000006</v>
      </c>
      <c r="G2422" s="27">
        <v>0</v>
      </c>
    </row>
    <row r="2423" spans="1:7" x14ac:dyDescent="0.2">
      <c r="A2423" s="27">
        <v>2020</v>
      </c>
      <c r="B2423" s="27">
        <v>4</v>
      </c>
      <c r="C2423" s="27" t="s">
        <v>2</v>
      </c>
      <c r="D2423" s="28">
        <v>43928</v>
      </c>
      <c r="E2423" s="27">
        <v>1047.7212</v>
      </c>
      <c r="F2423" s="27">
        <v>635.26250000000005</v>
      </c>
      <c r="G2423" s="27">
        <v>0</v>
      </c>
    </row>
    <row r="2424" spans="1:7" x14ac:dyDescent="0.2">
      <c r="A2424" s="27">
        <v>2020</v>
      </c>
      <c r="B2424" s="27">
        <v>4</v>
      </c>
      <c r="C2424" s="27" t="s">
        <v>2</v>
      </c>
      <c r="D2424" s="28">
        <v>43929</v>
      </c>
      <c r="E2424" s="27">
        <v>1362.8626000000002</v>
      </c>
      <c r="F2424" s="27">
        <v>857.97609999999997</v>
      </c>
      <c r="G2424" s="27">
        <v>0</v>
      </c>
    </row>
    <row r="2425" spans="1:7" x14ac:dyDescent="0.2">
      <c r="A2425" s="27">
        <v>2020</v>
      </c>
      <c r="B2425" s="27">
        <v>4</v>
      </c>
      <c r="C2425" s="27" t="s">
        <v>2</v>
      </c>
      <c r="D2425" s="28">
        <v>43930</v>
      </c>
      <c r="E2425" s="27">
        <v>1135.3436000000002</v>
      </c>
      <c r="F2425" s="27">
        <v>692.45159999999998</v>
      </c>
      <c r="G2425" s="27">
        <v>0</v>
      </c>
    </row>
    <row r="2426" spans="1:7" x14ac:dyDescent="0.2">
      <c r="A2426" s="27">
        <v>2020</v>
      </c>
      <c r="B2426" s="27">
        <v>4</v>
      </c>
      <c r="C2426" s="27" t="s">
        <v>2</v>
      </c>
      <c r="D2426" s="28">
        <v>43934</v>
      </c>
      <c r="E2426" s="27">
        <v>1022.2483999999999</v>
      </c>
      <c r="F2426" s="27">
        <v>318.78449999999998</v>
      </c>
      <c r="G2426" s="27">
        <v>0</v>
      </c>
    </row>
    <row r="2427" spans="1:7" x14ac:dyDescent="0.2">
      <c r="A2427" s="27">
        <v>2020</v>
      </c>
      <c r="B2427" s="27">
        <v>4</v>
      </c>
      <c r="C2427" s="27" t="s">
        <v>2</v>
      </c>
      <c r="D2427" s="28">
        <v>43935</v>
      </c>
      <c r="E2427" s="27">
        <v>863.18240000000003</v>
      </c>
      <c r="F2427" s="27">
        <v>998.42319999999995</v>
      </c>
      <c r="G2427" s="27">
        <v>0</v>
      </c>
    </row>
    <row r="2428" spans="1:7" x14ac:dyDescent="0.2">
      <c r="A2428" s="27">
        <v>2020</v>
      </c>
      <c r="B2428" s="27">
        <v>4</v>
      </c>
      <c r="C2428" s="27" t="s">
        <v>2</v>
      </c>
      <c r="D2428" s="28">
        <v>43936</v>
      </c>
      <c r="E2428" s="27">
        <v>970.5456999999999</v>
      </c>
      <c r="F2428" s="27">
        <v>869.51559999999995</v>
      </c>
      <c r="G2428" s="27">
        <v>0</v>
      </c>
    </row>
    <row r="2429" spans="1:7" x14ac:dyDescent="0.2">
      <c r="A2429" s="27">
        <v>2020</v>
      </c>
      <c r="B2429" s="27">
        <v>4</v>
      </c>
      <c r="C2429" s="27" t="s">
        <v>2</v>
      </c>
      <c r="D2429" s="28">
        <v>43937</v>
      </c>
      <c r="E2429" s="27">
        <v>1005.9046</v>
      </c>
      <c r="F2429" s="27">
        <v>735.5123000000001</v>
      </c>
      <c r="G2429" s="27">
        <v>0</v>
      </c>
    </row>
    <row r="2430" spans="1:7" x14ac:dyDescent="0.2">
      <c r="A2430" s="27">
        <v>2020</v>
      </c>
      <c r="B2430" s="27">
        <v>4</v>
      </c>
      <c r="C2430" s="27" t="s">
        <v>2</v>
      </c>
      <c r="D2430" s="28">
        <v>43938</v>
      </c>
      <c r="E2430" s="27">
        <v>1424.5533</v>
      </c>
      <c r="F2430" s="27">
        <v>637.3021</v>
      </c>
      <c r="G2430" s="27">
        <v>0</v>
      </c>
    </row>
    <row r="2431" spans="1:7" x14ac:dyDescent="0.2">
      <c r="A2431" s="27">
        <v>2020</v>
      </c>
      <c r="B2431" s="27">
        <v>4</v>
      </c>
      <c r="C2431" s="27" t="s">
        <v>2</v>
      </c>
      <c r="D2431" s="28">
        <v>43941</v>
      </c>
      <c r="E2431" s="27">
        <v>671.75850000000003</v>
      </c>
      <c r="F2431" s="27">
        <v>345.96859999999998</v>
      </c>
      <c r="G2431" s="27">
        <v>0</v>
      </c>
    </row>
    <row r="2432" spans="1:7" x14ac:dyDescent="0.2">
      <c r="A2432" s="27">
        <v>2020</v>
      </c>
      <c r="B2432" s="27">
        <v>4</v>
      </c>
      <c r="C2432" s="27" t="s">
        <v>2</v>
      </c>
      <c r="D2432" s="28">
        <v>43942</v>
      </c>
      <c r="E2432" s="27">
        <v>1802.7529999999999</v>
      </c>
      <c r="F2432" s="27">
        <v>399.23500000000001</v>
      </c>
      <c r="G2432" s="27">
        <v>0</v>
      </c>
    </row>
    <row r="2433" spans="1:7" x14ac:dyDescent="0.2">
      <c r="A2433" s="27">
        <v>2020</v>
      </c>
      <c r="B2433" s="27">
        <v>4</v>
      </c>
      <c r="C2433" s="27" t="s">
        <v>2</v>
      </c>
      <c r="D2433" s="28">
        <v>43943</v>
      </c>
      <c r="E2433" s="27">
        <v>1092.5462</v>
      </c>
      <c r="F2433" s="27">
        <v>837.95020000000011</v>
      </c>
      <c r="G2433" s="27">
        <v>0</v>
      </c>
    </row>
    <row r="2434" spans="1:7" x14ac:dyDescent="0.2">
      <c r="A2434" s="27">
        <v>2020</v>
      </c>
      <c r="B2434" s="27">
        <v>4</v>
      </c>
      <c r="C2434" s="27" t="s">
        <v>2</v>
      </c>
      <c r="D2434" s="28">
        <v>43944</v>
      </c>
      <c r="E2434" s="27">
        <v>1247.1131</v>
      </c>
      <c r="F2434" s="27">
        <v>644.08910000000014</v>
      </c>
      <c r="G2434" s="27">
        <v>0</v>
      </c>
    </row>
    <row r="2435" spans="1:7" x14ac:dyDescent="0.2">
      <c r="A2435" s="27">
        <v>2020</v>
      </c>
      <c r="B2435" s="27">
        <v>4</v>
      </c>
      <c r="C2435" s="27" t="s">
        <v>2</v>
      </c>
      <c r="D2435" s="28">
        <v>43945</v>
      </c>
      <c r="E2435" s="27">
        <v>1564.6288</v>
      </c>
      <c r="F2435" s="27">
        <v>542.66390000000001</v>
      </c>
      <c r="G2435" s="27">
        <v>0</v>
      </c>
    </row>
    <row r="2436" spans="1:7" x14ac:dyDescent="0.2">
      <c r="A2436" s="27">
        <v>2020</v>
      </c>
      <c r="B2436" s="27">
        <v>4</v>
      </c>
      <c r="C2436" s="27" t="s">
        <v>2</v>
      </c>
      <c r="D2436" s="28">
        <v>43948</v>
      </c>
      <c r="E2436" s="27">
        <v>911.13630000000001</v>
      </c>
      <c r="F2436" s="27">
        <v>482.8288</v>
      </c>
      <c r="G2436" s="27">
        <v>0</v>
      </c>
    </row>
    <row r="2437" spans="1:7" x14ac:dyDescent="0.2">
      <c r="A2437" s="27">
        <v>2020</v>
      </c>
      <c r="B2437" s="27">
        <v>4</v>
      </c>
      <c r="C2437" s="27" t="s">
        <v>2</v>
      </c>
      <c r="D2437" s="28">
        <v>43949</v>
      </c>
      <c r="E2437" s="27">
        <v>973.60259999999994</v>
      </c>
      <c r="F2437" s="27">
        <v>1207.2576999999999</v>
      </c>
      <c r="G2437" s="27">
        <v>0</v>
      </c>
    </row>
    <row r="2438" spans="1:7" x14ac:dyDescent="0.2">
      <c r="A2438" s="27">
        <v>2020</v>
      </c>
      <c r="B2438" s="27">
        <v>4</v>
      </c>
      <c r="C2438" s="27" t="s">
        <v>2</v>
      </c>
      <c r="D2438" s="28">
        <v>43950</v>
      </c>
      <c r="E2438" s="27">
        <v>958.1662</v>
      </c>
      <c r="F2438" s="27">
        <v>730.83109999999999</v>
      </c>
      <c r="G2438" s="27">
        <v>0</v>
      </c>
    </row>
    <row r="2439" spans="1:7" x14ac:dyDescent="0.2">
      <c r="A2439" s="27">
        <v>2020</v>
      </c>
      <c r="B2439" s="27">
        <v>4</v>
      </c>
      <c r="C2439" s="27" t="s">
        <v>2</v>
      </c>
      <c r="D2439" s="28">
        <v>43951</v>
      </c>
      <c r="E2439" s="27">
        <v>1680.8650999999998</v>
      </c>
      <c r="F2439" s="27">
        <v>1138.8788</v>
      </c>
      <c r="G2439" s="27">
        <v>0</v>
      </c>
    </row>
    <row r="2440" spans="1:7" x14ac:dyDescent="0.2">
      <c r="A2440" s="27">
        <v>2020</v>
      </c>
      <c r="B2440" s="27">
        <v>5</v>
      </c>
      <c r="C2440" s="27" t="s">
        <v>2</v>
      </c>
      <c r="D2440" s="28">
        <v>43952</v>
      </c>
      <c r="E2440" s="27">
        <v>1348.9562999999998</v>
      </c>
      <c r="F2440" s="27">
        <v>848.73010000000011</v>
      </c>
      <c r="G2440" s="27">
        <v>0</v>
      </c>
    </row>
    <row r="2441" spans="1:7" x14ac:dyDescent="0.2">
      <c r="A2441" s="27">
        <v>2020</v>
      </c>
      <c r="B2441" s="27">
        <v>5</v>
      </c>
      <c r="C2441" s="27" t="s">
        <v>2</v>
      </c>
      <c r="D2441" s="28">
        <v>43955</v>
      </c>
      <c r="E2441" s="27">
        <v>1160.3203999999998</v>
      </c>
      <c r="F2441" s="27">
        <v>599.35069999999996</v>
      </c>
      <c r="G2441" s="27">
        <v>30.236499999999999</v>
      </c>
    </row>
    <row r="2442" spans="1:7" x14ac:dyDescent="0.2">
      <c r="A2442" s="27">
        <v>2020</v>
      </c>
      <c r="B2442" s="27">
        <v>5</v>
      </c>
      <c r="C2442" s="27" t="s">
        <v>2</v>
      </c>
      <c r="D2442" s="28">
        <v>43956</v>
      </c>
      <c r="E2442" s="27">
        <v>1474.4996000000001</v>
      </c>
      <c r="F2442" s="27">
        <v>560.44809999999995</v>
      </c>
      <c r="G2442" s="27">
        <v>0</v>
      </c>
    </row>
    <row r="2443" spans="1:7" x14ac:dyDescent="0.2">
      <c r="A2443" s="27">
        <v>2020</v>
      </c>
      <c r="B2443" s="27">
        <v>5</v>
      </c>
      <c r="C2443" s="27" t="s">
        <v>2</v>
      </c>
      <c r="D2443" s="28">
        <v>43957</v>
      </c>
      <c r="E2443" s="27">
        <v>1015.228</v>
      </c>
      <c r="F2443" s="27">
        <v>536.13499999999999</v>
      </c>
      <c r="G2443" s="27">
        <v>0</v>
      </c>
    </row>
    <row r="2444" spans="1:7" x14ac:dyDescent="0.2">
      <c r="A2444" s="27">
        <v>2020</v>
      </c>
      <c r="B2444" s="27">
        <v>5</v>
      </c>
      <c r="C2444" s="27" t="s">
        <v>2</v>
      </c>
      <c r="D2444" s="28">
        <v>43958</v>
      </c>
      <c r="E2444" s="27">
        <v>1217.2329000000002</v>
      </c>
      <c r="F2444" s="27">
        <v>669.19749999999999</v>
      </c>
      <c r="G2444" s="27">
        <v>0</v>
      </c>
    </row>
    <row r="2445" spans="1:7" x14ac:dyDescent="0.2">
      <c r="A2445" s="27">
        <v>2020</v>
      </c>
      <c r="B2445" s="27">
        <v>5</v>
      </c>
      <c r="C2445" s="27" t="s">
        <v>2</v>
      </c>
      <c r="D2445" s="28">
        <v>43959</v>
      </c>
      <c r="E2445" s="27">
        <v>898.45920000000012</v>
      </c>
      <c r="F2445" s="27">
        <v>1092.5168000000001</v>
      </c>
      <c r="G2445" s="27">
        <v>6.9296999999999995</v>
      </c>
    </row>
    <row r="2446" spans="1:7" x14ac:dyDescent="0.2">
      <c r="A2446" s="27">
        <v>2020</v>
      </c>
      <c r="B2446" s="27">
        <v>5</v>
      </c>
      <c r="C2446" s="27" t="s">
        <v>2</v>
      </c>
      <c r="D2446" s="28">
        <v>43962</v>
      </c>
      <c r="E2446" s="27">
        <v>800.12139999999999</v>
      </c>
      <c r="F2446" s="27">
        <v>696.79480000000001</v>
      </c>
      <c r="G2446" s="27">
        <v>0</v>
      </c>
    </row>
    <row r="2447" spans="1:7" x14ac:dyDescent="0.2">
      <c r="A2447" s="27">
        <v>2020</v>
      </c>
      <c r="B2447" s="27">
        <v>5</v>
      </c>
      <c r="C2447" s="27" t="s">
        <v>2</v>
      </c>
      <c r="D2447" s="28">
        <v>43963</v>
      </c>
      <c r="E2447" s="27">
        <v>567.50419999999997</v>
      </c>
      <c r="F2447" s="27">
        <v>707.36090000000002</v>
      </c>
      <c r="G2447" s="27">
        <v>0</v>
      </c>
    </row>
    <row r="2448" spans="1:7" x14ac:dyDescent="0.2">
      <c r="A2448" s="27">
        <v>2020</v>
      </c>
      <c r="B2448" s="27">
        <v>5</v>
      </c>
      <c r="C2448" s="27" t="s">
        <v>2</v>
      </c>
      <c r="D2448" s="28">
        <v>43964</v>
      </c>
      <c r="E2448" s="27">
        <v>1137.7521999999999</v>
      </c>
      <c r="F2448" s="27">
        <v>783.69679999999994</v>
      </c>
      <c r="G2448" s="27">
        <v>0</v>
      </c>
    </row>
    <row r="2449" spans="1:7" x14ac:dyDescent="0.2">
      <c r="A2449" s="27">
        <v>2020</v>
      </c>
      <c r="B2449" s="27">
        <v>5</v>
      </c>
      <c r="C2449" s="27" t="s">
        <v>2</v>
      </c>
      <c r="D2449" s="28">
        <v>43965</v>
      </c>
      <c r="E2449" s="27">
        <v>1439.9574000000002</v>
      </c>
      <c r="F2449" s="27">
        <v>770.15269999999998</v>
      </c>
      <c r="G2449" s="27">
        <v>0</v>
      </c>
    </row>
    <row r="2450" spans="1:7" x14ac:dyDescent="0.2">
      <c r="A2450" s="27">
        <v>2020</v>
      </c>
      <c r="B2450" s="27">
        <v>5</v>
      </c>
      <c r="C2450" s="27" t="s">
        <v>2</v>
      </c>
      <c r="D2450" s="28">
        <v>43966</v>
      </c>
      <c r="E2450" s="27">
        <v>632.83950000000004</v>
      </c>
      <c r="F2450" s="27">
        <v>567.18560000000014</v>
      </c>
      <c r="G2450" s="27">
        <v>0</v>
      </c>
    </row>
    <row r="2451" spans="1:7" x14ac:dyDescent="0.2">
      <c r="A2451" s="27">
        <v>2020</v>
      </c>
      <c r="B2451" s="27">
        <v>5</v>
      </c>
      <c r="C2451" s="27" t="s">
        <v>2</v>
      </c>
      <c r="D2451" s="28">
        <v>43969</v>
      </c>
      <c r="E2451" s="27">
        <v>561.52509999999995</v>
      </c>
      <c r="F2451" s="27">
        <v>559.25980000000004</v>
      </c>
      <c r="G2451" s="27">
        <v>0</v>
      </c>
    </row>
    <row r="2452" spans="1:7" x14ac:dyDescent="0.2">
      <c r="A2452" s="27">
        <v>2020</v>
      </c>
      <c r="B2452" s="27">
        <v>5</v>
      </c>
      <c r="C2452" s="27" t="s">
        <v>2</v>
      </c>
      <c r="D2452" s="28">
        <v>43970</v>
      </c>
      <c r="E2452" s="27">
        <v>740.58330000000001</v>
      </c>
      <c r="F2452" s="27">
        <v>679.99680000000001</v>
      </c>
      <c r="G2452" s="27">
        <v>0</v>
      </c>
    </row>
    <row r="2453" spans="1:7" x14ac:dyDescent="0.2">
      <c r="A2453" s="27">
        <v>2020</v>
      </c>
      <c r="B2453" s="27">
        <v>5</v>
      </c>
      <c r="C2453" s="27" t="s">
        <v>2</v>
      </c>
      <c r="D2453" s="28">
        <v>43971</v>
      </c>
      <c r="E2453" s="27">
        <v>735.92219999999998</v>
      </c>
      <c r="F2453" s="27">
        <v>854.86440000000005</v>
      </c>
      <c r="G2453" s="27">
        <v>0</v>
      </c>
    </row>
    <row r="2454" spans="1:7" x14ac:dyDescent="0.2">
      <c r="A2454" s="27">
        <v>2020</v>
      </c>
      <c r="B2454" s="27">
        <v>5</v>
      </c>
      <c r="C2454" s="27" t="s">
        <v>2</v>
      </c>
      <c r="D2454" s="28">
        <v>43972</v>
      </c>
      <c r="E2454" s="27">
        <v>786.43839999999989</v>
      </c>
      <c r="F2454" s="27">
        <v>1344.11</v>
      </c>
      <c r="G2454" s="27">
        <v>0</v>
      </c>
    </row>
    <row r="2455" spans="1:7" x14ac:dyDescent="0.2">
      <c r="A2455" s="27">
        <v>2020</v>
      </c>
      <c r="B2455" s="27">
        <v>5</v>
      </c>
      <c r="C2455" s="27" t="s">
        <v>2</v>
      </c>
      <c r="D2455" s="28">
        <v>43973</v>
      </c>
      <c r="E2455" s="27">
        <v>383.99010000000004</v>
      </c>
      <c r="F2455" s="27">
        <v>802.09030000000007</v>
      </c>
      <c r="G2455" s="27">
        <v>0</v>
      </c>
    </row>
    <row r="2456" spans="1:7" x14ac:dyDescent="0.2">
      <c r="A2456" s="27">
        <v>2020</v>
      </c>
      <c r="B2456" s="27">
        <v>5</v>
      </c>
      <c r="C2456" s="27" t="s">
        <v>2</v>
      </c>
      <c r="D2456" s="28">
        <v>43977</v>
      </c>
      <c r="E2456" s="27">
        <v>922.09960000000001</v>
      </c>
      <c r="F2456" s="27">
        <v>410.8329</v>
      </c>
      <c r="G2456" s="27">
        <v>0</v>
      </c>
    </row>
    <row r="2457" spans="1:7" x14ac:dyDescent="0.2">
      <c r="A2457" s="27">
        <v>2020</v>
      </c>
      <c r="B2457" s="27">
        <v>5</v>
      </c>
      <c r="C2457" s="27" t="s">
        <v>2</v>
      </c>
      <c r="D2457" s="28">
        <v>43978</v>
      </c>
      <c r="E2457" s="27">
        <v>1457.2528</v>
      </c>
      <c r="F2457" s="27">
        <v>839.86610000000007</v>
      </c>
      <c r="G2457" s="27">
        <v>0</v>
      </c>
    </row>
    <row r="2458" spans="1:7" x14ac:dyDescent="0.2">
      <c r="A2458" s="27">
        <v>2020</v>
      </c>
      <c r="B2458" s="27">
        <v>5</v>
      </c>
      <c r="C2458" s="27" t="s">
        <v>2</v>
      </c>
      <c r="D2458" s="28">
        <v>43979</v>
      </c>
      <c r="E2458" s="27">
        <v>1541.7194999999999</v>
      </c>
      <c r="F2458" s="27">
        <v>929.53859999999997</v>
      </c>
      <c r="G2458" s="27">
        <v>0</v>
      </c>
    </row>
    <row r="2459" spans="1:7" x14ac:dyDescent="0.2">
      <c r="A2459" s="27">
        <v>2020</v>
      </c>
      <c r="B2459" s="27">
        <v>5</v>
      </c>
      <c r="C2459" s="27" t="s">
        <v>2</v>
      </c>
      <c r="D2459" s="28">
        <v>43980</v>
      </c>
      <c r="E2459" s="27">
        <v>931.42919999999992</v>
      </c>
      <c r="F2459" s="27">
        <v>1041.4541999999999</v>
      </c>
      <c r="G2459" s="27">
        <v>0</v>
      </c>
    </row>
    <row r="2460" spans="1:7" x14ac:dyDescent="0.2">
      <c r="A2460" s="27">
        <v>2020</v>
      </c>
      <c r="B2460" s="27">
        <v>6</v>
      </c>
      <c r="C2460" s="27" t="s">
        <v>2</v>
      </c>
      <c r="D2460" s="28">
        <v>43983</v>
      </c>
      <c r="E2460" s="27">
        <v>481.76869999999997</v>
      </c>
      <c r="F2460" s="27">
        <v>533.21990000000005</v>
      </c>
      <c r="G2460" s="27">
        <v>0</v>
      </c>
    </row>
    <row r="2461" spans="1:7" x14ac:dyDescent="0.2">
      <c r="A2461" s="27">
        <v>2020</v>
      </c>
      <c r="B2461" s="27">
        <v>6</v>
      </c>
      <c r="C2461" s="27" t="s">
        <v>2</v>
      </c>
      <c r="D2461" s="28">
        <v>43984</v>
      </c>
      <c r="E2461" s="27">
        <v>1405.0078000000001</v>
      </c>
      <c r="F2461" s="27">
        <v>770.13780000000008</v>
      </c>
      <c r="G2461" s="27">
        <v>0</v>
      </c>
    </row>
    <row r="2462" spans="1:7" x14ac:dyDescent="0.2">
      <c r="A2462" s="27">
        <v>2020</v>
      </c>
      <c r="B2462" s="27">
        <v>6</v>
      </c>
      <c r="C2462" s="27" t="s">
        <v>2</v>
      </c>
      <c r="D2462" s="28">
        <v>43985</v>
      </c>
      <c r="E2462" s="27">
        <v>1074.5536000000002</v>
      </c>
      <c r="F2462" s="27">
        <v>990.3488000000001</v>
      </c>
      <c r="G2462" s="27">
        <v>0</v>
      </c>
    </row>
    <row r="2463" spans="1:7" x14ac:dyDescent="0.2">
      <c r="A2463" s="27">
        <v>2020</v>
      </c>
      <c r="B2463" s="27">
        <v>6</v>
      </c>
      <c r="C2463" s="27" t="s">
        <v>2</v>
      </c>
      <c r="D2463" s="28">
        <v>43986</v>
      </c>
      <c r="E2463" s="27">
        <v>1625.6019000000001</v>
      </c>
      <c r="F2463" s="27">
        <v>1170.5987</v>
      </c>
      <c r="G2463" s="27">
        <v>0</v>
      </c>
    </row>
    <row r="2464" spans="1:7" x14ac:dyDescent="0.2">
      <c r="A2464" s="27">
        <v>2020</v>
      </c>
      <c r="B2464" s="27">
        <v>6</v>
      </c>
      <c r="C2464" s="27" t="s">
        <v>2</v>
      </c>
      <c r="D2464" s="28">
        <v>43987</v>
      </c>
      <c r="E2464" s="27">
        <v>1011.3418999999999</v>
      </c>
      <c r="F2464" s="27">
        <v>984.05899999999997</v>
      </c>
      <c r="G2464" s="27">
        <v>0</v>
      </c>
    </row>
    <row r="2465" spans="1:7" x14ac:dyDescent="0.2">
      <c r="A2465" s="27">
        <v>2020</v>
      </c>
      <c r="B2465" s="27">
        <v>6</v>
      </c>
      <c r="C2465" s="27" t="s">
        <v>2</v>
      </c>
      <c r="D2465" s="28">
        <v>43990</v>
      </c>
      <c r="E2465" s="27">
        <v>969.12530000000004</v>
      </c>
      <c r="F2465" s="27">
        <v>654.00969999999995</v>
      </c>
      <c r="G2465" s="27">
        <v>0</v>
      </c>
    </row>
    <row r="2466" spans="1:7" x14ac:dyDescent="0.2">
      <c r="A2466" s="27">
        <v>2020</v>
      </c>
      <c r="B2466" s="27">
        <v>6</v>
      </c>
      <c r="C2466" s="27" t="s">
        <v>2</v>
      </c>
      <c r="D2466" s="28">
        <v>43991</v>
      </c>
      <c r="E2466" s="27">
        <v>1945.1457999999998</v>
      </c>
      <c r="F2466" s="27">
        <v>743.85450000000003</v>
      </c>
      <c r="G2466" s="27">
        <v>0</v>
      </c>
    </row>
    <row r="2467" spans="1:7" x14ac:dyDescent="0.2">
      <c r="A2467" s="27">
        <v>2020</v>
      </c>
      <c r="B2467" s="27">
        <v>6</v>
      </c>
      <c r="C2467" s="27" t="s">
        <v>2</v>
      </c>
      <c r="D2467" s="28">
        <v>43992</v>
      </c>
      <c r="E2467" s="27">
        <v>1213.8548000000001</v>
      </c>
      <c r="F2467" s="27">
        <v>717.01149999999996</v>
      </c>
      <c r="G2467" s="27">
        <v>0</v>
      </c>
    </row>
    <row r="2468" spans="1:7" x14ac:dyDescent="0.2">
      <c r="A2468" s="27">
        <v>2020</v>
      </c>
      <c r="B2468" s="27">
        <v>6</v>
      </c>
      <c r="C2468" s="27" t="s">
        <v>2</v>
      </c>
      <c r="D2468" s="28">
        <v>43993</v>
      </c>
      <c r="E2468" s="27">
        <v>1562.2355</v>
      </c>
      <c r="F2468" s="27">
        <v>1007.9372</v>
      </c>
      <c r="G2468" s="27">
        <v>0</v>
      </c>
    </row>
    <row r="2469" spans="1:7" x14ac:dyDescent="0.2">
      <c r="A2469" s="27">
        <v>2020</v>
      </c>
      <c r="B2469" s="27">
        <v>6</v>
      </c>
      <c r="C2469" s="27" t="s">
        <v>2</v>
      </c>
      <c r="D2469" s="28">
        <v>43994</v>
      </c>
      <c r="E2469" s="27">
        <v>1099.2876000000001</v>
      </c>
      <c r="F2469" s="27">
        <v>1138.5851</v>
      </c>
      <c r="G2469" s="27">
        <v>0</v>
      </c>
    </row>
    <row r="2470" spans="1:7" x14ac:dyDescent="0.2">
      <c r="A2470" s="27">
        <v>2020</v>
      </c>
      <c r="B2470" s="27">
        <v>6</v>
      </c>
      <c r="C2470" s="27" t="s">
        <v>2</v>
      </c>
      <c r="D2470" s="28">
        <v>43997</v>
      </c>
      <c r="E2470" s="27">
        <v>1012.7052000000001</v>
      </c>
      <c r="F2470" s="27">
        <v>751.29090000000008</v>
      </c>
      <c r="G2470" s="27">
        <v>0</v>
      </c>
    </row>
    <row r="2471" spans="1:7" x14ac:dyDescent="0.2">
      <c r="A2471" s="27">
        <v>2020</v>
      </c>
      <c r="B2471" s="27">
        <v>6</v>
      </c>
      <c r="C2471" s="27" t="s">
        <v>2</v>
      </c>
      <c r="D2471" s="28">
        <v>43998</v>
      </c>
      <c r="E2471" s="27">
        <v>815.93380000000002</v>
      </c>
      <c r="F2471" s="27">
        <v>1262.8793999999998</v>
      </c>
      <c r="G2471" s="27">
        <v>0</v>
      </c>
    </row>
    <row r="2472" spans="1:7" x14ac:dyDescent="0.2">
      <c r="A2472" s="27">
        <v>2020</v>
      </c>
      <c r="B2472" s="27">
        <v>6</v>
      </c>
      <c r="C2472" s="27" t="s">
        <v>2</v>
      </c>
      <c r="D2472" s="28">
        <v>43999</v>
      </c>
      <c r="E2472" s="27">
        <v>2269.6664999999998</v>
      </c>
      <c r="F2472" s="27">
        <v>978.89649999999995</v>
      </c>
      <c r="G2472" s="27">
        <v>0</v>
      </c>
    </row>
    <row r="2473" spans="1:7" x14ac:dyDescent="0.2">
      <c r="A2473" s="27">
        <v>2020</v>
      </c>
      <c r="B2473" s="27">
        <v>6</v>
      </c>
      <c r="C2473" s="27" t="s">
        <v>2</v>
      </c>
      <c r="D2473" s="28">
        <v>44000</v>
      </c>
      <c r="E2473" s="27">
        <v>1081.1987999999999</v>
      </c>
      <c r="F2473" s="27">
        <v>760.01520000000005</v>
      </c>
      <c r="G2473" s="27">
        <v>0</v>
      </c>
    </row>
    <row r="2474" spans="1:7" x14ac:dyDescent="0.2">
      <c r="A2474" s="27">
        <v>2020</v>
      </c>
      <c r="B2474" s="27">
        <v>6</v>
      </c>
      <c r="C2474" s="27" t="s">
        <v>2</v>
      </c>
      <c r="D2474" s="28">
        <v>44001</v>
      </c>
      <c r="E2474" s="27">
        <v>719.64710000000014</v>
      </c>
      <c r="F2474" s="27">
        <v>1054.3476000000001</v>
      </c>
      <c r="G2474" s="27">
        <v>0</v>
      </c>
    </row>
    <row r="2475" spans="1:7" x14ac:dyDescent="0.2">
      <c r="A2475" s="27">
        <v>2020</v>
      </c>
      <c r="B2475" s="27">
        <v>6</v>
      </c>
      <c r="C2475" s="27" t="s">
        <v>2</v>
      </c>
      <c r="D2475" s="28">
        <v>44004</v>
      </c>
      <c r="E2475" s="27">
        <v>1006.9589999999999</v>
      </c>
      <c r="F2475" s="27">
        <v>974.1626</v>
      </c>
      <c r="G2475" s="27">
        <v>0</v>
      </c>
    </row>
    <row r="2476" spans="1:7" x14ac:dyDescent="0.2">
      <c r="A2476" s="27">
        <v>2020</v>
      </c>
      <c r="B2476" s="27">
        <v>6</v>
      </c>
      <c r="C2476" s="27" t="s">
        <v>2</v>
      </c>
      <c r="D2476" s="28">
        <v>44005</v>
      </c>
      <c r="E2476" s="27">
        <v>1050.6967</v>
      </c>
      <c r="F2476" s="27">
        <v>1349.8683000000001</v>
      </c>
      <c r="G2476" s="27">
        <v>0</v>
      </c>
    </row>
    <row r="2477" spans="1:7" x14ac:dyDescent="0.2">
      <c r="A2477" s="27">
        <v>2020</v>
      </c>
      <c r="B2477" s="27">
        <v>6</v>
      </c>
      <c r="C2477" s="27" t="s">
        <v>2</v>
      </c>
      <c r="D2477" s="28">
        <v>44006</v>
      </c>
      <c r="E2477" s="27">
        <v>1268.905</v>
      </c>
      <c r="F2477" s="27">
        <v>1321.3364999999999</v>
      </c>
      <c r="G2477" s="27">
        <v>0</v>
      </c>
    </row>
    <row r="2478" spans="1:7" x14ac:dyDescent="0.2">
      <c r="A2478" s="27">
        <v>2020</v>
      </c>
      <c r="B2478" s="27">
        <v>6</v>
      </c>
      <c r="C2478" s="27" t="s">
        <v>2</v>
      </c>
      <c r="D2478" s="28">
        <v>44007</v>
      </c>
      <c r="E2478" s="27">
        <v>1413.0473999999999</v>
      </c>
      <c r="F2478" s="27">
        <v>778.39889999999991</v>
      </c>
      <c r="G2478" s="27">
        <v>0</v>
      </c>
    </row>
    <row r="2479" spans="1:7" x14ac:dyDescent="0.2">
      <c r="A2479" s="27">
        <v>2020</v>
      </c>
      <c r="B2479" s="27">
        <v>6</v>
      </c>
      <c r="C2479" s="27" t="s">
        <v>2</v>
      </c>
      <c r="D2479" s="28">
        <v>44008</v>
      </c>
      <c r="E2479" s="27">
        <v>1005.928</v>
      </c>
      <c r="F2479" s="27">
        <v>357.86469999999997</v>
      </c>
      <c r="G2479" s="27">
        <v>0</v>
      </c>
    </row>
    <row r="2480" spans="1:7" x14ac:dyDescent="0.2">
      <c r="A2480" s="27">
        <v>2020</v>
      </c>
      <c r="B2480" s="27">
        <v>6</v>
      </c>
      <c r="C2480" s="27" t="s">
        <v>2</v>
      </c>
      <c r="D2480" s="28">
        <v>44011</v>
      </c>
      <c r="E2480" s="27">
        <v>747.37609999999995</v>
      </c>
      <c r="F2480" s="27">
        <v>358.42759999999998</v>
      </c>
      <c r="G2480" s="27">
        <v>0</v>
      </c>
    </row>
    <row r="2481" spans="1:7" x14ac:dyDescent="0.2">
      <c r="A2481" s="27">
        <v>2020</v>
      </c>
      <c r="B2481" s="27">
        <v>6</v>
      </c>
      <c r="C2481" s="27" t="s">
        <v>2</v>
      </c>
      <c r="D2481" s="28">
        <v>44012</v>
      </c>
      <c r="E2481" s="27">
        <v>1108.7962</v>
      </c>
      <c r="F2481" s="27">
        <v>351.30340000000001</v>
      </c>
      <c r="G2481" s="27">
        <v>0</v>
      </c>
    </row>
    <row r="2482" spans="1:7" x14ac:dyDescent="0.2">
      <c r="A2482" s="27">
        <v>2020</v>
      </c>
      <c r="B2482" s="27">
        <v>7</v>
      </c>
      <c r="C2482" s="27" t="s">
        <v>3</v>
      </c>
      <c r="D2482" s="28">
        <v>44013</v>
      </c>
      <c r="E2482" s="27">
        <v>600.82409999999993</v>
      </c>
      <c r="F2482" s="27">
        <v>316.79490000000004</v>
      </c>
      <c r="G2482" s="27">
        <v>0</v>
      </c>
    </row>
    <row r="2483" spans="1:7" x14ac:dyDescent="0.2">
      <c r="A2483" s="27">
        <v>2020</v>
      </c>
      <c r="B2483" s="27">
        <v>7</v>
      </c>
      <c r="C2483" s="27" t="s">
        <v>3</v>
      </c>
      <c r="D2483" s="28">
        <v>44014</v>
      </c>
      <c r="E2483" s="27">
        <v>454.03730000000002</v>
      </c>
      <c r="F2483" s="27">
        <v>120.93089999999999</v>
      </c>
      <c r="G2483" s="27">
        <v>0</v>
      </c>
    </row>
    <row r="2484" spans="1:7" x14ac:dyDescent="0.2">
      <c r="A2484" s="27">
        <v>2020</v>
      </c>
      <c r="B2484" s="27">
        <v>7</v>
      </c>
      <c r="C2484" s="27" t="s">
        <v>3</v>
      </c>
      <c r="D2484" s="28">
        <v>44018</v>
      </c>
      <c r="E2484" s="27">
        <v>654.55790000000002</v>
      </c>
      <c r="F2484" s="27">
        <v>280.6071</v>
      </c>
      <c r="G2484" s="27">
        <v>0</v>
      </c>
    </row>
    <row r="2485" spans="1:7" x14ac:dyDescent="0.2">
      <c r="A2485" s="27">
        <v>2020</v>
      </c>
      <c r="B2485" s="27">
        <v>7</v>
      </c>
      <c r="C2485" s="27" t="s">
        <v>3</v>
      </c>
      <c r="D2485" s="28">
        <v>44019</v>
      </c>
      <c r="E2485" s="27">
        <v>579.46580000000006</v>
      </c>
      <c r="F2485" s="27">
        <v>478.40780000000001</v>
      </c>
      <c r="G2485" s="27">
        <v>0</v>
      </c>
    </row>
    <row r="2486" spans="1:7" x14ac:dyDescent="0.2">
      <c r="A2486" s="27">
        <v>2020</v>
      </c>
      <c r="B2486" s="27">
        <v>7</v>
      </c>
      <c r="C2486" s="27" t="s">
        <v>3</v>
      </c>
      <c r="D2486" s="28">
        <v>44020</v>
      </c>
      <c r="E2486" s="27">
        <v>1091.7145</v>
      </c>
      <c r="F2486" s="27">
        <v>523.05509999999992</v>
      </c>
      <c r="G2486" s="27">
        <v>0</v>
      </c>
    </row>
    <row r="2487" spans="1:7" x14ac:dyDescent="0.2">
      <c r="A2487" s="27">
        <v>2020</v>
      </c>
      <c r="B2487" s="27">
        <v>7</v>
      </c>
      <c r="C2487" s="27" t="s">
        <v>3</v>
      </c>
      <c r="D2487" s="28">
        <v>44021</v>
      </c>
      <c r="E2487" s="27">
        <v>1361.6433</v>
      </c>
      <c r="F2487" s="27">
        <v>488.42790000000002</v>
      </c>
      <c r="G2487" s="27">
        <v>0</v>
      </c>
    </row>
    <row r="2488" spans="1:7" x14ac:dyDescent="0.2">
      <c r="A2488" s="27">
        <v>2020</v>
      </c>
      <c r="B2488" s="27">
        <v>7</v>
      </c>
      <c r="C2488" s="27" t="s">
        <v>3</v>
      </c>
      <c r="D2488" s="28">
        <v>44022</v>
      </c>
      <c r="E2488" s="27">
        <v>599.95729999999992</v>
      </c>
      <c r="F2488" s="27">
        <v>893.78939999999989</v>
      </c>
      <c r="G2488" s="27">
        <v>0</v>
      </c>
    </row>
    <row r="2489" spans="1:7" x14ac:dyDescent="0.2">
      <c r="A2489" s="27">
        <v>2020</v>
      </c>
      <c r="B2489" s="27">
        <v>7</v>
      </c>
      <c r="C2489" s="27" t="s">
        <v>3</v>
      </c>
      <c r="D2489" s="28">
        <v>44025</v>
      </c>
      <c r="E2489" s="27">
        <v>730.54049999999995</v>
      </c>
      <c r="F2489" s="27">
        <v>393.5428</v>
      </c>
      <c r="G2489" s="27">
        <v>0</v>
      </c>
    </row>
    <row r="2490" spans="1:7" x14ac:dyDescent="0.2">
      <c r="A2490" s="27">
        <v>2020</v>
      </c>
      <c r="B2490" s="27">
        <v>7</v>
      </c>
      <c r="C2490" s="27" t="s">
        <v>3</v>
      </c>
      <c r="D2490" s="28">
        <v>44026</v>
      </c>
      <c r="E2490" s="27">
        <v>1074.7090000000001</v>
      </c>
      <c r="F2490" s="27">
        <v>700.44600000000003</v>
      </c>
      <c r="G2490" s="27">
        <v>0</v>
      </c>
    </row>
    <row r="2491" spans="1:7" x14ac:dyDescent="0.2">
      <c r="A2491" s="27">
        <v>2020</v>
      </c>
      <c r="B2491" s="27">
        <v>7</v>
      </c>
      <c r="C2491" s="27" t="s">
        <v>3</v>
      </c>
      <c r="D2491" s="28">
        <v>44027</v>
      </c>
      <c r="E2491" s="27">
        <v>1830.7688000000001</v>
      </c>
      <c r="F2491" s="27">
        <v>539.2811999999999</v>
      </c>
      <c r="G2491" s="27">
        <v>0</v>
      </c>
    </row>
    <row r="2492" spans="1:7" x14ac:dyDescent="0.2">
      <c r="A2492" s="27">
        <v>2020</v>
      </c>
      <c r="B2492" s="27">
        <v>7</v>
      </c>
      <c r="C2492" s="27" t="s">
        <v>3</v>
      </c>
      <c r="D2492" s="28">
        <v>44028</v>
      </c>
      <c r="E2492" s="27">
        <v>2614.4575</v>
      </c>
      <c r="F2492" s="27">
        <v>479.28300000000002</v>
      </c>
      <c r="G2492" s="27">
        <v>0</v>
      </c>
    </row>
    <row r="2493" spans="1:7" x14ac:dyDescent="0.2">
      <c r="A2493" s="27">
        <v>2020</v>
      </c>
      <c r="B2493" s="27">
        <v>7</v>
      </c>
      <c r="C2493" s="27" t="s">
        <v>3</v>
      </c>
      <c r="D2493" s="28">
        <v>44029</v>
      </c>
      <c r="E2493" s="27">
        <v>798.21529999999996</v>
      </c>
      <c r="F2493" s="27">
        <v>202.3014</v>
      </c>
      <c r="G2493" s="27">
        <v>0</v>
      </c>
    </row>
    <row r="2494" spans="1:7" x14ac:dyDescent="0.2">
      <c r="A2494" s="27">
        <v>2020</v>
      </c>
      <c r="B2494" s="27">
        <v>7</v>
      </c>
      <c r="C2494" s="27" t="s">
        <v>3</v>
      </c>
      <c r="D2494" s="28">
        <v>44032</v>
      </c>
      <c r="E2494" s="27">
        <v>686.72109999999998</v>
      </c>
      <c r="F2494" s="27">
        <v>277.77640000000002</v>
      </c>
      <c r="G2494" s="27">
        <v>0</v>
      </c>
    </row>
    <row r="2495" spans="1:7" x14ac:dyDescent="0.2">
      <c r="A2495" s="27">
        <v>2020</v>
      </c>
      <c r="B2495" s="27">
        <v>7</v>
      </c>
      <c r="C2495" s="27" t="s">
        <v>3</v>
      </c>
      <c r="D2495" s="28">
        <v>44033</v>
      </c>
      <c r="E2495" s="27">
        <v>817.66809999999998</v>
      </c>
      <c r="F2495" s="27">
        <v>977.19889999999998</v>
      </c>
      <c r="G2495" s="27">
        <v>10</v>
      </c>
    </row>
    <row r="2496" spans="1:7" x14ac:dyDescent="0.2">
      <c r="A2496" s="27">
        <v>2020</v>
      </c>
      <c r="B2496" s="27">
        <v>7</v>
      </c>
      <c r="C2496" s="27" t="s">
        <v>3</v>
      </c>
      <c r="D2496" s="28">
        <v>44034</v>
      </c>
      <c r="E2496" s="27">
        <v>1688.1595</v>
      </c>
      <c r="F2496" s="27">
        <v>1103.8172</v>
      </c>
      <c r="G2496" s="27">
        <v>0</v>
      </c>
    </row>
    <row r="2497" spans="1:7" x14ac:dyDescent="0.2">
      <c r="A2497" s="27">
        <v>2020</v>
      </c>
      <c r="B2497" s="27">
        <v>7</v>
      </c>
      <c r="C2497" s="27" t="s">
        <v>3</v>
      </c>
      <c r="D2497" s="28">
        <v>44035</v>
      </c>
      <c r="E2497" s="27">
        <v>1596.0257999999999</v>
      </c>
      <c r="F2497" s="27">
        <v>1152.6841999999999</v>
      </c>
      <c r="G2497" s="27">
        <v>0</v>
      </c>
    </row>
    <row r="2498" spans="1:7" x14ac:dyDescent="0.2">
      <c r="A2498" s="27">
        <v>2020</v>
      </c>
      <c r="B2498" s="27">
        <v>7</v>
      </c>
      <c r="C2498" s="27" t="s">
        <v>3</v>
      </c>
      <c r="D2498" s="28">
        <v>44036</v>
      </c>
      <c r="E2498" s="27">
        <v>530.45090000000005</v>
      </c>
      <c r="F2498" s="27">
        <v>931.09699999999998</v>
      </c>
      <c r="G2498" s="27">
        <v>0</v>
      </c>
    </row>
    <row r="2499" spans="1:7" x14ac:dyDescent="0.2">
      <c r="A2499" s="27">
        <v>2020</v>
      </c>
      <c r="B2499" s="27">
        <v>7</v>
      </c>
      <c r="C2499" s="27" t="s">
        <v>3</v>
      </c>
      <c r="D2499" s="28">
        <v>44039</v>
      </c>
      <c r="E2499" s="27">
        <v>864.12509999999997</v>
      </c>
      <c r="F2499" s="27">
        <v>631.25430000000006</v>
      </c>
      <c r="G2499" s="27">
        <v>0</v>
      </c>
    </row>
    <row r="2500" spans="1:7" x14ac:dyDescent="0.2">
      <c r="A2500" s="27">
        <v>2020</v>
      </c>
      <c r="B2500" s="27">
        <v>7</v>
      </c>
      <c r="C2500" s="27" t="s">
        <v>3</v>
      </c>
      <c r="D2500" s="28">
        <v>44040</v>
      </c>
      <c r="E2500" s="27">
        <v>1252.3775000000001</v>
      </c>
      <c r="F2500" s="27">
        <v>919.45609999999999</v>
      </c>
      <c r="G2500" s="27">
        <v>0</v>
      </c>
    </row>
    <row r="2501" spans="1:7" x14ac:dyDescent="0.2">
      <c r="A2501" s="27">
        <v>2020</v>
      </c>
      <c r="B2501" s="27">
        <v>7</v>
      </c>
      <c r="C2501" s="27" t="s">
        <v>3</v>
      </c>
      <c r="D2501" s="28">
        <v>44041</v>
      </c>
      <c r="E2501" s="27">
        <v>1550.3973999999998</v>
      </c>
      <c r="F2501" s="27">
        <v>560.06869999999992</v>
      </c>
      <c r="G2501" s="27">
        <v>0</v>
      </c>
    </row>
    <row r="2502" spans="1:7" x14ac:dyDescent="0.2">
      <c r="A2502" s="27">
        <v>2020</v>
      </c>
      <c r="B2502" s="27">
        <v>7</v>
      </c>
      <c r="C2502" s="27" t="s">
        <v>3</v>
      </c>
      <c r="D2502" s="28">
        <v>44042</v>
      </c>
      <c r="E2502" s="27">
        <v>698.72349999999994</v>
      </c>
      <c r="F2502" s="27">
        <v>497.59479999999996</v>
      </c>
      <c r="G2502" s="27">
        <v>0</v>
      </c>
    </row>
    <row r="2503" spans="1:7" x14ac:dyDescent="0.2">
      <c r="A2503" s="27">
        <v>2020</v>
      </c>
      <c r="B2503" s="27">
        <v>7</v>
      </c>
      <c r="C2503" s="27" t="s">
        <v>3</v>
      </c>
      <c r="D2503" s="28">
        <v>44043</v>
      </c>
      <c r="E2503" s="27">
        <v>967.14350000000002</v>
      </c>
      <c r="F2503" s="27">
        <v>331.47309999999999</v>
      </c>
      <c r="G2503" s="27">
        <v>0</v>
      </c>
    </row>
    <row r="2504" spans="1:7" x14ac:dyDescent="0.2">
      <c r="A2504" s="27">
        <v>2020</v>
      </c>
      <c r="B2504" s="27">
        <v>8</v>
      </c>
      <c r="C2504" s="27" t="s">
        <v>3</v>
      </c>
      <c r="D2504" s="28">
        <v>44046</v>
      </c>
      <c r="E2504" s="27">
        <v>692.9097999999999</v>
      </c>
      <c r="F2504" s="27">
        <v>133.44370000000001</v>
      </c>
      <c r="G2504" s="27">
        <v>0</v>
      </c>
    </row>
    <row r="2505" spans="1:7" x14ac:dyDescent="0.2">
      <c r="A2505" s="27">
        <v>2020</v>
      </c>
      <c r="B2505" s="27">
        <v>8</v>
      </c>
      <c r="C2505" s="27" t="s">
        <v>3</v>
      </c>
      <c r="D2505" s="28">
        <v>44047</v>
      </c>
      <c r="E2505" s="27">
        <v>986.31309999999996</v>
      </c>
      <c r="F2505" s="27">
        <v>845.03</v>
      </c>
      <c r="G2505" s="27">
        <v>0</v>
      </c>
    </row>
    <row r="2506" spans="1:7" x14ac:dyDescent="0.2">
      <c r="A2506" s="27">
        <v>2020</v>
      </c>
      <c r="B2506" s="27">
        <v>8</v>
      </c>
      <c r="C2506" s="27" t="s">
        <v>3</v>
      </c>
      <c r="D2506" s="28">
        <v>44048</v>
      </c>
      <c r="E2506" s="27">
        <v>996.60299999999995</v>
      </c>
      <c r="F2506" s="27">
        <v>316.77759999999995</v>
      </c>
      <c r="G2506" s="27">
        <v>0</v>
      </c>
    </row>
    <row r="2507" spans="1:7" x14ac:dyDescent="0.2">
      <c r="A2507" s="27">
        <v>2020</v>
      </c>
      <c r="B2507" s="27">
        <v>8</v>
      </c>
      <c r="C2507" s="27" t="s">
        <v>3</v>
      </c>
      <c r="D2507" s="28">
        <v>44049</v>
      </c>
      <c r="E2507" s="27">
        <v>1086.6541000000002</v>
      </c>
      <c r="F2507" s="27">
        <v>550.69899999999996</v>
      </c>
      <c r="G2507" s="27">
        <v>0</v>
      </c>
    </row>
    <row r="2508" spans="1:7" x14ac:dyDescent="0.2">
      <c r="A2508" s="27">
        <v>2020</v>
      </c>
      <c r="B2508" s="27">
        <v>8</v>
      </c>
      <c r="C2508" s="27" t="s">
        <v>3</v>
      </c>
      <c r="D2508" s="28">
        <v>44050</v>
      </c>
      <c r="E2508" s="27">
        <v>558.76340000000005</v>
      </c>
      <c r="F2508" s="27">
        <v>509.49470000000002</v>
      </c>
      <c r="G2508" s="27">
        <v>0</v>
      </c>
    </row>
    <row r="2509" spans="1:7" x14ac:dyDescent="0.2">
      <c r="A2509" s="27">
        <v>2020</v>
      </c>
      <c r="B2509" s="27">
        <v>8</v>
      </c>
      <c r="C2509" s="27" t="s">
        <v>3</v>
      </c>
      <c r="D2509" s="28">
        <v>44053</v>
      </c>
      <c r="E2509" s="27">
        <v>755.18939999999998</v>
      </c>
      <c r="F2509" s="27">
        <v>419.24220000000003</v>
      </c>
      <c r="G2509" s="27">
        <v>0</v>
      </c>
    </row>
    <row r="2510" spans="1:7" x14ac:dyDescent="0.2">
      <c r="A2510" s="27">
        <v>2020</v>
      </c>
      <c r="B2510" s="27">
        <v>8</v>
      </c>
      <c r="C2510" s="27" t="s">
        <v>3</v>
      </c>
      <c r="D2510" s="28">
        <v>44054</v>
      </c>
      <c r="E2510" s="27">
        <v>755.73539999999991</v>
      </c>
      <c r="F2510" s="27">
        <v>1450.7892999999999</v>
      </c>
      <c r="G2510" s="27">
        <v>0</v>
      </c>
    </row>
    <row r="2511" spans="1:7" x14ac:dyDescent="0.2">
      <c r="A2511" s="27">
        <v>2020</v>
      </c>
      <c r="B2511" s="27">
        <v>8</v>
      </c>
      <c r="C2511" s="27" t="s">
        <v>3</v>
      </c>
      <c r="D2511" s="28">
        <v>44055</v>
      </c>
      <c r="E2511" s="27">
        <v>922.57280000000003</v>
      </c>
      <c r="F2511" s="27">
        <v>979.72940000000006</v>
      </c>
      <c r="G2511" s="27">
        <v>0</v>
      </c>
    </row>
    <row r="2512" spans="1:7" x14ac:dyDescent="0.2">
      <c r="A2512" s="27">
        <v>2020</v>
      </c>
      <c r="B2512" s="27">
        <v>8</v>
      </c>
      <c r="C2512" s="27" t="s">
        <v>3</v>
      </c>
      <c r="D2512" s="28">
        <v>44056</v>
      </c>
      <c r="E2512" s="27">
        <v>784.93579999999997</v>
      </c>
      <c r="F2512" s="27">
        <v>1636.5564999999999</v>
      </c>
      <c r="G2512" s="27">
        <v>0</v>
      </c>
    </row>
    <row r="2513" spans="1:7" x14ac:dyDescent="0.2">
      <c r="A2513" s="27">
        <v>2020</v>
      </c>
      <c r="B2513" s="27">
        <v>8</v>
      </c>
      <c r="C2513" s="27" t="s">
        <v>3</v>
      </c>
      <c r="D2513" s="28">
        <v>44057</v>
      </c>
      <c r="E2513" s="27">
        <v>402.9495</v>
      </c>
      <c r="F2513" s="27">
        <v>606.82819999999992</v>
      </c>
      <c r="G2513" s="27">
        <v>0</v>
      </c>
    </row>
    <row r="2514" spans="1:7" x14ac:dyDescent="0.2">
      <c r="A2514" s="27">
        <v>2020</v>
      </c>
      <c r="B2514" s="27">
        <v>8</v>
      </c>
      <c r="C2514" s="27" t="s">
        <v>3</v>
      </c>
      <c r="D2514" s="28">
        <v>44060</v>
      </c>
      <c r="E2514" s="27">
        <v>896.87800000000004</v>
      </c>
      <c r="F2514" s="27">
        <v>511.30770000000001</v>
      </c>
      <c r="G2514" s="27">
        <v>0</v>
      </c>
    </row>
    <row r="2515" spans="1:7" x14ac:dyDescent="0.2">
      <c r="A2515" s="27">
        <v>2020</v>
      </c>
      <c r="B2515" s="27">
        <v>8</v>
      </c>
      <c r="C2515" s="27" t="s">
        <v>3</v>
      </c>
      <c r="D2515" s="28">
        <v>44061</v>
      </c>
      <c r="E2515" s="27">
        <v>746.27650000000006</v>
      </c>
      <c r="F2515" s="27">
        <v>1654.4404999999999</v>
      </c>
      <c r="G2515" s="27">
        <v>0</v>
      </c>
    </row>
    <row r="2516" spans="1:7" x14ac:dyDescent="0.2">
      <c r="A2516" s="27">
        <v>2020</v>
      </c>
      <c r="B2516" s="27">
        <v>8</v>
      </c>
      <c r="C2516" s="27" t="s">
        <v>3</v>
      </c>
      <c r="D2516" s="28">
        <v>44062</v>
      </c>
      <c r="E2516" s="27">
        <v>594.34269999999992</v>
      </c>
      <c r="F2516" s="27">
        <v>1507.9429</v>
      </c>
      <c r="G2516" s="27">
        <v>0</v>
      </c>
    </row>
    <row r="2517" spans="1:7" x14ac:dyDescent="0.2">
      <c r="A2517" s="27">
        <v>2020</v>
      </c>
      <c r="B2517" s="27">
        <v>8</v>
      </c>
      <c r="C2517" s="27" t="s">
        <v>3</v>
      </c>
      <c r="D2517" s="28">
        <v>44063</v>
      </c>
      <c r="E2517" s="27">
        <v>1519.2378999999999</v>
      </c>
      <c r="F2517" s="27">
        <v>1035.7054000000001</v>
      </c>
      <c r="G2517" s="27">
        <v>0</v>
      </c>
    </row>
    <row r="2518" spans="1:7" x14ac:dyDescent="0.2">
      <c r="A2518" s="27">
        <v>2020</v>
      </c>
      <c r="B2518" s="27">
        <v>8</v>
      </c>
      <c r="C2518" s="27" t="s">
        <v>3</v>
      </c>
      <c r="D2518" s="28">
        <v>44064</v>
      </c>
      <c r="E2518" s="27">
        <v>480.9846</v>
      </c>
      <c r="F2518" s="27">
        <v>406.59390000000002</v>
      </c>
      <c r="G2518" s="27">
        <v>0</v>
      </c>
    </row>
    <row r="2519" spans="1:7" x14ac:dyDescent="0.2">
      <c r="A2519" s="27">
        <v>2020</v>
      </c>
      <c r="B2519" s="27">
        <v>8</v>
      </c>
      <c r="C2519" s="27" t="s">
        <v>3</v>
      </c>
      <c r="D2519" s="28">
        <v>44067</v>
      </c>
      <c r="E2519" s="27">
        <v>633.90129999999988</v>
      </c>
      <c r="F2519" s="27">
        <v>307.28229999999996</v>
      </c>
      <c r="G2519" s="27">
        <v>0</v>
      </c>
    </row>
    <row r="2520" spans="1:7" x14ac:dyDescent="0.2">
      <c r="A2520" s="27">
        <v>2020</v>
      </c>
      <c r="B2520" s="27">
        <v>8</v>
      </c>
      <c r="C2520" s="27" t="s">
        <v>3</v>
      </c>
      <c r="D2520" s="28">
        <v>44068</v>
      </c>
      <c r="E2520" s="27">
        <v>1872.9914000000001</v>
      </c>
      <c r="F2520" s="27">
        <v>1012.8023000000001</v>
      </c>
      <c r="G2520" s="27">
        <v>0</v>
      </c>
    </row>
    <row r="2521" spans="1:7" x14ac:dyDescent="0.2">
      <c r="A2521" s="27">
        <v>2020</v>
      </c>
      <c r="B2521" s="27">
        <v>8</v>
      </c>
      <c r="C2521" s="27" t="s">
        <v>3</v>
      </c>
      <c r="D2521" s="28">
        <v>44069</v>
      </c>
      <c r="E2521" s="27">
        <v>1008.1286</v>
      </c>
      <c r="F2521" s="27">
        <v>1282.7827</v>
      </c>
      <c r="G2521" s="27">
        <v>0</v>
      </c>
    </row>
    <row r="2522" spans="1:7" x14ac:dyDescent="0.2">
      <c r="A2522" s="27">
        <v>2020</v>
      </c>
      <c r="B2522" s="27">
        <v>8</v>
      </c>
      <c r="C2522" s="27" t="s">
        <v>3</v>
      </c>
      <c r="D2522" s="28">
        <v>44070</v>
      </c>
      <c r="E2522" s="27">
        <v>1179.9588000000001</v>
      </c>
      <c r="F2522" s="27">
        <v>864.2482</v>
      </c>
      <c r="G2522" s="27">
        <v>0</v>
      </c>
    </row>
    <row r="2523" spans="1:7" x14ac:dyDescent="0.2">
      <c r="A2523" s="27">
        <v>2020</v>
      </c>
      <c r="B2523" s="27">
        <v>8</v>
      </c>
      <c r="C2523" s="27" t="s">
        <v>3</v>
      </c>
      <c r="D2523" s="28">
        <v>44071</v>
      </c>
      <c r="E2523" s="27">
        <v>738.87210000000005</v>
      </c>
      <c r="F2523" s="27">
        <v>334.79309999999998</v>
      </c>
      <c r="G2523" s="27">
        <v>0</v>
      </c>
    </row>
    <row r="2524" spans="1:7" x14ac:dyDescent="0.2">
      <c r="A2524" s="27">
        <v>2020</v>
      </c>
      <c r="B2524" s="27">
        <v>8</v>
      </c>
      <c r="C2524" s="27" t="s">
        <v>3</v>
      </c>
      <c r="D2524" s="28">
        <v>44074</v>
      </c>
      <c r="E2524" s="27">
        <v>736.52510000000007</v>
      </c>
      <c r="F2524" s="27">
        <v>210.16420000000002</v>
      </c>
      <c r="G2524" s="27">
        <v>0</v>
      </c>
    </row>
    <row r="2525" spans="1:7" x14ac:dyDescent="0.2">
      <c r="A2525" s="27">
        <v>2020</v>
      </c>
      <c r="B2525" s="27">
        <v>9</v>
      </c>
      <c r="C2525" s="27" t="s">
        <v>3</v>
      </c>
      <c r="D2525" s="28">
        <v>44075</v>
      </c>
      <c r="E2525" s="27">
        <v>715.59490000000005</v>
      </c>
      <c r="F2525" s="27">
        <v>401.67450000000002</v>
      </c>
      <c r="G2525" s="27">
        <v>0</v>
      </c>
    </row>
    <row r="2526" spans="1:7" x14ac:dyDescent="0.2">
      <c r="A2526" s="27">
        <v>2020</v>
      </c>
      <c r="B2526" s="27">
        <v>9</v>
      </c>
      <c r="C2526" s="27" t="s">
        <v>3</v>
      </c>
      <c r="D2526" s="28">
        <v>44076</v>
      </c>
      <c r="E2526" s="27">
        <v>966.65139999999997</v>
      </c>
      <c r="F2526" s="27">
        <v>528.70780000000002</v>
      </c>
      <c r="G2526" s="27">
        <v>0</v>
      </c>
    </row>
    <row r="2527" spans="1:7" x14ac:dyDescent="0.2">
      <c r="A2527" s="27">
        <v>2020</v>
      </c>
      <c r="B2527" s="27">
        <v>9</v>
      </c>
      <c r="C2527" s="27" t="s">
        <v>3</v>
      </c>
      <c r="D2527" s="28">
        <v>44077</v>
      </c>
      <c r="E2527" s="27">
        <v>622.5489</v>
      </c>
      <c r="F2527" s="27">
        <v>361.05420000000004</v>
      </c>
      <c r="G2527" s="27">
        <v>0</v>
      </c>
    </row>
    <row r="2528" spans="1:7" x14ac:dyDescent="0.2">
      <c r="A2528" s="27">
        <v>2020</v>
      </c>
      <c r="B2528" s="27">
        <v>9</v>
      </c>
      <c r="C2528" s="27" t="s">
        <v>3</v>
      </c>
      <c r="D2528" s="28">
        <v>44078</v>
      </c>
      <c r="E2528" s="27">
        <v>176.91979999999998</v>
      </c>
      <c r="F2528" s="27">
        <v>99.364700000000013</v>
      </c>
      <c r="G2528" s="27">
        <v>0</v>
      </c>
    </row>
    <row r="2529" spans="1:7" x14ac:dyDescent="0.2">
      <c r="A2529" s="27">
        <v>2020</v>
      </c>
      <c r="B2529" s="27">
        <v>9</v>
      </c>
      <c r="C2529" s="27" t="s">
        <v>3</v>
      </c>
      <c r="D2529" s="28">
        <v>44082</v>
      </c>
      <c r="E2529" s="27">
        <v>419.60470000000004</v>
      </c>
      <c r="F2529" s="27">
        <v>664.11569999999995</v>
      </c>
      <c r="G2529" s="27">
        <v>0</v>
      </c>
    </row>
    <row r="2530" spans="1:7" x14ac:dyDescent="0.2">
      <c r="A2530" s="27">
        <v>2020</v>
      </c>
      <c r="B2530" s="27">
        <v>9</v>
      </c>
      <c r="C2530" s="27" t="s">
        <v>3</v>
      </c>
      <c r="D2530" s="28">
        <v>44083</v>
      </c>
      <c r="E2530" s="27">
        <v>723.41069999999991</v>
      </c>
      <c r="F2530" s="27">
        <v>322.47879999999998</v>
      </c>
      <c r="G2530" s="27">
        <v>0</v>
      </c>
    </row>
    <row r="2531" spans="1:7" x14ac:dyDescent="0.2">
      <c r="A2531" s="27">
        <v>2020</v>
      </c>
      <c r="B2531" s="27">
        <v>9</v>
      </c>
      <c r="C2531" s="27" t="s">
        <v>3</v>
      </c>
      <c r="D2531" s="28">
        <v>44084</v>
      </c>
      <c r="E2531" s="27">
        <v>789.8623</v>
      </c>
      <c r="F2531" s="27">
        <v>1081.1161999999999</v>
      </c>
      <c r="G2531" s="27">
        <v>0</v>
      </c>
    </row>
    <row r="2532" spans="1:7" x14ac:dyDescent="0.2">
      <c r="A2532" s="27">
        <v>2020</v>
      </c>
      <c r="B2532" s="27">
        <v>9</v>
      </c>
      <c r="C2532" s="27" t="s">
        <v>3</v>
      </c>
      <c r="D2532" s="28">
        <v>44085</v>
      </c>
      <c r="E2532" s="27">
        <v>709.78260000000012</v>
      </c>
      <c r="F2532" s="27">
        <v>313.53190000000001</v>
      </c>
      <c r="G2532" s="27">
        <v>0</v>
      </c>
    </row>
    <row r="2533" spans="1:7" x14ac:dyDescent="0.2">
      <c r="A2533" s="27">
        <v>2020</v>
      </c>
      <c r="B2533" s="27">
        <v>9</v>
      </c>
      <c r="C2533" s="27" t="s">
        <v>3</v>
      </c>
      <c r="D2533" s="28">
        <v>44088</v>
      </c>
      <c r="E2533" s="27">
        <v>613.01909999999998</v>
      </c>
      <c r="F2533" s="27">
        <v>359.31079999999997</v>
      </c>
      <c r="G2533" s="27">
        <v>0</v>
      </c>
    </row>
    <row r="2534" spans="1:7" x14ac:dyDescent="0.2">
      <c r="A2534" s="27">
        <v>2020</v>
      </c>
      <c r="B2534" s="27">
        <v>9</v>
      </c>
      <c r="C2534" s="27" t="s">
        <v>3</v>
      </c>
      <c r="D2534" s="28">
        <v>44089</v>
      </c>
      <c r="E2534" s="27">
        <v>1592.3424</v>
      </c>
      <c r="F2534" s="27">
        <v>500.79169999999999</v>
      </c>
      <c r="G2534" s="27">
        <v>0</v>
      </c>
    </row>
    <row r="2535" spans="1:7" x14ac:dyDescent="0.2">
      <c r="A2535" s="27">
        <v>2020</v>
      </c>
      <c r="B2535" s="27">
        <v>9</v>
      </c>
      <c r="C2535" s="27" t="s">
        <v>3</v>
      </c>
      <c r="D2535" s="28">
        <v>44090</v>
      </c>
      <c r="E2535" s="27">
        <v>1259.8156000000001</v>
      </c>
      <c r="F2535" s="27">
        <v>1369.7654</v>
      </c>
      <c r="G2535" s="27">
        <v>0</v>
      </c>
    </row>
    <row r="2536" spans="1:7" x14ac:dyDescent="0.2">
      <c r="A2536" s="27">
        <v>2020</v>
      </c>
      <c r="B2536" s="27">
        <v>9</v>
      </c>
      <c r="C2536" s="27" t="s">
        <v>3</v>
      </c>
      <c r="D2536" s="28">
        <v>44091</v>
      </c>
      <c r="E2536" s="27">
        <v>1422.2445</v>
      </c>
      <c r="F2536" s="27">
        <v>931.90300000000002</v>
      </c>
      <c r="G2536" s="27">
        <v>0</v>
      </c>
    </row>
    <row r="2537" spans="1:7" x14ac:dyDescent="0.2">
      <c r="A2537" s="27">
        <v>2020</v>
      </c>
      <c r="B2537" s="27">
        <v>9</v>
      </c>
      <c r="C2537" s="27" t="s">
        <v>3</v>
      </c>
      <c r="D2537" s="28">
        <v>44092</v>
      </c>
      <c r="E2537" s="27">
        <v>803.34</v>
      </c>
      <c r="F2537" s="27">
        <v>673.79189999999994</v>
      </c>
      <c r="G2537" s="27">
        <v>0</v>
      </c>
    </row>
    <row r="2538" spans="1:7" x14ac:dyDescent="0.2">
      <c r="A2538" s="27">
        <v>2020</v>
      </c>
      <c r="B2538" s="27">
        <v>9</v>
      </c>
      <c r="C2538" s="27" t="s">
        <v>3</v>
      </c>
      <c r="D2538" s="28">
        <v>44095</v>
      </c>
      <c r="E2538" s="27">
        <v>613.50909999999999</v>
      </c>
      <c r="F2538" s="27">
        <v>423.81319999999999</v>
      </c>
      <c r="G2538" s="27">
        <v>0</v>
      </c>
    </row>
    <row r="2539" spans="1:7" x14ac:dyDescent="0.2">
      <c r="A2539" s="27">
        <v>2020</v>
      </c>
      <c r="B2539" s="27">
        <v>9</v>
      </c>
      <c r="C2539" s="27" t="s">
        <v>3</v>
      </c>
      <c r="D2539" s="28">
        <v>44096</v>
      </c>
      <c r="E2539" s="27">
        <v>1078.3963999999999</v>
      </c>
      <c r="F2539" s="27">
        <v>626.87649999999996</v>
      </c>
      <c r="G2539" s="27">
        <v>0</v>
      </c>
    </row>
    <row r="2540" spans="1:7" x14ac:dyDescent="0.2">
      <c r="A2540" s="27">
        <v>2020</v>
      </c>
      <c r="B2540" s="27">
        <v>9</v>
      </c>
      <c r="C2540" s="27" t="s">
        <v>3</v>
      </c>
      <c r="D2540" s="28">
        <v>44097</v>
      </c>
      <c r="E2540" s="27">
        <v>1519.0638999999999</v>
      </c>
      <c r="F2540" s="27">
        <v>588.84789999999998</v>
      </c>
      <c r="G2540" s="27">
        <v>173.524</v>
      </c>
    </row>
    <row r="2541" spans="1:7" x14ac:dyDescent="0.2">
      <c r="A2541" s="27">
        <v>2020</v>
      </c>
      <c r="B2541" s="27">
        <v>9</v>
      </c>
      <c r="C2541" s="27" t="s">
        <v>3</v>
      </c>
      <c r="D2541" s="28">
        <v>44098</v>
      </c>
      <c r="E2541" s="27">
        <v>1957.6387999999997</v>
      </c>
      <c r="F2541" s="27">
        <v>811.0154</v>
      </c>
      <c r="G2541" s="27">
        <v>0</v>
      </c>
    </row>
    <row r="2542" spans="1:7" x14ac:dyDescent="0.2">
      <c r="A2542" s="27">
        <v>2020</v>
      </c>
      <c r="B2542" s="27">
        <v>9</v>
      </c>
      <c r="C2542" s="27" t="s">
        <v>3</v>
      </c>
      <c r="D2542" s="28">
        <v>44099</v>
      </c>
      <c r="E2542" s="27">
        <v>1848.5822000000001</v>
      </c>
      <c r="F2542" s="27">
        <v>495.9316</v>
      </c>
      <c r="G2542" s="27">
        <v>0</v>
      </c>
    </row>
    <row r="2543" spans="1:7" x14ac:dyDescent="0.2">
      <c r="A2543" s="27">
        <v>2020</v>
      </c>
      <c r="B2543" s="27">
        <v>9</v>
      </c>
      <c r="C2543" s="27" t="s">
        <v>3</v>
      </c>
      <c r="D2543" s="28">
        <v>44102</v>
      </c>
      <c r="E2543" s="27">
        <v>981.28230000000008</v>
      </c>
      <c r="F2543" s="27">
        <v>399.08749999999998</v>
      </c>
      <c r="G2543" s="27">
        <v>0</v>
      </c>
    </row>
    <row r="2544" spans="1:7" x14ac:dyDescent="0.2">
      <c r="A2544" s="27">
        <v>2020</v>
      </c>
      <c r="B2544" s="27">
        <v>9</v>
      </c>
      <c r="C2544" s="27" t="s">
        <v>3</v>
      </c>
      <c r="D2544" s="28">
        <v>44103</v>
      </c>
      <c r="E2544" s="27">
        <v>1024.4809</v>
      </c>
      <c r="F2544" s="27">
        <v>584.77569999999992</v>
      </c>
      <c r="G2544" s="27">
        <v>0</v>
      </c>
    </row>
    <row r="2545" spans="1:7" x14ac:dyDescent="0.2">
      <c r="A2545" s="27">
        <v>2020</v>
      </c>
      <c r="B2545" s="27">
        <v>9</v>
      </c>
      <c r="C2545" s="27" t="s">
        <v>3</v>
      </c>
      <c r="D2545" s="28">
        <v>44104</v>
      </c>
      <c r="E2545" s="27">
        <v>1053.2565</v>
      </c>
      <c r="F2545" s="27">
        <v>464.33630000000005</v>
      </c>
      <c r="G2545" s="27">
        <v>0</v>
      </c>
    </row>
    <row r="2546" spans="1:7" x14ac:dyDescent="0.2">
      <c r="A2546" s="27">
        <v>2020</v>
      </c>
      <c r="B2546" s="27">
        <v>10</v>
      </c>
      <c r="C2546" s="27" t="s">
        <v>7</v>
      </c>
      <c r="D2546" s="28">
        <v>44105</v>
      </c>
      <c r="E2546" s="27">
        <v>981.31889999999999</v>
      </c>
      <c r="F2546" s="27">
        <v>1002.8085</v>
      </c>
      <c r="G2546" s="27">
        <v>0</v>
      </c>
    </row>
    <row r="2547" spans="1:7" x14ac:dyDescent="0.2">
      <c r="A2547" s="27">
        <v>2020</v>
      </c>
      <c r="B2547" s="27">
        <v>10</v>
      </c>
      <c r="C2547" s="27" t="s">
        <v>7</v>
      </c>
      <c r="D2547" s="28">
        <v>44106</v>
      </c>
      <c r="E2547" s="27">
        <v>952.91120000000012</v>
      </c>
      <c r="F2547" s="27">
        <v>354.11259999999999</v>
      </c>
      <c r="G2547" s="27">
        <v>0</v>
      </c>
    </row>
    <row r="2548" spans="1:7" x14ac:dyDescent="0.2">
      <c r="A2548" s="27">
        <v>2020</v>
      </c>
      <c r="B2548" s="27">
        <v>10</v>
      </c>
      <c r="C2548" s="27" t="s">
        <v>7</v>
      </c>
      <c r="D2548" s="28">
        <v>44109</v>
      </c>
      <c r="E2548" s="27">
        <v>670.84630000000004</v>
      </c>
      <c r="F2548" s="27">
        <v>246.69379999999998</v>
      </c>
      <c r="G2548" s="27">
        <v>0</v>
      </c>
    </row>
    <row r="2549" spans="1:7" x14ac:dyDescent="0.2">
      <c r="A2549" s="27">
        <v>2020</v>
      </c>
      <c r="B2549" s="27">
        <v>10</v>
      </c>
      <c r="C2549" s="27" t="s">
        <v>7</v>
      </c>
      <c r="D2549" s="28">
        <v>44110</v>
      </c>
      <c r="E2549" s="27">
        <v>1421.1923000000002</v>
      </c>
      <c r="F2549" s="27">
        <v>597.85709999999995</v>
      </c>
      <c r="G2549" s="27">
        <v>0</v>
      </c>
    </row>
    <row r="2550" spans="1:7" x14ac:dyDescent="0.2">
      <c r="A2550" s="27">
        <v>2020</v>
      </c>
      <c r="B2550" s="27">
        <v>10</v>
      </c>
      <c r="C2550" s="27" t="s">
        <v>7</v>
      </c>
      <c r="D2550" s="28">
        <v>44111</v>
      </c>
      <c r="E2550" s="27">
        <v>1999.9667999999999</v>
      </c>
      <c r="F2550" s="27">
        <v>391.35679999999996</v>
      </c>
      <c r="G2550" s="27">
        <v>0</v>
      </c>
    </row>
    <row r="2551" spans="1:7" x14ac:dyDescent="0.2">
      <c r="A2551" s="27">
        <v>2020</v>
      </c>
      <c r="B2551" s="27">
        <v>10</v>
      </c>
      <c r="C2551" s="27" t="s">
        <v>7</v>
      </c>
      <c r="D2551" s="28">
        <v>44112</v>
      </c>
      <c r="E2551" s="27">
        <v>1196.5923</v>
      </c>
      <c r="F2551" s="27">
        <v>649.07669999999996</v>
      </c>
      <c r="G2551" s="27">
        <v>0</v>
      </c>
    </row>
    <row r="2552" spans="1:7" x14ac:dyDescent="0.2">
      <c r="A2552" s="27">
        <v>2020</v>
      </c>
      <c r="B2552" s="27">
        <v>10</v>
      </c>
      <c r="C2552" s="27" t="s">
        <v>7</v>
      </c>
      <c r="D2552" s="28">
        <v>44113</v>
      </c>
      <c r="E2552" s="27">
        <v>848.62549999999999</v>
      </c>
      <c r="F2552" s="27">
        <v>406.23169999999999</v>
      </c>
      <c r="G2552" s="27">
        <v>0</v>
      </c>
    </row>
    <row r="2553" spans="1:7" x14ac:dyDescent="0.2">
      <c r="A2553" s="27">
        <v>2020</v>
      </c>
      <c r="B2553" s="27">
        <v>10</v>
      </c>
      <c r="C2553" s="27" t="s">
        <v>7</v>
      </c>
      <c r="D2553" s="28">
        <v>44116</v>
      </c>
      <c r="E2553" s="27">
        <v>0</v>
      </c>
      <c r="F2553" s="27">
        <v>0</v>
      </c>
      <c r="G2553" s="27">
        <v>0</v>
      </c>
    </row>
    <row r="2554" spans="1:7" x14ac:dyDescent="0.2">
      <c r="A2554" s="27">
        <v>2020</v>
      </c>
      <c r="B2554" s="27">
        <v>10</v>
      </c>
      <c r="C2554" s="27" t="s">
        <v>7</v>
      </c>
      <c r="D2554" s="28">
        <v>44117</v>
      </c>
      <c r="E2554" s="27">
        <v>912.66359999999997</v>
      </c>
      <c r="F2554" s="27">
        <v>222.08699999999999</v>
      </c>
      <c r="G2554" s="27">
        <v>0</v>
      </c>
    </row>
    <row r="2555" spans="1:7" x14ac:dyDescent="0.2">
      <c r="A2555" s="27">
        <v>2020</v>
      </c>
      <c r="B2555" s="27">
        <v>10</v>
      </c>
      <c r="C2555" s="27" t="s">
        <v>7</v>
      </c>
      <c r="D2555" s="28">
        <v>44118</v>
      </c>
      <c r="E2555" s="27">
        <v>1158.6487999999999</v>
      </c>
      <c r="F2555" s="27">
        <v>957.02340000000004</v>
      </c>
      <c r="G2555" s="27">
        <v>0</v>
      </c>
    </row>
    <row r="2556" spans="1:7" x14ac:dyDescent="0.2">
      <c r="A2556" s="27">
        <v>2020</v>
      </c>
      <c r="B2556" s="27">
        <v>10</v>
      </c>
      <c r="C2556" s="27" t="s">
        <v>7</v>
      </c>
      <c r="D2556" s="28">
        <v>44119</v>
      </c>
      <c r="E2556" s="27">
        <v>1362.9231000000002</v>
      </c>
      <c r="F2556" s="27">
        <v>536.58039999999994</v>
      </c>
      <c r="G2556" s="27">
        <v>0</v>
      </c>
    </row>
    <row r="2557" spans="1:7" x14ac:dyDescent="0.2">
      <c r="A2557" s="27">
        <v>2020</v>
      </c>
      <c r="B2557" s="27">
        <v>10</v>
      </c>
      <c r="C2557" s="27" t="s">
        <v>7</v>
      </c>
      <c r="D2557" s="28">
        <v>44120</v>
      </c>
      <c r="E2557" s="27">
        <v>997.49630000000002</v>
      </c>
      <c r="F2557" s="27">
        <v>478.68020000000001</v>
      </c>
      <c r="G2557" s="27">
        <v>0</v>
      </c>
    </row>
    <row r="2558" spans="1:7" x14ac:dyDescent="0.2">
      <c r="A2558" s="27">
        <v>2020</v>
      </c>
      <c r="B2558" s="27">
        <v>10</v>
      </c>
      <c r="C2558" s="27" t="s">
        <v>7</v>
      </c>
      <c r="D2558" s="28">
        <v>44123</v>
      </c>
      <c r="E2558" s="27">
        <v>640.86810000000003</v>
      </c>
      <c r="F2558" s="27">
        <v>249.9615</v>
      </c>
      <c r="G2558" s="27">
        <v>0</v>
      </c>
    </row>
    <row r="2559" spans="1:7" x14ac:dyDescent="0.2">
      <c r="A2559" s="27">
        <v>2020</v>
      </c>
      <c r="B2559" s="27">
        <v>10</v>
      </c>
      <c r="C2559" s="27" t="s">
        <v>7</v>
      </c>
      <c r="D2559" s="28">
        <v>44124</v>
      </c>
      <c r="E2559" s="27">
        <v>1265.4472000000003</v>
      </c>
      <c r="F2559" s="27">
        <v>438.10270000000003</v>
      </c>
      <c r="G2559" s="27">
        <v>0</v>
      </c>
    </row>
    <row r="2560" spans="1:7" x14ac:dyDescent="0.2">
      <c r="A2560" s="27">
        <v>2020</v>
      </c>
      <c r="B2560" s="27">
        <v>10</v>
      </c>
      <c r="C2560" s="27" t="s">
        <v>7</v>
      </c>
      <c r="D2560" s="28">
        <v>44125</v>
      </c>
      <c r="E2560" s="27">
        <v>1289.1908999999998</v>
      </c>
      <c r="F2560" s="27">
        <v>648.67340000000002</v>
      </c>
      <c r="G2560" s="27">
        <v>0</v>
      </c>
    </row>
    <row r="2561" spans="1:7" x14ac:dyDescent="0.2">
      <c r="A2561" s="27">
        <v>2020</v>
      </c>
      <c r="B2561" s="27">
        <v>10</v>
      </c>
      <c r="C2561" s="27" t="s">
        <v>7</v>
      </c>
      <c r="D2561" s="28">
        <v>44126</v>
      </c>
      <c r="E2561" s="27">
        <v>1646.8820000000001</v>
      </c>
      <c r="F2561" s="27">
        <v>605.6801999999999</v>
      </c>
      <c r="G2561" s="27">
        <v>0</v>
      </c>
    </row>
    <row r="2562" spans="1:7" x14ac:dyDescent="0.2">
      <c r="A2562" s="27">
        <v>2020</v>
      </c>
      <c r="B2562" s="27">
        <v>10</v>
      </c>
      <c r="C2562" s="27" t="s">
        <v>7</v>
      </c>
      <c r="D2562" s="28">
        <v>44127</v>
      </c>
      <c r="E2562" s="27">
        <v>713.10040000000004</v>
      </c>
      <c r="F2562" s="27">
        <v>292.92140000000001</v>
      </c>
      <c r="G2562" s="27">
        <v>0</v>
      </c>
    </row>
    <row r="2563" spans="1:7" x14ac:dyDescent="0.2">
      <c r="A2563" s="27">
        <v>2020</v>
      </c>
      <c r="B2563" s="27">
        <v>10</v>
      </c>
      <c r="C2563" s="27" t="s">
        <v>7</v>
      </c>
      <c r="D2563" s="28">
        <v>44130</v>
      </c>
      <c r="E2563" s="27">
        <v>674.07279999999992</v>
      </c>
      <c r="F2563" s="27">
        <v>373.54540000000003</v>
      </c>
      <c r="G2563" s="27">
        <v>0</v>
      </c>
    </row>
    <row r="2564" spans="1:7" x14ac:dyDescent="0.2">
      <c r="A2564" s="27">
        <v>2020</v>
      </c>
      <c r="B2564" s="27">
        <v>10</v>
      </c>
      <c r="C2564" s="27" t="s">
        <v>7</v>
      </c>
      <c r="D2564" s="28">
        <v>44131</v>
      </c>
      <c r="E2564" s="27">
        <v>1336.2190999999998</v>
      </c>
      <c r="F2564" s="27">
        <v>662.29629999999997</v>
      </c>
      <c r="G2564" s="27">
        <v>0</v>
      </c>
    </row>
    <row r="2565" spans="1:7" x14ac:dyDescent="0.2">
      <c r="A2565" s="27">
        <v>2020</v>
      </c>
      <c r="B2565" s="27">
        <v>10</v>
      </c>
      <c r="C2565" s="27" t="s">
        <v>7</v>
      </c>
      <c r="D2565" s="28">
        <v>44132</v>
      </c>
      <c r="E2565" s="27">
        <v>1280.1063000000001</v>
      </c>
      <c r="F2565" s="27">
        <v>671.45950000000005</v>
      </c>
      <c r="G2565" s="27">
        <v>0</v>
      </c>
    </row>
    <row r="2566" spans="1:7" x14ac:dyDescent="0.2">
      <c r="A2566" s="27">
        <v>2020</v>
      </c>
      <c r="B2566" s="27">
        <v>10</v>
      </c>
      <c r="C2566" s="27" t="s">
        <v>7</v>
      </c>
      <c r="D2566" s="28">
        <v>44133</v>
      </c>
      <c r="E2566" s="27">
        <v>1460.2522000000001</v>
      </c>
      <c r="F2566" s="27">
        <v>769.154</v>
      </c>
      <c r="G2566" s="27">
        <v>0</v>
      </c>
    </row>
    <row r="2567" spans="1:7" x14ac:dyDescent="0.2">
      <c r="A2567" s="27">
        <v>2020</v>
      </c>
      <c r="B2567" s="27">
        <v>10</v>
      </c>
      <c r="C2567" s="27" t="s">
        <v>7</v>
      </c>
      <c r="D2567" s="28">
        <v>44134</v>
      </c>
      <c r="E2567" s="27">
        <v>1247.5546000000002</v>
      </c>
      <c r="F2567" s="27">
        <v>347.43599999999998</v>
      </c>
      <c r="G2567" s="27">
        <v>0</v>
      </c>
    </row>
    <row r="2568" spans="1:7" x14ac:dyDescent="0.2">
      <c r="A2568" s="27">
        <v>2020</v>
      </c>
      <c r="B2568" s="27">
        <v>11</v>
      </c>
      <c r="C2568" s="27" t="s">
        <v>7</v>
      </c>
      <c r="D2568" s="28">
        <v>44137</v>
      </c>
      <c r="E2568" s="27">
        <v>695.19960000000003</v>
      </c>
      <c r="F2568" s="27">
        <v>781.17200000000003</v>
      </c>
      <c r="G2568" s="27">
        <v>0</v>
      </c>
    </row>
    <row r="2569" spans="1:7" x14ac:dyDescent="0.2">
      <c r="A2569" s="27">
        <v>2020</v>
      </c>
      <c r="B2569" s="27">
        <v>11</v>
      </c>
      <c r="C2569" s="27" t="s">
        <v>7</v>
      </c>
      <c r="D2569" s="28">
        <v>44138</v>
      </c>
      <c r="E2569" s="27">
        <v>798.17250000000001</v>
      </c>
      <c r="F2569" s="27">
        <v>416.60340000000002</v>
      </c>
      <c r="G2569" s="27">
        <v>0</v>
      </c>
    </row>
    <row r="2570" spans="1:7" x14ac:dyDescent="0.2">
      <c r="A2570" s="27">
        <v>2020</v>
      </c>
      <c r="B2570" s="27">
        <v>11</v>
      </c>
      <c r="C2570" s="27" t="s">
        <v>7</v>
      </c>
      <c r="D2570" s="28">
        <v>44139</v>
      </c>
      <c r="E2570" s="27">
        <v>629.65589999999997</v>
      </c>
      <c r="F2570" s="27">
        <v>392.80779999999999</v>
      </c>
      <c r="G2570" s="27">
        <v>0</v>
      </c>
    </row>
    <row r="2571" spans="1:7" x14ac:dyDescent="0.2">
      <c r="A2571" s="27">
        <v>2020</v>
      </c>
      <c r="B2571" s="27">
        <v>11</v>
      </c>
      <c r="C2571" s="27" t="s">
        <v>7</v>
      </c>
      <c r="D2571" s="28">
        <v>44140</v>
      </c>
      <c r="E2571" s="27">
        <v>893.76569999999992</v>
      </c>
      <c r="F2571" s="27">
        <v>516.72019999999998</v>
      </c>
      <c r="G2571" s="27">
        <v>0</v>
      </c>
    </row>
    <row r="2572" spans="1:7" x14ac:dyDescent="0.2">
      <c r="A2572" s="27">
        <v>2020</v>
      </c>
      <c r="B2572" s="27">
        <v>11</v>
      </c>
      <c r="C2572" s="27" t="s">
        <v>7</v>
      </c>
      <c r="D2572" s="28">
        <v>44141</v>
      </c>
      <c r="E2572" s="27">
        <v>916.8796000000001</v>
      </c>
      <c r="F2572" s="27">
        <v>557.19060000000002</v>
      </c>
      <c r="G2572" s="27">
        <v>0</v>
      </c>
    </row>
    <row r="2573" spans="1:7" x14ac:dyDescent="0.2">
      <c r="A2573" s="27">
        <v>2020</v>
      </c>
      <c r="B2573" s="27">
        <v>11</v>
      </c>
      <c r="C2573" s="27" t="s">
        <v>7</v>
      </c>
      <c r="D2573" s="28">
        <v>44144</v>
      </c>
      <c r="E2573" s="27">
        <v>952.69600000000003</v>
      </c>
      <c r="F2573" s="27">
        <v>768.52480000000003</v>
      </c>
      <c r="G2573" s="27">
        <v>0</v>
      </c>
    </row>
    <row r="2574" spans="1:7" x14ac:dyDescent="0.2">
      <c r="A2574" s="27">
        <v>2020</v>
      </c>
      <c r="B2574" s="27">
        <v>11</v>
      </c>
      <c r="C2574" s="27" t="s">
        <v>7</v>
      </c>
      <c r="D2574" s="28">
        <v>44145</v>
      </c>
      <c r="E2574" s="27">
        <v>1011.1666</v>
      </c>
      <c r="F2574" s="27">
        <v>727.52740000000006</v>
      </c>
      <c r="G2574" s="27">
        <v>0</v>
      </c>
    </row>
    <row r="2575" spans="1:7" x14ac:dyDescent="0.2">
      <c r="A2575" s="27">
        <v>2020</v>
      </c>
      <c r="B2575" s="27">
        <v>11</v>
      </c>
      <c r="C2575" s="27" t="s">
        <v>7</v>
      </c>
      <c r="D2575" s="28">
        <v>44146</v>
      </c>
      <c r="E2575" s="27">
        <v>0</v>
      </c>
      <c r="F2575" s="27">
        <v>0</v>
      </c>
      <c r="G2575" s="27">
        <v>0</v>
      </c>
    </row>
    <row r="2576" spans="1:7" x14ac:dyDescent="0.2">
      <c r="A2576" s="27">
        <v>2020</v>
      </c>
      <c r="B2576" s="27">
        <v>11</v>
      </c>
      <c r="C2576" s="27" t="s">
        <v>7</v>
      </c>
      <c r="D2576" s="28">
        <v>44147</v>
      </c>
      <c r="E2576" s="27">
        <v>1035.5463</v>
      </c>
      <c r="F2576" s="27">
        <v>770.04200000000003</v>
      </c>
      <c r="G2576" s="27">
        <v>0</v>
      </c>
    </row>
    <row r="2577" spans="1:7" x14ac:dyDescent="0.2">
      <c r="A2577" s="27">
        <v>2020</v>
      </c>
      <c r="B2577" s="27">
        <v>11</v>
      </c>
      <c r="C2577" s="27" t="s">
        <v>7</v>
      </c>
      <c r="D2577" s="28">
        <v>44148</v>
      </c>
      <c r="E2577" s="27">
        <v>977.53120000000013</v>
      </c>
      <c r="F2577" s="27">
        <v>629.32169999999996</v>
      </c>
      <c r="G2577" s="27">
        <v>0</v>
      </c>
    </row>
    <row r="2578" spans="1:7" x14ac:dyDescent="0.2">
      <c r="A2578" s="27">
        <v>2020</v>
      </c>
      <c r="B2578" s="27">
        <v>11</v>
      </c>
      <c r="C2578" s="27" t="s">
        <v>7</v>
      </c>
      <c r="D2578" s="28">
        <v>44151</v>
      </c>
      <c r="E2578" s="27">
        <v>977.58450000000005</v>
      </c>
      <c r="F2578" s="27">
        <v>499.11980000000005</v>
      </c>
      <c r="G2578" s="27">
        <v>0</v>
      </c>
    </row>
    <row r="2579" spans="1:7" x14ac:dyDescent="0.2">
      <c r="A2579" s="27">
        <v>2020</v>
      </c>
      <c r="B2579" s="27">
        <v>11</v>
      </c>
      <c r="C2579" s="27" t="s">
        <v>7</v>
      </c>
      <c r="D2579" s="28">
        <v>44152</v>
      </c>
      <c r="E2579" s="27">
        <v>2149.6121000000003</v>
      </c>
      <c r="F2579" s="27">
        <v>1083.575</v>
      </c>
      <c r="G2579" s="27">
        <v>0</v>
      </c>
    </row>
    <row r="2580" spans="1:7" x14ac:dyDescent="0.2">
      <c r="A2580" s="27">
        <v>2020</v>
      </c>
      <c r="B2580" s="27">
        <v>11</v>
      </c>
      <c r="C2580" s="27" t="s">
        <v>7</v>
      </c>
      <c r="D2580" s="28">
        <v>44153</v>
      </c>
      <c r="E2580" s="27">
        <v>2159.8383000000003</v>
      </c>
      <c r="F2580" s="27">
        <v>940.94769999999994</v>
      </c>
      <c r="G2580" s="27">
        <v>0</v>
      </c>
    </row>
    <row r="2581" spans="1:7" x14ac:dyDescent="0.2">
      <c r="A2581" s="27">
        <v>2020</v>
      </c>
      <c r="B2581" s="27">
        <v>11</v>
      </c>
      <c r="C2581" s="27" t="s">
        <v>7</v>
      </c>
      <c r="D2581" s="28">
        <v>44154</v>
      </c>
      <c r="E2581" s="27">
        <v>1507.3593000000001</v>
      </c>
      <c r="F2581" s="27">
        <v>983.60759999999993</v>
      </c>
      <c r="G2581" s="27">
        <v>0</v>
      </c>
    </row>
    <row r="2582" spans="1:7" x14ac:dyDescent="0.2">
      <c r="A2582" s="27">
        <v>2020</v>
      </c>
      <c r="B2582" s="27">
        <v>11</v>
      </c>
      <c r="C2582" s="27" t="s">
        <v>7</v>
      </c>
      <c r="D2582" s="28">
        <v>44155</v>
      </c>
      <c r="E2582" s="27">
        <v>1650.1347000000001</v>
      </c>
      <c r="F2582" s="27">
        <v>761.12860000000012</v>
      </c>
      <c r="G2582" s="27">
        <v>0</v>
      </c>
    </row>
    <row r="2583" spans="1:7" x14ac:dyDescent="0.2">
      <c r="A2583" s="27">
        <v>2020</v>
      </c>
      <c r="B2583" s="27">
        <v>11</v>
      </c>
      <c r="C2583" s="27" t="s">
        <v>7</v>
      </c>
      <c r="D2583" s="28">
        <v>44158</v>
      </c>
      <c r="E2583" s="27">
        <v>1089.6892</v>
      </c>
      <c r="F2583" s="27">
        <v>416.18799999999999</v>
      </c>
      <c r="G2583" s="27">
        <v>0</v>
      </c>
    </row>
    <row r="2584" spans="1:7" x14ac:dyDescent="0.2">
      <c r="A2584" s="27">
        <v>2020</v>
      </c>
      <c r="B2584" s="27">
        <v>11</v>
      </c>
      <c r="C2584" s="27" t="s">
        <v>7</v>
      </c>
      <c r="D2584" s="28">
        <v>44159</v>
      </c>
      <c r="E2584" s="27">
        <v>1234.0948999999998</v>
      </c>
      <c r="F2584" s="27">
        <v>945.11330000000009</v>
      </c>
      <c r="G2584" s="27">
        <v>0</v>
      </c>
    </row>
    <row r="2585" spans="1:7" x14ac:dyDescent="0.2">
      <c r="A2585" s="27">
        <v>2020</v>
      </c>
      <c r="B2585" s="27">
        <v>11</v>
      </c>
      <c r="C2585" s="27" t="s">
        <v>7</v>
      </c>
      <c r="D2585" s="28">
        <v>44160</v>
      </c>
      <c r="E2585" s="27">
        <v>378.84660000000002</v>
      </c>
      <c r="F2585" s="27">
        <v>354.14539999999994</v>
      </c>
      <c r="G2585" s="27">
        <v>0</v>
      </c>
    </row>
    <row r="2586" spans="1:7" x14ac:dyDescent="0.2">
      <c r="A2586" s="27">
        <v>2020</v>
      </c>
      <c r="B2586" s="27">
        <v>11</v>
      </c>
      <c r="C2586" s="27" t="s">
        <v>7</v>
      </c>
      <c r="D2586" s="28">
        <v>44162</v>
      </c>
      <c r="E2586" s="27">
        <v>131.24760000000001</v>
      </c>
      <c r="F2586" s="27">
        <v>9.7760999999999996</v>
      </c>
      <c r="G2586" s="27">
        <v>0</v>
      </c>
    </row>
    <row r="2587" spans="1:7" x14ac:dyDescent="0.2">
      <c r="A2587" s="27">
        <v>2020</v>
      </c>
      <c r="B2587" s="27">
        <v>11</v>
      </c>
      <c r="C2587" s="27" t="s">
        <v>7</v>
      </c>
      <c r="D2587" s="28">
        <v>44165</v>
      </c>
      <c r="E2587" s="27">
        <v>631.96789999999987</v>
      </c>
      <c r="F2587" s="27">
        <v>268.21979999999996</v>
      </c>
      <c r="G2587" s="27">
        <v>0</v>
      </c>
    </row>
    <row r="2588" spans="1:7" x14ac:dyDescent="0.2">
      <c r="A2588" s="27">
        <v>2020</v>
      </c>
      <c r="B2588" s="27">
        <v>12</v>
      </c>
      <c r="C2588" s="27" t="s">
        <v>7</v>
      </c>
      <c r="D2588" s="28">
        <v>44166</v>
      </c>
      <c r="E2588" s="27">
        <v>1323.1487999999997</v>
      </c>
      <c r="F2588" s="27">
        <v>505.29509999999999</v>
      </c>
      <c r="G2588" s="27">
        <v>0</v>
      </c>
    </row>
    <row r="2589" spans="1:7" x14ac:dyDescent="0.2">
      <c r="A2589" s="27">
        <v>2020</v>
      </c>
      <c r="B2589" s="27">
        <v>12</v>
      </c>
      <c r="C2589" s="27" t="s">
        <v>7</v>
      </c>
      <c r="D2589" s="28">
        <v>44167</v>
      </c>
      <c r="E2589" s="27">
        <v>1144.0513999999998</v>
      </c>
      <c r="F2589" s="27">
        <v>936.58439999999996</v>
      </c>
      <c r="G2589" s="27">
        <v>0</v>
      </c>
    </row>
    <row r="2590" spans="1:7" x14ac:dyDescent="0.2">
      <c r="A2590" s="27">
        <v>2020</v>
      </c>
      <c r="B2590" s="27">
        <v>12</v>
      </c>
      <c r="C2590" s="27" t="s">
        <v>7</v>
      </c>
      <c r="D2590" s="28">
        <v>44168</v>
      </c>
      <c r="E2590" s="27">
        <v>1134.8006</v>
      </c>
      <c r="F2590" s="27">
        <v>839.77800000000002</v>
      </c>
      <c r="G2590" s="27">
        <v>0</v>
      </c>
    </row>
    <row r="2591" spans="1:7" x14ac:dyDescent="0.2">
      <c r="A2591" s="27">
        <v>2020</v>
      </c>
      <c r="B2591" s="27">
        <v>12</v>
      </c>
      <c r="C2591" s="27" t="s">
        <v>7</v>
      </c>
      <c r="D2591" s="28">
        <v>44169</v>
      </c>
      <c r="E2591" s="27">
        <v>981.65750000000003</v>
      </c>
      <c r="F2591" s="27">
        <v>530.22360000000003</v>
      </c>
      <c r="G2591" s="27">
        <v>0</v>
      </c>
    </row>
    <row r="2592" spans="1:7" x14ac:dyDescent="0.2">
      <c r="A2592" s="27">
        <v>2020</v>
      </c>
      <c r="B2592" s="27">
        <v>12</v>
      </c>
      <c r="C2592" s="27" t="s">
        <v>7</v>
      </c>
      <c r="D2592" s="28">
        <v>44172</v>
      </c>
      <c r="E2592" s="27">
        <v>950.70540000000005</v>
      </c>
      <c r="F2592" s="27">
        <v>643.82369999999992</v>
      </c>
      <c r="G2592" s="27">
        <v>0</v>
      </c>
    </row>
    <row r="2593" spans="1:7" x14ac:dyDescent="0.2">
      <c r="A2593" s="27">
        <v>2020</v>
      </c>
      <c r="B2593" s="27">
        <v>12</v>
      </c>
      <c r="C2593" s="27" t="s">
        <v>7</v>
      </c>
      <c r="D2593" s="28">
        <v>44173</v>
      </c>
      <c r="E2593" s="27">
        <v>1093.6624999999999</v>
      </c>
      <c r="F2593" s="27">
        <v>893.89969999999994</v>
      </c>
      <c r="G2593" s="27">
        <v>0</v>
      </c>
    </row>
    <row r="2594" spans="1:7" x14ac:dyDescent="0.2">
      <c r="A2594" s="27">
        <v>2020</v>
      </c>
      <c r="B2594" s="27">
        <v>12</v>
      </c>
      <c r="C2594" s="27" t="s">
        <v>7</v>
      </c>
      <c r="D2594" s="28">
        <v>44174</v>
      </c>
      <c r="E2594" s="27">
        <v>1345.395</v>
      </c>
      <c r="F2594" s="27">
        <v>637.10919999999999</v>
      </c>
      <c r="G2594" s="27">
        <v>0</v>
      </c>
    </row>
    <row r="2595" spans="1:7" x14ac:dyDescent="0.2">
      <c r="A2595" s="27">
        <v>2020</v>
      </c>
      <c r="B2595" s="27">
        <v>12</v>
      </c>
      <c r="C2595" s="27" t="s">
        <v>7</v>
      </c>
      <c r="D2595" s="28">
        <v>44175</v>
      </c>
      <c r="E2595" s="27">
        <v>1361.9743000000001</v>
      </c>
      <c r="F2595" s="27">
        <v>1327.5623999999998</v>
      </c>
      <c r="G2595" s="27">
        <v>0</v>
      </c>
    </row>
    <row r="2596" spans="1:7" x14ac:dyDescent="0.2">
      <c r="A2596" s="27">
        <v>2020</v>
      </c>
      <c r="B2596" s="27">
        <v>12</v>
      </c>
      <c r="C2596" s="27" t="s">
        <v>7</v>
      </c>
      <c r="D2596" s="28">
        <v>44176</v>
      </c>
      <c r="E2596" s="27">
        <v>936.08330000000001</v>
      </c>
      <c r="F2596" s="27">
        <v>794.45010000000002</v>
      </c>
      <c r="G2596" s="27">
        <v>0</v>
      </c>
    </row>
    <row r="2597" spans="1:7" x14ac:dyDescent="0.2">
      <c r="A2597" s="27">
        <v>2020</v>
      </c>
      <c r="B2597" s="27">
        <v>12</v>
      </c>
      <c r="C2597" s="27" t="s">
        <v>7</v>
      </c>
      <c r="D2597" s="28">
        <v>44179</v>
      </c>
      <c r="E2597" s="27">
        <v>496.47449999999998</v>
      </c>
      <c r="F2597" s="27">
        <v>775.87710000000004</v>
      </c>
      <c r="G2597" s="27">
        <v>0</v>
      </c>
    </row>
    <row r="2598" spans="1:7" x14ac:dyDescent="0.2">
      <c r="A2598" s="27">
        <v>2020</v>
      </c>
      <c r="B2598" s="27">
        <v>12</v>
      </c>
      <c r="C2598" s="27" t="s">
        <v>7</v>
      </c>
      <c r="D2598" s="28">
        <v>44180</v>
      </c>
      <c r="E2598" s="27">
        <v>964.45730000000003</v>
      </c>
      <c r="F2598" s="27">
        <v>801.31500000000005</v>
      </c>
      <c r="G2598" s="27">
        <v>0</v>
      </c>
    </row>
    <row r="2599" spans="1:7" x14ac:dyDescent="0.2">
      <c r="A2599" s="27">
        <v>2020</v>
      </c>
      <c r="B2599" s="27">
        <v>12</v>
      </c>
      <c r="C2599" s="27" t="s">
        <v>7</v>
      </c>
      <c r="D2599" s="28">
        <v>44181</v>
      </c>
      <c r="E2599" s="27">
        <v>1157.5756999999999</v>
      </c>
      <c r="F2599" s="27">
        <v>1465.6383999999998</v>
      </c>
      <c r="G2599" s="27">
        <v>0</v>
      </c>
    </row>
    <row r="2600" spans="1:7" x14ac:dyDescent="0.2">
      <c r="A2600" s="27">
        <v>2020</v>
      </c>
      <c r="B2600" s="27">
        <v>12</v>
      </c>
      <c r="C2600" s="27" t="s">
        <v>7</v>
      </c>
      <c r="D2600" s="28">
        <v>44182</v>
      </c>
      <c r="E2600" s="27">
        <v>1356.1228999999998</v>
      </c>
      <c r="F2600" s="27">
        <v>764.11509999999998</v>
      </c>
      <c r="G2600" s="27">
        <v>0</v>
      </c>
    </row>
    <row r="2601" spans="1:7" x14ac:dyDescent="0.2">
      <c r="A2601" s="27">
        <v>2020</v>
      </c>
      <c r="B2601" s="27">
        <v>12</v>
      </c>
      <c r="C2601" s="27" t="s">
        <v>7</v>
      </c>
      <c r="D2601" s="28">
        <v>44183</v>
      </c>
      <c r="E2601" s="27">
        <v>1200.2545</v>
      </c>
      <c r="F2601" s="27">
        <v>424.16879999999998</v>
      </c>
      <c r="G2601" s="27">
        <v>0</v>
      </c>
    </row>
    <row r="2602" spans="1:7" x14ac:dyDescent="0.2">
      <c r="A2602" s="27">
        <v>2020</v>
      </c>
      <c r="B2602" s="27">
        <v>12</v>
      </c>
      <c r="C2602" s="27" t="s">
        <v>7</v>
      </c>
      <c r="D2602" s="28">
        <v>44186</v>
      </c>
      <c r="E2602" s="27">
        <v>541.12239999999997</v>
      </c>
      <c r="F2602" s="27">
        <v>304.38400000000001</v>
      </c>
      <c r="G2602" s="27">
        <v>0</v>
      </c>
    </row>
    <row r="2603" spans="1:7" x14ac:dyDescent="0.2">
      <c r="A2603" s="27">
        <v>2020</v>
      </c>
      <c r="B2603" s="27">
        <v>12</v>
      </c>
      <c r="C2603" s="27" t="s">
        <v>7</v>
      </c>
      <c r="D2603" s="28">
        <v>44187</v>
      </c>
      <c r="E2603" s="27">
        <v>620.79430000000002</v>
      </c>
      <c r="F2603" s="27">
        <v>394.3639</v>
      </c>
      <c r="G2603" s="27">
        <v>0</v>
      </c>
    </row>
    <row r="2604" spans="1:7" x14ac:dyDescent="0.2">
      <c r="A2604" s="27">
        <v>2020</v>
      </c>
      <c r="B2604" s="27">
        <v>12</v>
      </c>
      <c r="C2604" s="27" t="s">
        <v>7</v>
      </c>
      <c r="D2604" s="28">
        <v>44188</v>
      </c>
      <c r="E2604" s="27">
        <v>220.19120000000001</v>
      </c>
      <c r="F2604" s="27">
        <v>159.94149999999999</v>
      </c>
      <c r="G2604" s="27">
        <v>0</v>
      </c>
    </row>
    <row r="2605" spans="1:7" x14ac:dyDescent="0.2">
      <c r="A2605" s="27">
        <v>2020</v>
      </c>
      <c r="B2605" s="27">
        <v>12</v>
      </c>
      <c r="C2605" s="27" t="s">
        <v>7</v>
      </c>
      <c r="D2605" s="28">
        <v>44189</v>
      </c>
      <c r="E2605" s="27">
        <v>35.5441</v>
      </c>
      <c r="F2605" s="27">
        <v>31.4801</v>
      </c>
      <c r="G2605" s="27">
        <v>0</v>
      </c>
    </row>
    <row r="2606" spans="1:7" x14ac:dyDescent="0.2">
      <c r="A2606" s="27">
        <v>2020</v>
      </c>
      <c r="B2606" s="27">
        <v>12</v>
      </c>
      <c r="C2606" s="27" t="s">
        <v>7</v>
      </c>
      <c r="D2606" s="28">
        <v>44193</v>
      </c>
      <c r="E2606" s="27">
        <v>308.35890000000001</v>
      </c>
      <c r="F2606" s="27">
        <v>96.52</v>
      </c>
      <c r="G2606" s="27">
        <v>0</v>
      </c>
    </row>
    <row r="2607" spans="1:7" x14ac:dyDescent="0.2">
      <c r="A2607" s="27">
        <v>2020</v>
      </c>
      <c r="B2607" s="27">
        <v>12</v>
      </c>
      <c r="C2607" s="27" t="s">
        <v>7</v>
      </c>
      <c r="D2607" s="28">
        <v>44194</v>
      </c>
      <c r="E2607" s="27">
        <v>227.64610000000002</v>
      </c>
      <c r="F2607" s="27">
        <v>55.238199999999999</v>
      </c>
      <c r="G2607" s="27">
        <v>0</v>
      </c>
    </row>
    <row r="2608" spans="1:7" x14ac:dyDescent="0.2">
      <c r="A2608" s="27">
        <v>2020</v>
      </c>
      <c r="B2608" s="27">
        <v>12</v>
      </c>
      <c r="C2608" s="27" t="s">
        <v>7</v>
      </c>
      <c r="D2608" s="28">
        <v>44195</v>
      </c>
      <c r="E2608" s="27">
        <v>190.0838</v>
      </c>
      <c r="F2608" s="27">
        <v>48.224800000000002</v>
      </c>
      <c r="G2608" s="27">
        <v>0</v>
      </c>
    </row>
    <row r="2609" spans="1:7" x14ac:dyDescent="0.2">
      <c r="A2609" s="27">
        <v>2020</v>
      </c>
      <c r="B2609" s="27">
        <v>12</v>
      </c>
      <c r="C2609" s="27" t="s">
        <v>7</v>
      </c>
      <c r="D2609" s="28">
        <v>44196</v>
      </c>
      <c r="E2609" s="27">
        <v>243.39599999999999</v>
      </c>
      <c r="F2609" s="27">
        <v>19</v>
      </c>
      <c r="G2609" s="2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65"/>
  <sheetViews>
    <sheetView zoomScaleNormal="100" zoomScaleSheetLayoutView="100" workbookViewId="0">
      <pane ySplit="15" topLeftCell="A55" activePane="bottomLeft" state="frozen"/>
      <selection pane="bottomLeft" activeCell="A66" sqref="A66"/>
    </sheetView>
  </sheetViews>
  <sheetFormatPr defaultColWidth="9.140625" defaultRowHeight="12" x14ac:dyDescent="0.2"/>
  <cols>
    <col min="1" max="1" width="9" style="47" customWidth="1"/>
    <col min="2" max="2" width="10.28515625" style="47" customWidth="1"/>
    <col min="3" max="3" width="6.7109375" style="48" customWidth="1"/>
    <col min="4" max="4" width="9.28515625" style="48" customWidth="1"/>
    <col min="5" max="5" width="7.42578125" style="48" customWidth="1"/>
    <col min="6" max="6" width="7.85546875" style="48" customWidth="1"/>
    <col min="7" max="7" width="8.7109375" style="48" customWidth="1"/>
    <col min="8" max="8" width="7.7109375" style="48" customWidth="1"/>
    <col min="9" max="9" width="2.7109375" style="12" customWidth="1"/>
    <col min="10" max="10" width="9.85546875" style="169" customWidth="1"/>
    <col min="11" max="11" width="7.85546875" style="169" customWidth="1"/>
    <col min="12" max="12" width="9.5703125" style="169" customWidth="1"/>
    <col min="13" max="13" width="8.85546875" style="169" customWidth="1"/>
    <col min="14" max="14" width="9" style="169" customWidth="1"/>
    <col min="15" max="15" width="9.28515625" style="169" customWidth="1"/>
    <col min="16" max="16" width="8" style="169" customWidth="1"/>
    <col min="17" max="17" width="2.7109375" style="169" customWidth="1"/>
    <col min="18" max="18" width="10.140625" style="169" customWidth="1"/>
    <col min="19" max="19" width="9.140625" style="169"/>
    <col min="20" max="20" width="9.28515625" style="169" customWidth="1"/>
    <col min="21" max="24" width="9.140625" style="169"/>
    <col min="25" max="16384" width="9.140625" style="11"/>
  </cols>
  <sheetData>
    <row r="1" spans="1:24" s="104" customFormat="1" ht="12.75" x14ac:dyDescent="0.2">
      <c r="A1" s="32" t="s">
        <v>74</v>
      </c>
      <c r="B1" s="32" t="s">
        <v>97</v>
      </c>
      <c r="C1" s="102"/>
      <c r="D1" s="102"/>
      <c r="E1" s="102"/>
      <c r="F1" s="102"/>
      <c r="G1" s="102"/>
      <c r="H1" s="102"/>
      <c r="I1" s="103"/>
      <c r="J1" s="166"/>
      <c r="K1" s="166"/>
      <c r="L1" s="166"/>
      <c r="M1" s="166"/>
      <c r="N1" s="166"/>
      <c r="O1" s="166"/>
      <c r="P1" s="166"/>
      <c r="Q1" s="166"/>
      <c r="R1" s="166"/>
      <c r="S1" s="166"/>
      <c r="T1" s="166"/>
      <c r="U1" s="166"/>
      <c r="V1" s="166"/>
      <c r="W1" s="166"/>
      <c r="X1" s="166"/>
    </row>
    <row r="2" spans="1:24" s="104" customFormat="1" ht="12.75" x14ac:dyDescent="0.2">
      <c r="A2" s="32" t="s">
        <v>76</v>
      </c>
      <c r="B2" s="32" t="s">
        <v>108</v>
      </c>
      <c r="C2" s="102"/>
      <c r="D2" s="102"/>
      <c r="E2" s="102"/>
      <c r="F2" s="102"/>
      <c r="G2" s="102"/>
      <c r="H2" s="102"/>
      <c r="I2" s="103"/>
      <c r="J2" s="166"/>
      <c r="K2" s="166"/>
      <c r="L2" s="166"/>
      <c r="M2" s="166"/>
      <c r="N2" s="166"/>
      <c r="O2" s="166"/>
      <c r="P2" s="166"/>
      <c r="Q2" s="166"/>
      <c r="R2" s="166"/>
      <c r="S2" s="166"/>
      <c r="T2" s="166"/>
      <c r="U2" s="166"/>
      <c r="V2" s="166"/>
      <c r="W2" s="166"/>
      <c r="X2" s="166"/>
    </row>
    <row r="3" spans="1:24" s="104" customFormat="1" ht="12.75" x14ac:dyDescent="0.2">
      <c r="A3" s="32" t="s">
        <v>78</v>
      </c>
      <c r="B3" s="32" t="s">
        <v>109</v>
      </c>
      <c r="C3" s="102"/>
      <c r="D3" s="102"/>
      <c r="E3" s="102"/>
      <c r="F3" s="102"/>
      <c r="G3" s="102"/>
      <c r="H3" s="102"/>
      <c r="I3" s="103"/>
      <c r="J3" s="166"/>
      <c r="K3" s="166"/>
      <c r="L3" s="166"/>
      <c r="M3" s="166"/>
      <c r="N3" s="166"/>
      <c r="O3" s="166"/>
      <c r="P3" s="166"/>
      <c r="Q3" s="166"/>
      <c r="R3" s="166"/>
      <c r="S3" s="166"/>
      <c r="T3" s="166"/>
      <c r="U3" s="166"/>
      <c r="V3" s="166"/>
      <c r="W3" s="166"/>
      <c r="X3" s="166"/>
    </row>
    <row r="4" spans="1:24" s="99" customFormat="1" ht="11.25" x14ac:dyDescent="0.2">
      <c r="A4" s="33" t="s">
        <v>29</v>
      </c>
      <c r="B4" s="33" t="s">
        <v>30</v>
      </c>
      <c r="C4" s="97"/>
      <c r="D4" s="97"/>
      <c r="E4" s="97"/>
      <c r="F4" s="97"/>
      <c r="G4" s="97"/>
      <c r="H4" s="97"/>
      <c r="I4" s="98"/>
      <c r="J4" s="167"/>
      <c r="K4" s="167"/>
      <c r="L4" s="167"/>
      <c r="M4" s="167"/>
      <c r="N4" s="167"/>
      <c r="O4" s="167"/>
      <c r="P4" s="167"/>
      <c r="Q4" s="167"/>
      <c r="R4" s="167"/>
      <c r="S4" s="167"/>
      <c r="T4" s="167"/>
      <c r="U4" s="167"/>
      <c r="V4" s="167"/>
      <c r="W4" s="167"/>
      <c r="X4" s="167"/>
    </row>
    <row r="5" spans="1:24" s="99" customFormat="1" ht="11.25" x14ac:dyDescent="0.2">
      <c r="A5" s="33" t="s">
        <v>96</v>
      </c>
      <c r="B5" s="129" t="s">
        <v>166</v>
      </c>
      <c r="C5" s="97"/>
      <c r="D5" s="97"/>
      <c r="E5" s="97"/>
      <c r="F5" s="97"/>
      <c r="G5" s="97"/>
      <c r="H5" s="97"/>
      <c r="I5" s="98"/>
      <c r="J5" s="167"/>
      <c r="K5" s="167"/>
      <c r="L5" s="167"/>
      <c r="M5" s="167"/>
      <c r="N5" s="167"/>
      <c r="O5" s="167"/>
      <c r="P5" s="167"/>
      <c r="Q5" s="167"/>
      <c r="R5" s="167"/>
      <c r="S5" s="167"/>
      <c r="T5" s="167"/>
      <c r="U5" s="167"/>
      <c r="V5" s="167"/>
      <c r="W5" s="167"/>
      <c r="X5" s="167"/>
    </row>
    <row r="6" spans="1:24" s="99" customFormat="1" ht="11.25" x14ac:dyDescent="0.2">
      <c r="B6" s="100" t="s">
        <v>39</v>
      </c>
      <c r="C6" s="100"/>
      <c r="D6" s="100"/>
      <c r="E6" s="100"/>
      <c r="F6" s="100"/>
      <c r="G6" s="100"/>
      <c r="H6" s="100"/>
      <c r="I6" s="100"/>
      <c r="J6" s="168"/>
      <c r="K6" s="167"/>
      <c r="L6" s="167"/>
      <c r="M6" s="167"/>
      <c r="N6" s="167"/>
      <c r="O6" s="167"/>
      <c r="P6" s="167"/>
      <c r="Q6" s="167"/>
      <c r="R6" s="167"/>
      <c r="S6" s="167"/>
      <c r="T6" s="167"/>
      <c r="U6" s="167"/>
      <c r="V6" s="167"/>
      <c r="W6" s="167"/>
      <c r="X6" s="167"/>
    </row>
    <row r="7" spans="1:24" s="99" customFormat="1" ht="11.25" x14ac:dyDescent="0.2">
      <c r="A7" s="33"/>
      <c r="B7" s="100" t="s">
        <v>11</v>
      </c>
      <c r="C7" s="100"/>
      <c r="D7" s="100"/>
      <c r="E7" s="100"/>
      <c r="F7" s="100"/>
      <c r="G7" s="100"/>
      <c r="H7" s="100"/>
      <c r="I7" s="100"/>
      <c r="J7" s="168"/>
      <c r="K7" s="168"/>
      <c r="L7" s="168"/>
      <c r="M7" s="168"/>
      <c r="N7" s="167"/>
      <c r="O7" s="167"/>
      <c r="P7" s="167"/>
      <c r="Q7" s="167"/>
      <c r="R7" s="167"/>
      <c r="S7" s="167"/>
      <c r="T7" s="167"/>
      <c r="U7" s="167"/>
      <c r="V7" s="167"/>
      <c r="W7" s="167"/>
      <c r="X7" s="167"/>
    </row>
    <row r="8" spans="1:24" s="99" customFormat="1" ht="11.25" x14ac:dyDescent="0.2">
      <c r="A8" s="33"/>
      <c r="B8" s="100" t="s">
        <v>49</v>
      </c>
      <c r="C8" s="100"/>
      <c r="D8" s="100"/>
      <c r="E8" s="100"/>
      <c r="F8" s="100"/>
      <c r="G8" s="100"/>
      <c r="H8" s="100"/>
      <c r="I8" s="100"/>
      <c r="J8" s="168"/>
      <c r="K8" s="168"/>
      <c r="L8" s="168"/>
      <c r="M8" s="168"/>
      <c r="N8" s="168"/>
      <c r="O8" s="168"/>
      <c r="P8" s="168"/>
      <c r="Q8" s="168"/>
      <c r="R8" s="168"/>
      <c r="S8" s="167"/>
      <c r="T8" s="167"/>
      <c r="U8" s="167"/>
      <c r="V8" s="167"/>
      <c r="W8" s="167"/>
      <c r="X8" s="167"/>
    </row>
    <row r="9" spans="1:24" s="99" customFormat="1" ht="11.25" x14ac:dyDescent="0.2">
      <c r="A9" s="33"/>
      <c r="B9" s="100" t="s">
        <v>40</v>
      </c>
      <c r="C9" s="100"/>
      <c r="D9" s="100"/>
      <c r="E9" s="100"/>
      <c r="F9" s="100"/>
      <c r="G9" s="100"/>
      <c r="H9" s="100"/>
      <c r="I9" s="100"/>
      <c r="J9" s="168"/>
      <c r="K9" s="168"/>
      <c r="L9" s="168"/>
      <c r="M9" s="168"/>
      <c r="N9" s="168"/>
      <c r="O9" s="168"/>
      <c r="P9" s="168"/>
      <c r="Q9" s="168"/>
      <c r="R9" s="168"/>
      <c r="S9" s="168"/>
      <c r="T9" s="168"/>
      <c r="U9" s="168"/>
      <c r="V9" s="168"/>
      <c r="W9" s="168"/>
      <c r="X9" s="168"/>
    </row>
    <row r="10" spans="1:24" s="99" customFormat="1" ht="11.25" x14ac:dyDescent="0.2">
      <c r="A10" s="33"/>
      <c r="B10" s="100" t="s">
        <v>54</v>
      </c>
      <c r="C10" s="100"/>
      <c r="D10" s="100"/>
      <c r="E10" s="100"/>
      <c r="F10" s="100"/>
      <c r="G10" s="100"/>
      <c r="H10" s="100"/>
      <c r="I10" s="100"/>
      <c r="J10" s="168"/>
      <c r="K10" s="168"/>
      <c r="L10" s="168"/>
      <c r="M10" s="168"/>
      <c r="N10" s="168"/>
      <c r="O10" s="168"/>
      <c r="P10" s="168"/>
      <c r="Q10" s="168"/>
      <c r="R10" s="168"/>
      <c r="S10" s="168"/>
      <c r="T10" s="168"/>
      <c r="U10" s="168"/>
      <c r="V10" s="168"/>
      <c r="W10" s="168"/>
      <c r="X10" s="168"/>
    </row>
    <row r="11" spans="1:24" s="99" customFormat="1" ht="11.25" x14ac:dyDescent="0.2">
      <c r="A11" s="33"/>
      <c r="B11" s="100" t="s">
        <v>52</v>
      </c>
      <c r="C11" s="100"/>
      <c r="D11" s="100"/>
      <c r="E11" s="100"/>
      <c r="F11" s="100"/>
      <c r="G11" s="100"/>
      <c r="H11" s="100"/>
      <c r="I11" s="100"/>
      <c r="J11" s="168"/>
      <c r="K11" s="168"/>
      <c r="L11" s="168"/>
      <c r="M11" s="168"/>
      <c r="N11" s="168"/>
      <c r="O11" s="168"/>
      <c r="P11" s="168"/>
      <c r="Q11" s="168"/>
      <c r="R11" s="168"/>
      <c r="S11" s="168"/>
      <c r="T11" s="168"/>
      <c r="U11" s="168"/>
      <c r="V11" s="168"/>
      <c r="W11" s="168"/>
      <c r="X11" s="168"/>
    </row>
    <row r="12" spans="1:24" s="99" customFormat="1" ht="11.25" x14ac:dyDescent="0.2">
      <c r="A12" s="33"/>
      <c r="B12" s="100" t="s">
        <v>12</v>
      </c>
      <c r="C12" s="100"/>
      <c r="D12" s="100"/>
      <c r="E12" s="100"/>
      <c r="F12" s="100"/>
      <c r="G12" s="100"/>
      <c r="H12" s="100"/>
      <c r="I12" s="100"/>
      <c r="J12" s="168"/>
      <c r="K12" s="168"/>
      <c r="L12" s="168"/>
      <c r="M12" s="168"/>
      <c r="N12" s="168"/>
      <c r="O12" s="168"/>
      <c r="P12" s="168"/>
      <c r="Q12" s="168"/>
      <c r="R12" s="168"/>
      <c r="S12" s="168"/>
      <c r="T12" s="168"/>
      <c r="U12" s="168"/>
      <c r="V12" s="168"/>
      <c r="W12" s="168"/>
      <c r="X12" s="168"/>
    </row>
    <row r="13" spans="1:24" s="99" customFormat="1" ht="11.25" x14ac:dyDescent="0.2">
      <c r="A13" s="101"/>
      <c r="B13" s="101"/>
      <c r="C13" s="97"/>
      <c r="D13" s="97"/>
      <c r="E13" s="97"/>
      <c r="F13" s="97"/>
      <c r="G13" s="97"/>
      <c r="H13" s="97"/>
      <c r="I13" s="98"/>
      <c r="J13" s="167"/>
      <c r="K13" s="167"/>
      <c r="L13" s="167"/>
      <c r="M13" s="167"/>
      <c r="N13" s="167"/>
      <c r="O13" s="167"/>
      <c r="P13" s="167"/>
      <c r="Q13" s="167"/>
      <c r="R13" s="167"/>
      <c r="S13" s="167"/>
      <c r="T13" s="167"/>
      <c r="U13" s="167"/>
      <c r="V13" s="167"/>
      <c r="W13" s="167"/>
      <c r="X13" s="167"/>
    </row>
    <row r="14" spans="1:24" x14ac:dyDescent="0.2">
      <c r="J14" s="193" t="s">
        <v>132</v>
      </c>
      <c r="K14" s="193"/>
      <c r="L14" s="193"/>
      <c r="M14" s="193"/>
      <c r="N14" s="193"/>
      <c r="O14" s="193"/>
      <c r="P14" s="193"/>
      <c r="R14" s="193" t="s">
        <v>141</v>
      </c>
      <c r="S14" s="193"/>
      <c r="T14" s="193"/>
      <c r="U14" s="193"/>
      <c r="V14" s="193"/>
      <c r="W14" s="193"/>
      <c r="X14" s="193"/>
    </row>
    <row r="15" spans="1:24" ht="24" x14ac:dyDescent="0.2">
      <c r="A15" s="68" t="s">
        <v>69</v>
      </c>
      <c r="B15" s="91" t="s">
        <v>4</v>
      </c>
      <c r="C15" s="91" t="s">
        <v>5</v>
      </c>
      <c r="D15" s="91" t="s">
        <v>8</v>
      </c>
      <c r="E15" s="91" t="s">
        <v>6</v>
      </c>
      <c r="F15" s="91" t="s">
        <v>9</v>
      </c>
      <c r="G15" s="91" t="s">
        <v>56</v>
      </c>
      <c r="H15" s="64" t="s">
        <v>0</v>
      </c>
      <c r="I15" s="105"/>
      <c r="J15" s="162" t="s">
        <v>4</v>
      </c>
      <c r="K15" s="162" t="s">
        <v>5</v>
      </c>
      <c r="L15" s="162" t="s">
        <v>8</v>
      </c>
      <c r="M15" s="162" t="s">
        <v>6</v>
      </c>
      <c r="N15" s="162" t="s">
        <v>9</v>
      </c>
      <c r="O15" s="162" t="s">
        <v>56</v>
      </c>
      <c r="P15" s="161" t="s">
        <v>0</v>
      </c>
      <c r="R15" s="162" t="s">
        <v>4</v>
      </c>
      <c r="S15" s="162" t="s">
        <v>5</v>
      </c>
      <c r="T15" s="162" t="s">
        <v>8</v>
      </c>
      <c r="U15" s="162" t="s">
        <v>6</v>
      </c>
      <c r="V15" s="162" t="s">
        <v>9</v>
      </c>
      <c r="W15" s="162" t="s">
        <v>56</v>
      </c>
      <c r="X15" s="161" t="s">
        <v>0</v>
      </c>
    </row>
    <row r="16" spans="1:24" s="53" customFormat="1" x14ac:dyDescent="0.2">
      <c r="A16" s="50">
        <v>1985</v>
      </c>
      <c r="B16" s="95">
        <v>0.89810000000000001</v>
      </c>
      <c r="C16" s="95">
        <v>0</v>
      </c>
      <c r="D16" s="95">
        <v>0.33829999999999999</v>
      </c>
      <c r="E16" s="95">
        <v>8.4400000000000003E-2</v>
      </c>
      <c r="F16" s="95">
        <v>0</v>
      </c>
      <c r="G16" s="95">
        <v>0</v>
      </c>
      <c r="H16" s="95">
        <f>SUM(B16:G16)</f>
        <v>1.3208</v>
      </c>
      <c r="I16" s="79"/>
      <c r="J16" s="153" t="s">
        <v>133</v>
      </c>
      <c r="K16" s="153" t="s">
        <v>133</v>
      </c>
      <c r="L16" s="153" t="s">
        <v>133</v>
      </c>
      <c r="M16" s="153" t="s">
        <v>133</v>
      </c>
      <c r="N16" s="153" t="s">
        <v>133</v>
      </c>
      <c r="O16" s="153" t="s">
        <v>133</v>
      </c>
      <c r="P16" s="153" t="s">
        <v>133</v>
      </c>
      <c r="Q16" s="152"/>
      <c r="R16" s="153" t="s">
        <v>133</v>
      </c>
      <c r="S16" s="153" t="s">
        <v>133</v>
      </c>
      <c r="T16" s="153" t="s">
        <v>133</v>
      </c>
      <c r="U16" s="153" t="s">
        <v>133</v>
      </c>
      <c r="V16" s="153" t="s">
        <v>133</v>
      </c>
      <c r="W16" s="153" t="s">
        <v>133</v>
      </c>
      <c r="X16" s="153" t="s">
        <v>133</v>
      </c>
    </row>
    <row r="17" spans="1:24" s="53" customFormat="1" x14ac:dyDescent="0.2">
      <c r="A17" s="50">
        <v>1986</v>
      </c>
      <c r="B17" s="95">
        <v>10.541</v>
      </c>
      <c r="C17" s="95">
        <v>0</v>
      </c>
      <c r="D17" s="95">
        <v>0.71850000000000003</v>
      </c>
      <c r="E17" s="95">
        <v>0.58150000000000002</v>
      </c>
      <c r="F17" s="95">
        <v>0</v>
      </c>
      <c r="G17" s="95">
        <v>0</v>
      </c>
      <c r="H17" s="95">
        <f>SUM(B17:G17)</f>
        <v>11.841000000000001</v>
      </c>
      <c r="I17" s="79"/>
      <c r="J17" s="139">
        <f>IFERROR(B17/B16-1, "n/a")</f>
        <v>10.737000334038527</v>
      </c>
      <c r="K17" s="139" t="str">
        <f t="shared" ref="K17:P17" si="0">IFERROR(C17/C16-1, "n/a")</f>
        <v>n/a</v>
      </c>
      <c r="L17" s="139">
        <f t="shared" si="0"/>
        <v>1.1238545669524092</v>
      </c>
      <c r="M17" s="139">
        <f t="shared" si="0"/>
        <v>5.8898104265402846</v>
      </c>
      <c r="N17" s="139" t="str">
        <f t="shared" si="0"/>
        <v>n/a</v>
      </c>
      <c r="O17" s="139" t="str">
        <f t="shared" si="0"/>
        <v>n/a</v>
      </c>
      <c r="P17" s="139">
        <f t="shared" si="0"/>
        <v>7.9650211992731688</v>
      </c>
      <c r="Q17" s="152"/>
      <c r="R17" s="153" t="s">
        <v>133</v>
      </c>
      <c r="S17" s="153" t="s">
        <v>133</v>
      </c>
      <c r="T17" s="153" t="s">
        <v>133</v>
      </c>
      <c r="U17" s="153" t="s">
        <v>133</v>
      </c>
      <c r="V17" s="153" t="s">
        <v>133</v>
      </c>
      <c r="W17" s="153" t="s">
        <v>133</v>
      </c>
      <c r="X17" s="153" t="s">
        <v>133</v>
      </c>
    </row>
    <row r="18" spans="1:24" s="53" customFormat="1" x14ac:dyDescent="0.2">
      <c r="A18" s="50">
        <v>1987</v>
      </c>
      <c r="B18" s="95">
        <v>14.183</v>
      </c>
      <c r="C18" s="95">
        <v>2.41</v>
      </c>
      <c r="D18" s="95">
        <v>0.65700000000000003</v>
      </c>
      <c r="E18" s="95">
        <v>1.3395999999999999</v>
      </c>
      <c r="F18" s="95">
        <v>0</v>
      </c>
      <c r="G18" s="95">
        <v>0</v>
      </c>
      <c r="H18" s="95">
        <f t="shared" ref="H18:H49" si="1">SUM(B18:G18)</f>
        <v>18.589600000000001</v>
      </c>
      <c r="I18" s="79"/>
      <c r="J18" s="139">
        <f>IFERROR(B18/B17-1, "n/a")</f>
        <v>0.34550801631723749</v>
      </c>
      <c r="K18" s="139" t="str">
        <f t="shared" ref="K18:K51" si="2">IFERROR(C18/C17-1, "n/a")</f>
        <v>n/a</v>
      </c>
      <c r="L18" s="139">
        <f t="shared" ref="L18:L51" si="3">IFERROR(D18/D17-1, "n/a")</f>
        <v>-8.5594989561586621E-2</v>
      </c>
      <c r="M18" s="139">
        <f t="shared" ref="M18:M51" si="4">IFERROR(E18/E17-1, "n/a")</f>
        <v>1.3036973344797933</v>
      </c>
      <c r="N18" s="139" t="str">
        <f t="shared" ref="N18:N51" si="5">IFERROR(F18/F17-1, "n/a")</f>
        <v>n/a</v>
      </c>
      <c r="O18" s="139" t="str">
        <f t="shared" ref="O18:O51" si="6">IFERROR(G18/G17-1, "n/a")</f>
        <v>n/a</v>
      </c>
      <c r="P18" s="139">
        <f t="shared" ref="P18:P51" si="7">IFERROR(H18/H17-1, "n/a")</f>
        <v>0.56993497170847052</v>
      </c>
      <c r="Q18" s="152"/>
      <c r="R18" s="153" t="s">
        <v>133</v>
      </c>
      <c r="S18" s="153" t="s">
        <v>133</v>
      </c>
      <c r="T18" s="153" t="s">
        <v>133</v>
      </c>
      <c r="U18" s="153" t="s">
        <v>133</v>
      </c>
      <c r="V18" s="153" t="s">
        <v>133</v>
      </c>
      <c r="W18" s="153" t="s">
        <v>133</v>
      </c>
      <c r="X18" s="153" t="s">
        <v>133</v>
      </c>
    </row>
    <row r="19" spans="1:24" s="53" customFormat="1" x14ac:dyDescent="0.2">
      <c r="A19" s="50">
        <v>1988</v>
      </c>
      <c r="B19" s="95">
        <v>13.538</v>
      </c>
      <c r="C19" s="95">
        <v>9.1138999999999992</v>
      </c>
      <c r="D19" s="95">
        <v>0.46110000000000001</v>
      </c>
      <c r="E19" s="95">
        <v>3.0695000000000001</v>
      </c>
      <c r="F19" s="95">
        <v>0</v>
      </c>
      <c r="G19" s="95">
        <v>0</v>
      </c>
      <c r="H19" s="95">
        <f t="shared" si="1"/>
        <v>26.182499999999997</v>
      </c>
      <c r="I19" s="79"/>
      <c r="J19" s="139">
        <f t="shared" ref="J19:J51" si="8">IFERROR(B19/B18-1, "n/a")</f>
        <v>-4.5476979482478974E-2</v>
      </c>
      <c r="K19" s="139">
        <f t="shared" si="2"/>
        <v>2.7817012448132776</v>
      </c>
      <c r="L19" s="139">
        <f t="shared" si="3"/>
        <v>-0.29817351598173514</v>
      </c>
      <c r="M19" s="139">
        <f t="shared" si="4"/>
        <v>1.2913556285458347</v>
      </c>
      <c r="N19" s="139" t="str">
        <f t="shared" si="5"/>
        <v>n/a</v>
      </c>
      <c r="O19" s="139" t="str">
        <f t="shared" si="6"/>
        <v>n/a</v>
      </c>
      <c r="P19" s="139">
        <f t="shared" si="7"/>
        <v>0.40844881008736045</v>
      </c>
      <c r="Q19" s="152"/>
      <c r="R19" s="153" t="s">
        <v>133</v>
      </c>
      <c r="S19" s="153" t="s">
        <v>133</v>
      </c>
      <c r="T19" s="153" t="s">
        <v>133</v>
      </c>
      <c r="U19" s="153" t="s">
        <v>133</v>
      </c>
      <c r="V19" s="153" t="s">
        <v>133</v>
      </c>
      <c r="W19" s="153" t="s">
        <v>133</v>
      </c>
      <c r="X19" s="153" t="s">
        <v>133</v>
      </c>
    </row>
    <row r="20" spans="1:24" s="53" customFormat="1" x14ac:dyDescent="0.2">
      <c r="A20" s="50">
        <v>1989</v>
      </c>
      <c r="B20" s="95">
        <v>14.139699999999999</v>
      </c>
      <c r="C20" s="95">
        <v>19.976099999999999</v>
      </c>
      <c r="D20" s="95">
        <v>0.2641</v>
      </c>
      <c r="E20" s="95">
        <v>2.8915999999999999</v>
      </c>
      <c r="F20" s="95">
        <v>0</v>
      </c>
      <c r="G20" s="95">
        <v>0.34449999999999997</v>
      </c>
      <c r="H20" s="95">
        <f t="shared" si="1"/>
        <v>37.615999999999993</v>
      </c>
      <c r="I20" s="79"/>
      <c r="J20" s="139">
        <f t="shared" si="8"/>
        <v>4.4445265179494653E-2</v>
      </c>
      <c r="K20" s="139">
        <f t="shared" si="2"/>
        <v>1.1918278673235387</v>
      </c>
      <c r="L20" s="139">
        <f t="shared" si="3"/>
        <v>-0.42723921058338754</v>
      </c>
      <c r="M20" s="139">
        <f t="shared" si="4"/>
        <v>-5.7957322039420167E-2</v>
      </c>
      <c r="N20" s="139" t="str">
        <f t="shared" si="5"/>
        <v>n/a</v>
      </c>
      <c r="O20" s="139" t="str">
        <f t="shared" si="6"/>
        <v>n/a</v>
      </c>
      <c r="P20" s="139">
        <f t="shared" si="7"/>
        <v>0.43668480855533254</v>
      </c>
      <c r="Q20" s="152"/>
      <c r="R20" s="153" t="s">
        <v>133</v>
      </c>
      <c r="S20" s="153" t="s">
        <v>133</v>
      </c>
      <c r="T20" s="153" t="s">
        <v>133</v>
      </c>
      <c r="U20" s="153" t="s">
        <v>133</v>
      </c>
      <c r="V20" s="153" t="s">
        <v>133</v>
      </c>
      <c r="W20" s="153" t="s">
        <v>133</v>
      </c>
      <c r="X20" s="153" t="s">
        <v>133</v>
      </c>
    </row>
    <row r="21" spans="1:24" s="53" customFormat="1" x14ac:dyDescent="0.2">
      <c r="A21" s="50">
        <v>1990</v>
      </c>
      <c r="B21" s="95">
        <v>19.919</v>
      </c>
      <c r="C21" s="95">
        <v>42.059100000000001</v>
      </c>
      <c r="D21" s="95">
        <v>0.88870000000000005</v>
      </c>
      <c r="E21" s="95">
        <v>3.0548000000000002</v>
      </c>
      <c r="F21" s="95">
        <v>1.2E-2</v>
      </c>
      <c r="G21" s="95">
        <v>1.2695000000000001</v>
      </c>
      <c r="H21" s="95">
        <f t="shared" si="1"/>
        <v>67.203099999999992</v>
      </c>
      <c r="I21" s="79"/>
      <c r="J21" s="139">
        <f t="shared" si="8"/>
        <v>0.40872861517571102</v>
      </c>
      <c r="K21" s="139">
        <f t="shared" si="2"/>
        <v>1.105471037890279</v>
      </c>
      <c r="L21" s="139">
        <f t="shared" si="3"/>
        <v>2.3650132525558503</v>
      </c>
      <c r="M21" s="139">
        <f t="shared" si="4"/>
        <v>5.6439341541015375E-2</v>
      </c>
      <c r="N21" s="139" t="str">
        <f t="shared" si="5"/>
        <v>n/a</v>
      </c>
      <c r="O21" s="139">
        <f t="shared" si="6"/>
        <v>2.685050798258346</v>
      </c>
      <c r="P21" s="139">
        <f t="shared" si="7"/>
        <v>0.78655625265844331</v>
      </c>
      <c r="Q21" s="152"/>
      <c r="R21" s="153" t="s">
        <v>133</v>
      </c>
      <c r="S21" s="153" t="s">
        <v>133</v>
      </c>
      <c r="T21" s="153" t="s">
        <v>133</v>
      </c>
      <c r="U21" s="153" t="s">
        <v>133</v>
      </c>
      <c r="V21" s="153" t="s">
        <v>133</v>
      </c>
      <c r="W21" s="153" t="s">
        <v>133</v>
      </c>
      <c r="X21" s="153" t="s">
        <v>133</v>
      </c>
    </row>
    <row r="22" spans="1:24" s="53" customFormat="1" x14ac:dyDescent="0.2">
      <c r="A22" s="50">
        <v>1991</v>
      </c>
      <c r="B22" s="95">
        <v>27.8307</v>
      </c>
      <c r="C22" s="95">
        <v>59.038400000000003</v>
      </c>
      <c r="D22" s="95">
        <v>1.1935</v>
      </c>
      <c r="E22" s="95">
        <v>3.0594000000000001</v>
      </c>
      <c r="F22" s="95">
        <v>0.19900000000000001</v>
      </c>
      <c r="G22" s="95">
        <v>1.2695000000000001</v>
      </c>
      <c r="H22" s="95">
        <f t="shared" si="1"/>
        <v>92.590499999999992</v>
      </c>
      <c r="I22" s="79"/>
      <c r="J22" s="139">
        <f t="shared" si="8"/>
        <v>0.39719363421858533</v>
      </c>
      <c r="K22" s="139">
        <f t="shared" si="2"/>
        <v>0.4037009826648692</v>
      </c>
      <c r="L22" s="139">
        <f t="shared" si="3"/>
        <v>0.34297288173736917</v>
      </c>
      <c r="M22" s="139">
        <f t="shared" si="4"/>
        <v>1.5058268953778153E-3</v>
      </c>
      <c r="N22" s="139">
        <f t="shared" si="5"/>
        <v>15.583333333333332</v>
      </c>
      <c r="O22" s="139">
        <f t="shared" si="6"/>
        <v>0</v>
      </c>
      <c r="P22" s="139">
        <f t="shared" si="7"/>
        <v>0.37777126352802171</v>
      </c>
      <c r="Q22" s="152"/>
      <c r="R22" s="153" t="s">
        <v>133</v>
      </c>
      <c r="S22" s="153" t="s">
        <v>133</v>
      </c>
      <c r="T22" s="153" t="s">
        <v>133</v>
      </c>
      <c r="U22" s="153" t="s">
        <v>133</v>
      </c>
      <c r="V22" s="153" t="s">
        <v>133</v>
      </c>
      <c r="W22" s="153" t="s">
        <v>133</v>
      </c>
      <c r="X22" s="153" t="s">
        <v>133</v>
      </c>
    </row>
    <row r="23" spans="1:24" s="53" customFormat="1" x14ac:dyDescent="0.2">
      <c r="A23" s="50">
        <v>1992</v>
      </c>
      <c r="B23" s="95">
        <v>37.432299999999998</v>
      </c>
      <c r="C23" s="95">
        <v>70.796099999999996</v>
      </c>
      <c r="D23" s="95">
        <v>3.2107999999999999</v>
      </c>
      <c r="E23" s="95">
        <v>3.9590999999999998</v>
      </c>
      <c r="F23" s="95">
        <v>0.37959999999999999</v>
      </c>
      <c r="G23" s="95">
        <v>1.5095000000000001</v>
      </c>
      <c r="H23" s="95">
        <f t="shared" si="1"/>
        <v>117.28740000000001</v>
      </c>
      <c r="I23" s="79"/>
      <c r="J23" s="139">
        <f t="shared" si="8"/>
        <v>0.34500030541811721</v>
      </c>
      <c r="K23" s="139">
        <f t="shared" si="2"/>
        <v>0.19915343234233984</v>
      </c>
      <c r="L23" s="139">
        <f t="shared" si="3"/>
        <v>1.6902387934645997</v>
      </c>
      <c r="M23" s="139">
        <f t="shared" si="4"/>
        <v>0.29407727005295148</v>
      </c>
      <c r="N23" s="139">
        <f t="shared" si="5"/>
        <v>0.90753768844221083</v>
      </c>
      <c r="O23" s="139">
        <f t="shared" si="6"/>
        <v>0.18905080740448987</v>
      </c>
      <c r="P23" s="139">
        <f t="shared" si="7"/>
        <v>0.26673254815558844</v>
      </c>
      <c r="Q23" s="152"/>
      <c r="R23" s="153" t="s">
        <v>133</v>
      </c>
      <c r="S23" s="153" t="s">
        <v>133</v>
      </c>
      <c r="T23" s="153" t="s">
        <v>133</v>
      </c>
      <c r="U23" s="153" t="s">
        <v>133</v>
      </c>
      <c r="V23" s="153" t="s">
        <v>133</v>
      </c>
      <c r="W23" s="153" t="s">
        <v>133</v>
      </c>
      <c r="X23" s="153" t="s">
        <v>133</v>
      </c>
    </row>
    <row r="24" spans="1:24" s="53" customFormat="1" x14ac:dyDescent="0.2">
      <c r="A24" s="50">
        <v>1993</v>
      </c>
      <c r="B24" s="95">
        <v>42.974800000000002</v>
      </c>
      <c r="C24" s="95">
        <v>75.126300000000001</v>
      </c>
      <c r="D24" s="95">
        <v>6.7198000000000002</v>
      </c>
      <c r="E24" s="95">
        <v>5.6942000000000004</v>
      </c>
      <c r="F24" s="95">
        <v>0.83350000000000002</v>
      </c>
      <c r="G24" s="95">
        <v>1.9986999999999999</v>
      </c>
      <c r="H24" s="95">
        <f t="shared" si="1"/>
        <v>133.34730000000002</v>
      </c>
      <c r="I24" s="79"/>
      <c r="J24" s="139">
        <f t="shared" si="8"/>
        <v>0.14806731085185798</v>
      </c>
      <c r="K24" s="139">
        <f t="shared" si="2"/>
        <v>6.11643861738147E-2</v>
      </c>
      <c r="L24" s="139">
        <f t="shared" si="3"/>
        <v>1.0928740500809768</v>
      </c>
      <c r="M24" s="139">
        <f t="shared" si="4"/>
        <v>0.43825616933141376</v>
      </c>
      <c r="N24" s="139">
        <f t="shared" si="5"/>
        <v>1.195732349841939</v>
      </c>
      <c r="O24" s="139">
        <f t="shared" si="6"/>
        <v>0.32408082146406092</v>
      </c>
      <c r="P24" s="139">
        <f t="shared" si="7"/>
        <v>0.13692775183011996</v>
      </c>
      <c r="Q24" s="152"/>
      <c r="R24" s="153" t="s">
        <v>133</v>
      </c>
      <c r="S24" s="153" t="s">
        <v>133</v>
      </c>
      <c r="T24" s="153" t="s">
        <v>133</v>
      </c>
      <c r="U24" s="153" t="s">
        <v>133</v>
      </c>
      <c r="V24" s="153" t="s">
        <v>133</v>
      </c>
      <c r="W24" s="153" t="s">
        <v>133</v>
      </c>
      <c r="X24" s="153" t="s">
        <v>133</v>
      </c>
    </row>
    <row r="25" spans="1:24" s="53" customFormat="1" x14ac:dyDescent="0.2">
      <c r="A25" s="50">
        <v>1994</v>
      </c>
      <c r="B25" s="95">
        <v>40.533299999999997</v>
      </c>
      <c r="C25" s="95">
        <v>98.619799999999998</v>
      </c>
      <c r="D25" s="95">
        <v>11.415900000000001</v>
      </c>
      <c r="E25" s="95">
        <v>6.8597000000000001</v>
      </c>
      <c r="F25" s="95">
        <v>3.4228000000000001</v>
      </c>
      <c r="G25" s="95">
        <v>1.9224000000000001</v>
      </c>
      <c r="H25" s="95">
        <f t="shared" si="1"/>
        <v>162.7739</v>
      </c>
      <c r="I25" s="79"/>
      <c r="J25" s="139">
        <f t="shared" si="8"/>
        <v>-5.6812364455448461E-2</v>
      </c>
      <c r="K25" s="139">
        <f t="shared" si="2"/>
        <v>0.31272004610901893</v>
      </c>
      <c r="L25" s="139">
        <f t="shared" si="3"/>
        <v>0.69884520372630132</v>
      </c>
      <c r="M25" s="139">
        <f t="shared" si="4"/>
        <v>0.20468195707913317</v>
      </c>
      <c r="N25" s="139">
        <f t="shared" si="5"/>
        <v>3.1065386922615481</v>
      </c>
      <c r="O25" s="139">
        <f t="shared" si="6"/>
        <v>-3.8174813628858661E-2</v>
      </c>
      <c r="P25" s="139">
        <f t="shared" si="7"/>
        <v>0.22067638414876023</v>
      </c>
      <c r="Q25" s="152"/>
      <c r="R25" s="153" t="s">
        <v>133</v>
      </c>
      <c r="S25" s="153" t="s">
        <v>133</v>
      </c>
      <c r="T25" s="153" t="s">
        <v>133</v>
      </c>
      <c r="U25" s="153" t="s">
        <v>133</v>
      </c>
      <c r="V25" s="153" t="s">
        <v>133</v>
      </c>
      <c r="W25" s="153" t="s">
        <v>133</v>
      </c>
      <c r="X25" s="153" t="s">
        <v>133</v>
      </c>
    </row>
    <row r="26" spans="1:24" s="53" customFormat="1" x14ac:dyDescent="0.2">
      <c r="A26" s="50">
        <v>1995</v>
      </c>
      <c r="B26" s="95">
        <v>53.376199999999997</v>
      </c>
      <c r="C26" s="95">
        <v>131.04310000000001</v>
      </c>
      <c r="D26" s="95">
        <v>12.5268</v>
      </c>
      <c r="E26" s="95">
        <v>9.8393999999999995</v>
      </c>
      <c r="F26" s="95">
        <v>6.4603999999999999</v>
      </c>
      <c r="G26" s="95">
        <v>2.4613</v>
      </c>
      <c r="H26" s="95">
        <f t="shared" si="1"/>
        <v>215.70720000000003</v>
      </c>
      <c r="I26" s="79"/>
      <c r="J26" s="139">
        <f t="shared" si="8"/>
        <v>0.31684812240799554</v>
      </c>
      <c r="K26" s="139">
        <f t="shared" si="2"/>
        <v>0.32877069310625262</v>
      </c>
      <c r="L26" s="139">
        <f t="shared" si="3"/>
        <v>9.7311644285601684E-2</v>
      </c>
      <c r="M26" s="139">
        <f t="shared" si="4"/>
        <v>0.43437759668790177</v>
      </c>
      <c r="N26" s="139">
        <f t="shared" si="5"/>
        <v>0.88746055860698836</v>
      </c>
      <c r="O26" s="139">
        <f t="shared" si="6"/>
        <v>0.28032667498959629</v>
      </c>
      <c r="P26" s="139">
        <f t="shared" si="7"/>
        <v>0.32519525550472173</v>
      </c>
      <c r="Q26" s="152"/>
      <c r="R26" s="153" t="s">
        <v>133</v>
      </c>
      <c r="S26" s="153" t="s">
        <v>133</v>
      </c>
      <c r="T26" s="153" t="s">
        <v>133</v>
      </c>
      <c r="U26" s="153" t="s">
        <v>133</v>
      </c>
      <c r="V26" s="153" t="s">
        <v>133</v>
      </c>
      <c r="W26" s="153" t="s">
        <v>133</v>
      </c>
      <c r="X26" s="153" t="s">
        <v>133</v>
      </c>
    </row>
    <row r="27" spans="1:24" s="53" customFormat="1" x14ac:dyDescent="0.2">
      <c r="A27" s="50">
        <v>1996</v>
      </c>
      <c r="B27" s="95">
        <v>67.273300000000006</v>
      </c>
      <c r="C27" s="95">
        <v>168.24520000000001</v>
      </c>
      <c r="D27" s="95">
        <v>22.974399999999999</v>
      </c>
      <c r="E27" s="95">
        <v>16.4544</v>
      </c>
      <c r="F27" s="95">
        <v>14.254300000000001</v>
      </c>
      <c r="G27" s="95">
        <v>8.9829000000000008</v>
      </c>
      <c r="H27" s="95">
        <f t="shared" si="1"/>
        <v>298.18450000000007</v>
      </c>
      <c r="I27" s="79"/>
      <c r="J27" s="139">
        <f t="shared" si="8"/>
        <v>0.26036135955725603</v>
      </c>
      <c r="K27" s="139">
        <f t="shared" si="2"/>
        <v>0.2838920935173237</v>
      </c>
      <c r="L27" s="139">
        <f t="shared" si="3"/>
        <v>0.8340198614171217</v>
      </c>
      <c r="M27" s="139">
        <f t="shared" si="4"/>
        <v>0.67229709128605419</v>
      </c>
      <c r="N27" s="139">
        <f t="shared" si="5"/>
        <v>1.2064113677171693</v>
      </c>
      <c r="O27" s="139">
        <f t="shared" si="6"/>
        <v>2.6496566854914074</v>
      </c>
      <c r="P27" s="139">
        <f t="shared" si="7"/>
        <v>0.38235765890058393</v>
      </c>
      <c r="Q27" s="152"/>
      <c r="R27" s="153" t="s">
        <v>133</v>
      </c>
      <c r="S27" s="153" t="s">
        <v>133</v>
      </c>
      <c r="T27" s="153" t="s">
        <v>133</v>
      </c>
      <c r="U27" s="153" t="s">
        <v>133</v>
      </c>
      <c r="V27" s="153" t="s">
        <v>133</v>
      </c>
      <c r="W27" s="153" t="s">
        <v>133</v>
      </c>
      <c r="X27" s="153" t="s">
        <v>133</v>
      </c>
    </row>
    <row r="28" spans="1:24" s="53" customFormat="1" x14ac:dyDescent="0.2">
      <c r="A28" s="50">
        <v>1997</v>
      </c>
      <c r="B28" s="95">
        <v>81.1678</v>
      </c>
      <c r="C28" s="95">
        <v>191.608</v>
      </c>
      <c r="D28" s="95">
        <v>26.027899999999999</v>
      </c>
      <c r="E28" s="95">
        <v>30.356300000000001</v>
      </c>
      <c r="F28" s="95">
        <v>25.9208</v>
      </c>
      <c r="G28" s="95">
        <v>39.771299999999997</v>
      </c>
      <c r="H28" s="95">
        <f t="shared" si="1"/>
        <v>394.85209999999995</v>
      </c>
      <c r="I28" s="79"/>
      <c r="J28" s="139">
        <f t="shared" si="8"/>
        <v>0.20653810649990412</v>
      </c>
      <c r="K28" s="139">
        <f t="shared" si="2"/>
        <v>0.1388616138825951</v>
      </c>
      <c r="L28" s="139">
        <f t="shared" si="3"/>
        <v>0.13290880284142359</v>
      </c>
      <c r="M28" s="139">
        <f t="shared" si="4"/>
        <v>0.84487431933099977</v>
      </c>
      <c r="N28" s="139">
        <f t="shared" si="5"/>
        <v>0.81845478206576261</v>
      </c>
      <c r="O28" s="139">
        <f t="shared" si="6"/>
        <v>3.4274454797448479</v>
      </c>
      <c r="P28" s="139">
        <f t="shared" si="7"/>
        <v>0.32418720624311415</v>
      </c>
      <c r="Q28" s="152"/>
      <c r="R28" s="153" t="s">
        <v>133</v>
      </c>
      <c r="S28" s="153" t="s">
        <v>133</v>
      </c>
      <c r="T28" s="153" t="s">
        <v>133</v>
      </c>
      <c r="U28" s="153" t="s">
        <v>133</v>
      </c>
      <c r="V28" s="153" t="s">
        <v>133</v>
      </c>
      <c r="W28" s="153" t="s">
        <v>133</v>
      </c>
      <c r="X28" s="153" t="s">
        <v>133</v>
      </c>
    </row>
    <row r="29" spans="1:24" s="53" customFormat="1" x14ac:dyDescent="0.2">
      <c r="A29" s="50">
        <v>1998</v>
      </c>
      <c r="B29" s="95">
        <v>90.143299999999996</v>
      </c>
      <c r="C29" s="95">
        <v>201.25649999999999</v>
      </c>
      <c r="D29" s="95">
        <v>28.733000000000001</v>
      </c>
      <c r="E29" s="95">
        <v>40.284100000000002</v>
      </c>
      <c r="F29" s="95">
        <v>31.473800000000001</v>
      </c>
      <c r="G29" s="95">
        <v>86.135800000000003</v>
      </c>
      <c r="H29" s="95">
        <f t="shared" si="1"/>
        <v>478.0265</v>
      </c>
      <c r="I29" s="79"/>
      <c r="J29" s="139">
        <f t="shared" si="8"/>
        <v>0.11057956480279119</v>
      </c>
      <c r="K29" s="139">
        <f t="shared" si="2"/>
        <v>5.0355413135150906E-2</v>
      </c>
      <c r="L29" s="139">
        <f t="shared" si="3"/>
        <v>0.10393078196857997</v>
      </c>
      <c r="M29" s="139">
        <f t="shared" si="4"/>
        <v>0.32704249200330748</v>
      </c>
      <c r="N29" s="139">
        <f t="shared" si="5"/>
        <v>0.21422949908953437</v>
      </c>
      <c r="O29" s="139">
        <f t="shared" si="6"/>
        <v>1.1657778347702994</v>
      </c>
      <c r="P29" s="139">
        <f t="shared" si="7"/>
        <v>0.21064697389224984</v>
      </c>
      <c r="Q29" s="152"/>
      <c r="R29" s="153" t="s">
        <v>133</v>
      </c>
      <c r="S29" s="153" t="s">
        <v>133</v>
      </c>
      <c r="T29" s="153" t="s">
        <v>133</v>
      </c>
      <c r="U29" s="153" t="s">
        <v>133</v>
      </c>
      <c r="V29" s="153" t="s">
        <v>133</v>
      </c>
      <c r="W29" s="153" t="s">
        <v>133</v>
      </c>
      <c r="X29" s="153" t="s">
        <v>133</v>
      </c>
    </row>
    <row r="30" spans="1:24" s="53" customFormat="1" x14ac:dyDescent="0.2">
      <c r="A30" s="50">
        <v>1999</v>
      </c>
      <c r="B30" s="95">
        <v>109.9036</v>
      </c>
      <c r="C30" s="95">
        <v>216.82730000000001</v>
      </c>
      <c r="D30" s="95">
        <v>33.5075</v>
      </c>
      <c r="E30" s="95">
        <v>53.266599999999997</v>
      </c>
      <c r="F30" s="95">
        <v>36.353700000000003</v>
      </c>
      <c r="G30" s="95">
        <v>133.60669999999999</v>
      </c>
      <c r="H30" s="95">
        <f t="shared" si="1"/>
        <v>583.46540000000005</v>
      </c>
      <c r="I30" s="79"/>
      <c r="J30" s="139">
        <f t="shared" si="8"/>
        <v>0.21920985808152138</v>
      </c>
      <c r="K30" s="139">
        <f t="shared" si="2"/>
        <v>7.7367935942441735E-2</v>
      </c>
      <c r="L30" s="139">
        <f t="shared" si="3"/>
        <v>0.16616782097240113</v>
      </c>
      <c r="M30" s="139">
        <f t="shared" si="4"/>
        <v>0.32227355209623632</v>
      </c>
      <c r="N30" s="139">
        <f t="shared" si="5"/>
        <v>0.1550464195616672</v>
      </c>
      <c r="O30" s="139">
        <f t="shared" si="6"/>
        <v>0.55111695717692277</v>
      </c>
      <c r="P30" s="139">
        <f t="shared" si="7"/>
        <v>0.22057124448121601</v>
      </c>
      <c r="Q30" s="152"/>
      <c r="R30" s="153" t="s">
        <v>133</v>
      </c>
      <c r="S30" s="153" t="s">
        <v>133</v>
      </c>
      <c r="T30" s="153" t="s">
        <v>133</v>
      </c>
      <c r="U30" s="153" t="s">
        <v>133</v>
      </c>
      <c r="V30" s="153" t="s">
        <v>133</v>
      </c>
      <c r="W30" s="153" t="s">
        <v>133</v>
      </c>
      <c r="X30" s="153" t="s">
        <v>133</v>
      </c>
    </row>
    <row r="31" spans="1:24" s="53" customFormat="1" x14ac:dyDescent="0.2">
      <c r="A31" s="50">
        <v>2000</v>
      </c>
      <c r="B31" s="95">
        <v>140.79859999999999</v>
      </c>
      <c r="C31" s="95">
        <v>240.07910000000001</v>
      </c>
      <c r="D31" s="95">
        <v>44.665500000000002</v>
      </c>
      <c r="E31" s="95">
        <v>57.286200000000001</v>
      </c>
      <c r="F31" s="95">
        <v>44.814300000000003</v>
      </c>
      <c r="G31" s="95">
        <v>174.23140000000001</v>
      </c>
      <c r="H31" s="95">
        <f t="shared" si="1"/>
        <v>701.87510000000009</v>
      </c>
      <c r="I31" s="79"/>
      <c r="J31" s="139">
        <f t="shared" si="8"/>
        <v>0.28110999093751254</v>
      </c>
      <c r="K31" s="139">
        <f t="shared" si="2"/>
        <v>0.10723649651127887</v>
      </c>
      <c r="L31" s="139">
        <f t="shared" si="3"/>
        <v>0.33300007461016201</v>
      </c>
      <c r="M31" s="139">
        <f t="shared" si="4"/>
        <v>7.546192172956423E-2</v>
      </c>
      <c r="N31" s="139">
        <f t="shared" si="5"/>
        <v>0.2327300934980483</v>
      </c>
      <c r="O31" s="139">
        <f t="shared" si="6"/>
        <v>0.30406184719778295</v>
      </c>
      <c r="P31" s="139">
        <f t="shared" si="7"/>
        <v>0.2029421110489158</v>
      </c>
      <c r="Q31" s="152"/>
      <c r="R31" s="153" t="s">
        <v>133</v>
      </c>
      <c r="S31" s="153" t="s">
        <v>133</v>
      </c>
      <c r="T31" s="153" t="s">
        <v>133</v>
      </c>
      <c r="U31" s="153" t="s">
        <v>133</v>
      </c>
      <c r="V31" s="153" t="s">
        <v>133</v>
      </c>
      <c r="W31" s="153" t="s">
        <v>133</v>
      </c>
      <c r="X31" s="153" t="s">
        <v>133</v>
      </c>
    </row>
    <row r="32" spans="1:24" s="53" customFormat="1" x14ac:dyDescent="0.2">
      <c r="A32" s="50">
        <v>2001</v>
      </c>
      <c r="B32" s="95">
        <v>167.01400000000001</v>
      </c>
      <c r="C32" s="95">
        <v>268.18450000000001</v>
      </c>
      <c r="D32" s="95">
        <v>42.878599999999999</v>
      </c>
      <c r="E32" s="95">
        <v>66.7607</v>
      </c>
      <c r="F32" s="95">
        <v>48.186300000000003</v>
      </c>
      <c r="G32" s="95">
        <v>218.9905</v>
      </c>
      <c r="H32" s="95">
        <f t="shared" si="1"/>
        <v>812.01459999999997</v>
      </c>
      <c r="I32" s="79"/>
      <c r="J32" s="139">
        <f t="shared" si="8"/>
        <v>0.18619077178324228</v>
      </c>
      <c r="K32" s="139">
        <f t="shared" si="2"/>
        <v>0.11706724991888096</v>
      </c>
      <c r="L32" s="139">
        <f t="shared" si="3"/>
        <v>-4.0006268820454327E-2</v>
      </c>
      <c r="M32" s="139">
        <f t="shared" si="4"/>
        <v>0.16538887201455155</v>
      </c>
      <c r="N32" s="139">
        <f t="shared" si="5"/>
        <v>7.5243839577991745E-2</v>
      </c>
      <c r="O32" s="139">
        <f t="shared" si="6"/>
        <v>0.25689456665101695</v>
      </c>
      <c r="P32" s="139">
        <f t="shared" si="7"/>
        <v>0.1569217942052652</v>
      </c>
      <c r="Q32" s="152"/>
      <c r="R32" s="153" t="s">
        <v>133</v>
      </c>
      <c r="S32" s="153" t="s">
        <v>133</v>
      </c>
      <c r="T32" s="153" t="s">
        <v>133</v>
      </c>
      <c r="U32" s="153" t="s">
        <v>133</v>
      </c>
      <c r="V32" s="153" t="s">
        <v>133</v>
      </c>
      <c r="W32" s="153" t="s">
        <v>133</v>
      </c>
      <c r="X32" s="153" t="s">
        <v>133</v>
      </c>
    </row>
    <row r="33" spans="1:24" s="53" customFormat="1" x14ac:dyDescent="0.2">
      <c r="A33" s="50">
        <v>2002</v>
      </c>
      <c r="B33" s="95">
        <v>187.27279999999999</v>
      </c>
      <c r="C33" s="95">
        <v>294.50189999999998</v>
      </c>
      <c r="D33" s="95">
        <v>37.3048</v>
      </c>
      <c r="E33" s="95">
        <v>67.943200000000004</v>
      </c>
      <c r="F33" s="95">
        <v>59.2941</v>
      </c>
      <c r="G33" s="95">
        <v>258.49869999999999</v>
      </c>
      <c r="H33" s="95">
        <f t="shared" si="1"/>
        <v>904.81549999999993</v>
      </c>
      <c r="I33" s="79"/>
      <c r="J33" s="139">
        <f t="shared" si="8"/>
        <v>0.12130001077753949</v>
      </c>
      <c r="K33" s="139">
        <f t="shared" si="2"/>
        <v>9.8131696649135014E-2</v>
      </c>
      <c r="L33" s="139">
        <f t="shared" si="3"/>
        <v>-0.12999025154739186</v>
      </c>
      <c r="M33" s="139">
        <f t="shared" si="4"/>
        <v>1.7712516495483221E-2</v>
      </c>
      <c r="N33" s="139">
        <f t="shared" si="5"/>
        <v>0.23051780277796796</v>
      </c>
      <c r="O33" s="139">
        <f t="shared" si="6"/>
        <v>0.18041056575513537</v>
      </c>
      <c r="P33" s="139">
        <f t="shared" si="7"/>
        <v>0.1142847677861949</v>
      </c>
      <c r="Q33" s="152"/>
      <c r="R33" s="153" t="s">
        <v>133</v>
      </c>
      <c r="S33" s="153" t="s">
        <v>133</v>
      </c>
      <c r="T33" s="153" t="s">
        <v>133</v>
      </c>
      <c r="U33" s="153" t="s">
        <v>133</v>
      </c>
      <c r="V33" s="153" t="s">
        <v>133</v>
      </c>
      <c r="W33" s="153" t="s">
        <v>133</v>
      </c>
      <c r="X33" s="153" t="s">
        <v>133</v>
      </c>
    </row>
    <row r="34" spans="1:24" s="53" customFormat="1" x14ac:dyDescent="0.2">
      <c r="A34" s="50">
        <v>2003</v>
      </c>
      <c r="B34" s="95">
        <v>190.9385</v>
      </c>
      <c r="C34" s="95">
        <v>304.67110000000002</v>
      </c>
      <c r="D34" s="95">
        <v>42.835999999999999</v>
      </c>
      <c r="E34" s="95">
        <v>70.498099999999994</v>
      </c>
      <c r="F34" s="95">
        <v>88.416600000000003</v>
      </c>
      <c r="G34" s="95">
        <v>297.9674</v>
      </c>
      <c r="H34" s="95">
        <f t="shared" si="1"/>
        <v>995.32770000000005</v>
      </c>
      <c r="I34" s="79"/>
      <c r="J34" s="139">
        <f t="shared" si="8"/>
        <v>1.9574118611992875E-2</v>
      </c>
      <c r="K34" s="139">
        <f t="shared" si="2"/>
        <v>3.4530167717084392E-2</v>
      </c>
      <c r="L34" s="139">
        <f t="shared" si="3"/>
        <v>0.14827046385451736</v>
      </c>
      <c r="M34" s="139">
        <f t="shared" si="4"/>
        <v>3.7603468779804139E-2</v>
      </c>
      <c r="N34" s="139">
        <f t="shared" si="5"/>
        <v>0.49115341998613693</v>
      </c>
      <c r="O34" s="139">
        <f t="shared" si="6"/>
        <v>0.15268432684574429</v>
      </c>
      <c r="P34" s="139">
        <f t="shared" si="7"/>
        <v>0.10003387430918242</v>
      </c>
      <c r="Q34" s="152"/>
      <c r="R34" s="153" t="s">
        <v>133</v>
      </c>
      <c r="S34" s="153" t="s">
        <v>133</v>
      </c>
      <c r="T34" s="153" t="s">
        <v>133</v>
      </c>
      <c r="U34" s="153" t="s">
        <v>133</v>
      </c>
      <c r="V34" s="153" t="s">
        <v>133</v>
      </c>
      <c r="W34" s="153" t="s">
        <v>133</v>
      </c>
      <c r="X34" s="153" t="s">
        <v>133</v>
      </c>
    </row>
    <row r="35" spans="1:24" s="53" customFormat="1" x14ac:dyDescent="0.2">
      <c r="A35" s="50">
        <v>2004</v>
      </c>
      <c r="B35" s="95">
        <v>175.31870000000001</v>
      </c>
      <c r="C35" s="95">
        <v>298.63060000000002</v>
      </c>
      <c r="D35" s="95">
        <v>44.593000000000004</v>
      </c>
      <c r="E35" s="95">
        <v>71.5501</v>
      </c>
      <c r="F35" s="95">
        <v>123.102</v>
      </c>
      <c r="G35" s="95">
        <v>387.04989999999998</v>
      </c>
      <c r="H35" s="95">
        <f t="shared" si="1"/>
        <v>1100.2442999999998</v>
      </c>
      <c r="I35" s="79"/>
      <c r="J35" s="139">
        <f t="shared" si="8"/>
        <v>-8.180539807320153E-2</v>
      </c>
      <c r="K35" s="139">
        <f t="shared" si="2"/>
        <v>-1.9826297932426185E-2</v>
      </c>
      <c r="L35" s="139">
        <f t="shared" si="3"/>
        <v>4.1016901671491413E-2</v>
      </c>
      <c r="M35" s="139">
        <f t="shared" si="4"/>
        <v>1.4922387979250606E-2</v>
      </c>
      <c r="N35" s="139">
        <f t="shared" si="5"/>
        <v>0.39229511200385447</v>
      </c>
      <c r="O35" s="139">
        <f t="shared" si="6"/>
        <v>0.2989672695737855</v>
      </c>
      <c r="P35" s="139">
        <f t="shared" si="7"/>
        <v>0.10540910295172101</v>
      </c>
      <c r="Q35" s="152"/>
      <c r="R35" s="153" t="s">
        <v>133</v>
      </c>
      <c r="S35" s="153" t="s">
        <v>133</v>
      </c>
      <c r="T35" s="153" t="s">
        <v>133</v>
      </c>
      <c r="U35" s="153" t="s">
        <v>133</v>
      </c>
      <c r="V35" s="153" t="s">
        <v>133</v>
      </c>
      <c r="W35" s="153" t="s">
        <v>133</v>
      </c>
      <c r="X35" s="153" t="s">
        <v>133</v>
      </c>
    </row>
    <row r="36" spans="1:24" s="53" customFormat="1" x14ac:dyDescent="0.2">
      <c r="A36" s="50">
        <v>2005</v>
      </c>
      <c r="B36" s="95">
        <v>194.61189999999999</v>
      </c>
      <c r="C36" s="95">
        <v>287.29919999999998</v>
      </c>
      <c r="D36" s="95">
        <v>49.360100000000003</v>
      </c>
      <c r="E36" s="106">
        <v>83.289000000000001</v>
      </c>
      <c r="F36" s="95">
        <v>160.13050000000001</v>
      </c>
      <c r="G36" s="95">
        <v>506.70460000000003</v>
      </c>
      <c r="H36" s="95">
        <f t="shared" si="1"/>
        <v>1281.3953000000001</v>
      </c>
      <c r="I36" s="79"/>
      <c r="J36" s="139">
        <f t="shared" si="8"/>
        <v>0.11004644684223641</v>
      </c>
      <c r="K36" s="139">
        <f t="shared" si="2"/>
        <v>-3.7944537498836417E-2</v>
      </c>
      <c r="L36" s="139">
        <f t="shared" si="3"/>
        <v>0.1069024286322966</v>
      </c>
      <c r="M36" s="139">
        <f t="shared" si="4"/>
        <v>0.16406545902800973</v>
      </c>
      <c r="N36" s="139">
        <f t="shared" si="5"/>
        <v>0.30079527546262463</v>
      </c>
      <c r="O36" s="139">
        <f t="shared" si="6"/>
        <v>0.30914540993293116</v>
      </c>
      <c r="P36" s="139">
        <f t="shared" si="7"/>
        <v>0.16464616085718453</v>
      </c>
      <c r="Q36" s="152"/>
      <c r="R36" s="153" t="s">
        <v>133</v>
      </c>
      <c r="S36" s="153" t="s">
        <v>133</v>
      </c>
      <c r="T36" s="153" t="s">
        <v>133</v>
      </c>
      <c r="U36" s="153" t="s">
        <v>133</v>
      </c>
      <c r="V36" s="153" t="s">
        <v>133</v>
      </c>
      <c r="W36" s="153" t="s">
        <v>133</v>
      </c>
      <c r="X36" s="153" t="s">
        <v>133</v>
      </c>
    </row>
    <row r="37" spans="1:24" s="53" customFormat="1" x14ac:dyDescent="0.2">
      <c r="A37" s="50">
        <v>2006</v>
      </c>
      <c r="B37" s="95">
        <v>195.35579999999999</v>
      </c>
      <c r="C37" s="95">
        <v>291.60180000000003</v>
      </c>
      <c r="D37" s="95">
        <v>51.382100000000001</v>
      </c>
      <c r="E37" s="106">
        <v>99.889899999999997</v>
      </c>
      <c r="F37" s="95">
        <v>201.12970000000001</v>
      </c>
      <c r="G37" s="95">
        <v>817.4991</v>
      </c>
      <c r="H37" s="95">
        <f t="shared" si="1"/>
        <v>1656.8584000000001</v>
      </c>
      <c r="I37" s="79"/>
      <c r="J37" s="139">
        <f t="shared" si="8"/>
        <v>3.8224795092181019E-3</v>
      </c>
      <c r="K37" s="139">
        <f t="shared" si="2"/>
        <v>1.4976024994152626E-2</v>
      </c>
      <c r="L37" s="139">
        <f t="shared" si="3"/>
        <v>4.0964260607251557E-2</v>
      </c>
      <c r="M37" s="139">
        <f t="shared" si="4"/>
        <v>0.19931683655704835</v>
      </c>
      <c r="N37" s="139">
        <f t="shared" si="5"/>
        <v>0.2560361704984373</v>
      </c>
      <c r="O37" s="139">
        <f t="shared" si="6"/>
        <v>0.61336427575356511</v>
      </c>
      <c r="P37" s="139">
        <f t="shared" si="7"/>
        <v>0.29301114183890009</v>
      </c>
      <c r="Q37" s="152"/>
      <c r="R37" s="153" t="s">
        <v>133</v>
      </c>
      <c r="S37" s="153" t="s">
        <v>133</v>
      </c>
      <c r="T37" s="153" t="s">
        <v>133</v>
      </c>
      <c r="U37" s="153" t="s">
        <v>133</v>
      </c>
      <c r="V37" s="153" t="s">
        <v>133</v>
      </c>
      <c r="W37" s="153" t="s">
        <v>133</v>
      </c>
      <c r="X37" s="153" t="s">
        <v>133</v>
      </c>
    </row>
    <row r="38" spans="1:24" s="53" customFormat="1" x14ac:dyDescent="0.2">
      <c r="A38" s="50">
        <v>2007</v>
      </c>
      <c r="B38" s="95">
        <v>181.03989999999999</v>
      </c>
      <c r="C38" s="95">
        <v>324.77659999999997</v>
      </c>
      <c r="D38" s="95">
        <v>52.744199999999999</v>
      </c>
      <c r="E38" s="95">
        <v>117.86369999999999</v>
      </c>
      <c r="F38" s="95">
        <v>230.19980000000001</v>
      </c>
      <c r="G38" s="95">
        <v>1056.8978</v>
      </c>
      <c r="H38" s="95">
        <f t="shared" si="1"/>
        <v>1963.5219999999999</v>
      </c>
      <c r="I38" s="79"/>
      <c r="J38" s="139">
        <f t="shared" si="8"/>
        <v>-7.3281161859540367E-2</v>
      </c>
      <c r="K38" s="139">
        <f t="shared" si="2"/>
        <v>0.11376747331463632</v>
      </c>
      <c r="L38" s="139">
        <f t="shared" si="3"/>
        <v>2.6509231814191958E-2</v>
      </c>
      <c r="M38" s="139">
        <f t="shared" si="4"/>
        <v>0.17993610965673201</v>
      </c>
      <c r="N38" s="139">
        <f t="shared" si="5"/>
        <v>0.14453409914100201</v>
      </c>
      <c r="O38" s="139">
        <f t="shared" si="6"/>
        <v>0.29284276887888927</v>
      </c>
      <c r="P38" s="139">
        <f t="shared" si="7"/>
        <v>0.18508739189782286</v>
      </c>
      <c r="Q38" s="152"/>
      <c r="R38" s="153" t="s">
        <v>133</v>
      </c>
      <c r="S38" s="153" t="s">
        <v>133</v>
      </c>
      <c r="T38" s="153" t="s">
        <v>133</v>
      </c>
      <c r="U38" s="153" t="s">
        <v>133</v>
      </c>
      <c r="V38" s="153" t="s">
        <v>133</v>
      </c>
      <c r="W38" s="153" t="s">
        <v>133</v>
      </c>
      <c r="X38" s="153" t="s">
        <v>133</v>
      </c>
    </row>
    <row r="39" spans="1:24" s="53" customFormat="1" x14ac:dyDescent="0.2">
      <c r="A39" s="50">
        <v>2008</v>
      </c>
      <c r="B39" s="95">
        <v>140.42910000000001</v>
      </c>
      <c r="C39" s="95">
        <v>315.96570000000003</v>
      </c>
      <c r="D39" s="95">
        <v>43.855699999999999</v>
      </c>
      <c r="E39" s="106">
        <v>112.664</v>
      </c>
      <c r="F39" s="95">
        <v>238.48660000000001</v>
      </c>
      <c r="G39" s="95">
        <v>978.14840000000004</v>
      </c>
      <c r="H39" s="95">
        <f t="shared" si="1"/>
        <v>1829.5495000000001</v>
      </c>
      <c r="I39" s="79"/>
      <c r="J39" s="139">
        <f t="shared" si="8"/>
        <v>-0.22431961131220235</v>
      </c>
      <c r="K39" s="139">
        <f t="shared" si="2"/>
        <v>-2.71291096710784E-2</v>
      </c>
      <c r="L39" s="139">
        <f t="shared" si="3"/>
        <v>-0.16852089898036182</v>
      </c>
      <c r="M39" s="139">
        <f t="shared" si="4"/>
        <v>-4.4116212201042337E-2</v>
      </c>
      <c r="N39" s="139">
        <f t="shared" si="5"/>
        <v>3.5998293656206437E-2</v>
      </c>
      <c r="O39" s="139">
        <f t="shared" si="6"/>
        <v>-7.4509947887108741E-2</v>
      </c>
      <c r="P39" s="139">
        <f t="shared" si="7"/>
        <v>-6.8230709918197907E-2</v>
      </c>
      <c r="Q39" s="152"/>
      <c r="R39" s="153" t="s">
        <v>133</v>
      </c>
      <c r="S39" s="153" t="s">
        <v>133</v>
      </c>
      <c r="T39" s="153" t="s">
        <v>133</v>
      </c>
      <c r="U39" s="153" t="s">
        <v>133</v>
      </c>
      <c r="V39" s="153" t="s">
        <v>133</v>
      </c>
      <c r="W39" s="153" t="s">
        <v>133</v>
      </c>
      <c r="X39" s="153" t="s">
        <v>133</v>
      </c>
    </row>
    <row r="40" spans="1:24" s="53" customFormat="1" x14ac:dyDescent="0.2">
      <c r="A40" s="50">
        <v>2009</v>
      </c>
      <c r="B40" s="95">
        <v>126.9971</v>
      </c>
      <c r="C40" s="95">
        <v>300.70670000000001</v>
      </c>
      <c r="D40" s="95">
        <v>39.630200000000002</v>
      </c>
      <c r="E40" s="106">
        <v>111.6473</v>
      </c>
      <c r="F40" s="95">
        <v>241.04599999999999</v>
      </c>
      <c r="G40" s="95">
        <v>892.0933</v>
      </c>
      <c r="H40" s="95">
        <f t="shared" si="1"/>
        <v>1712.1206</v>
      </c>
      <c r="I40" s="79"/>
      <c r="J40" s="139">
        <f t="shared" si="8"/>
        <v>-9.5649690840431179E-2</v>
      </c>
      <c r="K40" s="139">
        <f t="shared" si="2"/>
        <v>-4.8293216637122383E-2</v>
      </c>
      <c r="L40" s="139">
        <f t="shared" si="3"/>
        <v>-9.6350075360785437E-2</v>
      </c>
      <c r="M40" s="139">
        <f t="shared" si="4"/>
        <v>-9.0241780870553567E-3</v>
      </c>
      <c r="N40" s="139">
        <f t="shared" si="5"/>
        <v>1.0731839860185E-2</v>
      </c>
      <c r="O40" s="139">
        <f t="shared" si="6"/>
        <v>-8.7977550236753466E-2</v>
      </c>
      <c r="P40" s="139">
        <f t="shared" si="7"/>
        <v>-6.4184598448962515E-2</v>
      </c>
      <c r="Q40" s="152"/>
      <c r="R40" s="153" t="s">
        <v>133</v>
      </c>
      <c r="S40" s="153" t="s">
        <v>133</v>
      </c>
      <c r="T40" s="153" t="s">
        <v>133</v>
      </c>
      <c r="U40" s="153" t="s">
        <v>133</v>
      </c>
      <c r="V40" s="153" t="s">
        <v>133</v>
      </c>
      <c r="W40" s="153" t="s">
        <v>133</v>
      </c>
      <c r="X40" s="153" t="s">
        <v>133</v>
      </c>
    </row>
    <row r="41" spans="1:24" s="53" customFormat="1" x14ac:dyDescent="0.2">
      <c r="A41" s="50">
        <v>2010</v>
      </c>
      <c r="B41" s="95">
        <v>115.0531</v>
      </c>
      <c r="C41" s="95">
        <v>217.3039</v>
      </c>
      <c r="D41" s="95">
        <v>36.155500000000004</v>
      </c>
      <c r="E41" s="106">
        <v>107.69670000000001</v>
      </c>
      <c r="F41" s="95">
        <v>242.20179999999999</v>
      </c>
      <c r="G41" s="95">
        <v>789.42060000000004</v>
      </c>
      <c r="H41" s="95">
        <f t="shared" si="1"/>
        <v>1507.8316</v>
      </c>
      <c r="I41" s="79"/>
      <c r="J41" s="139">
        <f t="shared" si="8"/>
        <v>-9.4049391679022598E-2</v>
      </c>
      <c r="K41" s="139">
        <f t="shared" si="2"/>
        <v>-0.27735597510797072</v>
      </c>
      <c r="L41" s="139">
        <f t="shared" si="3"/>
        <v>-8.7678083885521563E-2</v>
      </c>
      <c r="M41" s="139">
        <f t="shared" si="4"/>
        <v>-3.5384644321895808E-2</v>
      </c>
      <c r="N41" s="139">
        <f t="shared" si="5"/>
        <v>4.7949354065199845E-3</v>
      </c>
      <c r="O41" s="139">
        <f t="shared" si="6"/>
        <v>-0.11509188556847127</v>
      </c>
      <c r="P41" s="139">
        <f t="shared" si="7"/>
        <v>-0.11931928159733607</v>
      </c>
      <c r="Q41" s="152"/>
      <c r="R41" s="153" t="s">
        <v>133</v>
      </c>
      <c r="S41" s="153" t="s">
        <v>133</v>
      </c>
      <c r="T41" s="153" t="s">
        <v>133</v>
      </c>
      <c r="U41" s="153" t="s">
        <v>133</v>
      </c>
      <c r="V41" s="153" t="s">
        <v>133</v>
      </c>
      <c r="W41" s="153" t="s">
        <v>133</v>
      </c>
      <c r="X41" s="153" t="s">
        <v>133</v>
      </c>
    </row>
    <row r="42" spans="1:24" s="53" customFormat="1" x14ac:dyDescent="0.2">
      <c r="A42" s="50">
        <v>2011</v>
      </c>
      <c r="B42" s="95">
        <v>115.42400000000001</v>
      </c>
      <c r="C42" s="95">
        <v>164.28370000000001</v>
      </c>
      <c r="D42" s="95">
        <v>37.096499999999999</v>
      </c>
      <c r="E42" s="95">
        <v>106.1114</v>
      </c>
      <c r="F42" s="95">
        <v>235.7578</v>
      </c>
      <c r="G42" s="95">
        <v>700.31410000000005</v>
      </c>
      <c r="H42" s="95">
        <f t="shared" si="1"/>
        <v>1358.9875000000002</v>
      </c>
      <c r="I42" s="79"/>
      <c r="J42" s="139">
        <f t="shared" si="8"/>
        <v>3.2237288695393662E-3</v>
      </c>
      <c r="K42" s="139">
        <f t="shared" si="2"/>
        <v>-0.2439910190291108</v>
      </c>
      <c r="L42" s="139">
        <f t="shared" si="3"/>
        <v>2.6026469001949826E-2</v>
      </c>
      <c r="M42" s="139">
        <f t="shared" si="4"/>
        <v>-1.4720042489695606E-2</v>
      </c>
      <c r="N42" s="139">
        <f t="shared" si="5"/>
        <v>-2.6605912920548036E-2</v>
      </c>
      <c r="O42" s="139">
        <f t="shared" si="6"/>
        <v>-0.11287582310367883</v>
      </c>
      <c r="P42" s="139">
        <f t="shared" si="7"/>
        <v>-9.8714007585462338E-2</v>
      </c>
      <c r="Q42" s="152"/>
      <c r="R42" s="153" t="s">
        <v>133</v>
      </c>
      <c r="S42" s="153" t="s">
        <v>133</v>
      </c>
      <c r="T42" s="153" t="s">
        <v>133</v>
      </c>
      <c r="U42" s="153" t="s">
        <v>133</v>
      </c>
      <c r="V42" s="153" t="s">
        <v>133</v>
      </c>
      <c r="W42" s="153" t="s">
        <v>133</v>
      </c>
      <c r="X42" s="153" t="s">
        <v>133</v>
      </c>
    </row>
    <row r="43" spans="1:24" s="53" customFormat="1" x14ac:dyDescent="0.2">
      <c r="A43" s="50">
        <v>2012</v>
      </c>
      <c r="B43" s="95">
        <v>140.85290000000001</v>
      </c>
      <c r="C43" s="95">
        <v>128.22839999999999</v>
      </c>
      <c r="D43" s="95">
        <v>41.763599999999997</v>
      </c>
      <c r="E43" s="95">
        <v>111.071</v>
      </c>
      <c r="F43" s="95">
        <v>235.1131</v>
      </c>
      <c r="G43" s="95">
        <v>623.3125</v>
      </c>
      <c r="H43" s="95">
        <f t="shared" si="1"/>
        <v>1280.3415</v>
      </c>
      <c r="I43" s="79"/>
      <c r="J43" s="139">
        <f t="shared" si="8"/>
        <v>0.22030860133074581</v>
      </c>
      <c r="K43" s="139">
        <f t="shared" si="2"/>
        <v>-0.21946973436804751</v>
      </c>
      <c r="L43" s="139">
        <f t="shared" si="3"/>
        <v>0.12580971250657069</v>
      </c>
      <c r="M43" s="139">
        <f t="shared" si="4"/>
        <v>4.6739558614814269E-2</v>
      </c>
      <c r="N43" s="139">
        <f t="shared" si="5"/>
        <v>-2.7345860879258721E-3</v>
      </c>
      <c r="O43" s="139">
        <f t="shared" si="6"/>
        <v>-0.10995294825564705</v>
      </c>
      <c r="P43" s="139">
        <f t="shared" si="7"/>
        <v>-5.7871025303764867E-2</v>
      </c>
      <c r="Q43" s="152"/>
      <c r="R43" s="153" t="s">
        <v>133</v>
      </c>
      <c r="S43" s="153" t="s">
        <v>133</v>
      </c>
      <c r="T43" s="153" t="s">
        <v>133</v>
      </c>
      <c r="U43" s="153" t="s">
        <v>133</v>
      </c>
      <c r="V43" s="153" t="s">
        <v>133</v>
      </c>
      <c r="W43" s="153" t="s">
        <v>133</v>
      </c>
      <c r="X43" s="153" t="s">
        <v>133</v>
      </c>
    </row>
    <row r="44" spans="1:24" s="53" customFormat="1" x14ac:dyDescent="0.2">
      <c r="A44" s="50">
        <v>2013</v>
      </c>
      <c r="B44" s="95">
        <v>159.9659</v>
      </c>
      <c r="C44" s="95">
        <v>124.4671</v>
      </c>
      <c r="D44" s="95">
        <v>48.2547</v>
      </c>
      <c r="E44" s="95">
        <v>124.23269999999999</v>
      </c>
      <c r="F44" s="95">
        <v>230.06190000000001</v>
      </c>
      <c r="G44" s="95">
        <v>598.74760000000003</v>
      </c>
      <c r="H44" s="95">
        <f t="shared" si="1"/>
        <v>1285.7299</v>
      </c>
      <c r="I44" s="79"/>
      <c r="J44" s="139">
        <f t="shared" si="8"/>
        <v>0.13569475672847342</v>
      </c>
      <c r="K44" s="139">
        <f t="shared" si="2"/>
        <v>-2.9332815507329024E-2</v>
      </c>
      <c r="L44" s="139">
        <f t="shared" si="3"/>
        <v>0.15542481969945121</v>
      </c>
      <c r="M44" s="139">
        <f t="shared" si="4"/>
        <v>0.11849807780608801</v>
      </c>
      <c r="N44" s="139">
        <f t="shared" si="5"/>
        <v>-2.1484128276986647E-2</v>
      </c>
      <c r="O44" s="139">
        <f t="shared" si="6"/>
        <v>-3.9410247668705489E-2</v>
      </c>
      <c r="P44" s="139">
        <f t="shared" si="7"/>
        <v>4.2085646680982691E-3</v>
      </c>
      <c r="Q44" s="152"/>
      <c r="R44" s="153" t="s">
        <v>133</v>
      </c>
      <c r="S44" s="153" t="s">
        <v>133</v>
      </c>
      <c r="T44" s="153" t="s">
        <v>133</v>
      </c>
      <c r="U44" s="153" t="s">
        <v>133</v>
      </c>
      <c r="V44" s="153" t="s">
        <v>133</v>
      </c>
      <c r="W44" s="153" t="s">
        <v>133</v>
      </c>
      <c r="X44" s="153" t="s">
        <v>133</v>
      </c>
    </row>
    <row r="45" spans="1:24" s="53" customFormat="1" x14ac:dyDescent="0.2">
      <c r="A45" s="50">
        <v>2014</v>
      </c>
      <c r="B45" s="95">
        <v>178.3733</v>
      </c>
      <c r="C45" s="95">
        <v>136.45349999999999</v>
      </c>
      <c r="D45" s="95">
        <v>53.092500000000001</v>
      </c>
      <c r="E45" s="95">
        <v>131.66419999999999</v>
      </c>
      <c r="F45" s="95">
        <v>218.1311</v>
      </c>
      <c r="G45" s="95">
        <v>631.66560000000004</v>
      </c>
      <c r="H45" s="95">
        <f t="shared" si="1"/>
        <v>1349.3802000000001</v>
      </c>
      <c r="I45" s="79"/>
      <c r="J45" s="139">
        <f t="shared" si="8"/>
        <v>0.11507077445880642</v>
      </c>
      <c r="K45" s="139">
        <f t="shared" si="2"/>
        <v>9.6301753636101273E-2</v>
      </c>
      <c r="L45" s="139">
        <f t="shared" si="3"/>
        <v>0.10025551915150244</v>
      </c>
      <c r="M45" s="139">
        <f t="shared" si="4"/>
        <v>5.9819194141317089E-2</v>
      </c>
      <c r="N45" s="139">
        <f t="shared" si="5"/>
        <v>-5.1859086619731487E-2</v>
      </c>
      <c r="O45" s="139">
        <f t="shared" si="6"/>
        <v>5.4978090935145385E-2</v>
      </c>
      <c r="P45" s="139">
        <f t="shared" si="7"/>
        <v>4.9505187675887408E-2</v>
      </c>
      <c r="Q45" s="152"/>
      <c r="R45" s="153" t="s">
        <v>133</v>
      </c>
      <c r="S45" s="153" t="s">
        <v>133</v>
      </c>
      <c r="T45" s="153" t="s">
        <v>133</v>
      </c>
      <c r="U45" s="153" t="s">
        <v>133</v>
      </c>
      <c r="V45" s="153" t="s">
        <v>133</v>
      </c>
      <c r="W45" s="153" t="s">
        <v>133</v>
      </c>
      <c r="X45" s="153" t="s">
        <v>133</v>
      </c>
    </row>
    <row r="46" spans="1:24" s="53" customFormat="1" x14ac:dyDescent="0.2">
      <c r="A46" s="50">
        <v>2015</v>
      </c>
      <c r="B46" s="95">
        <v>189.119</v>
      </c>
      <c r="C46" s="95">
        <v>128.60640000000001</v>
      </c>
      <c r="D46" s="95">
        <v>52.750799999999998</v>
      </c>
      <c r="E46" s="95">
        <v>144.06489999999999</v>
      </c>
      <c r="F46" s="95">
        <v>201.84469999999999</v>
      </c>
      <c r="G46" s="95">
        <v>660.20100000000002</v>
      </c>
      <c r="H46" s="95">
        <f t="shared" si="1"/>
        <v>1376.5868</v>
      </c>
      <c r="I46" s="79"/>
      <c r="J46" s="139">
        <f t="shared" si="8"/>
        <v>6.0242760547682961E-2</v>
      </c>
      <c r="K46" s="139">
        <f t="shared" si="2"/>
        <v>-5.7507502555815604E-2</v>
      </c>
      <c r="L46" s="139">
        <f t="shared" si="3"/>
        <v>-6.4359372792768266E-3</v>
      </c>
      <c r="M46" s="139">
        <f t="shared" si="4"/>
        <v>9.4184296110863874E-2</v>
      </c>
      <c r="N46" s="139">
        <f t="shared" si="5"/>
        <v>-7.466335611932462E-2</v>
      </c>
      <c r="O46" s="139">
        <f t="shared" si="6"/>
        <v>4.5174852010304134E-2</v>
      </c>
      <c r="P46" s="139">
        <f t="shared" si="7"/>
        <v>2.0162293770132456E-2</v>
      </c>
      <c r="Q46" s="152"/>
      <c r="R46" s="153" t="s">
        <v>133</v>
      </c>
      <c r="S46" s="153" t="s">
        <v>133</v>
      </c>
      <c r="T46" s="153" t="s">
        <v>133</v>
      </c>
      <c r="U46" s="153" t="s">
        <v>133</v>
      </c>
      <c r="V46" s="153" t="s">
        <v>133</v>
      </c>
      <c r="W46" s="153" t="s">
        <v>133</v>
      </c>
      <c r="X46" s="153" t="s">
        <v>133</v>
      </c>
    </row>
    <row r="47" spans="1:24" s="53" customFormat="1" x14ac:dyDescent="0.2">
      <c r="A47" s="50">
        <v>2016</v>
      </c>
      <c r="B47" s="95">
        <v>193.61840000000001</v>
      </c>
      <c r="C47" s="95">
        <v>130.5361</v>
      </c>
      <c r="D47" s="95">
        <v>51.589700000000001</v>
      </c>
      <c r="E47" s="95">
        <v>157.27869999999999</v>
      </c>
      <c r="F47" s="95">
        <v>188.6241</v>
      </c>
      <c r="G47" s="95">
        <v>670.11329999999998</v>
      </c>
      <c r="H47" s="95">
        <f t="shared" si="1"/>
        <v>1391.7602999999999</v>
      </c>
      <c r="I47" s="79"/>
      <c r="J47" s="139">
        <f t="shared" si="8"/>
        <v>2.3791369455210765E-2</v>
      </c>
      <c r="K47" s="139">
        <f t="shared" si="2"/>
        <v>1.5004696500329651E-2</v>
      </c>
      <c r="L47" s="139">
        <f t="shared" si="3"/>
        <v>-2.201104059085357E-2</v>
      </c>
      <c r="M47" s="139">
        <f t="shared" si="4"/>
        <v>9.1721161781946892E-2</v>
      </c>
      <c r="N47" s="139">
        <f t="shared" si="5"/>
        <v>-6.5498871161838723E-2</v>
      </c>
      <c r="O47" s="139">
        <f t="shared" si="6"/>
        <v>1.501406389872173E-2</v>
      </c>
      <c r="P47" s="139">
        <f t="shared" si="7"/>
        <v>1.1022552301097166E-2</v>
      </c>
      <c r="Q47" s="152"/>
      <c r="R47" s="153" t="s">
        <v>133</v>
      </c>
      <c r="S47" s="153" t="s">
        <v>133</v>
      </c>
      <c r="T47" s="153" t="s">
        <v>133</v>
      </c>
      <c r="U47" s="153" t="s">
        <v>133</v>
      </c>
      <c r="V47" s="153" t="s">
        <v>133</v>
      </c>
      <c r="W47" s="153" t="s">
        <v>133</v>
      </c>
      <c r="X47" s="153" t="s">
        <v>133</v>
      </c>
    </row>
    <row r="48" spans="1:24" s="53" customFormat="1" x14ac:dyDescent="0.2">
      <c r="A48" s="50">
        <v>2017</v>
      </c>
      <c r="B48" s="95">
        <v>203.03139999999999</v>
      </c>
      <c r="C48" s="95">
        <v>128.88900000000001</v>
      </c>
      <c r="D48" s="95">
        <v>56.1355</v>
      </c>
      <c r="E48" s="95">
        <v>179.17760000000001</v>
      </c>
      <c r="F48" s="95">
        <v>177.0531</v>
      </c>
      <c r="G48" s="95">
        <v>713.62350000000004</v>
      </c>
      <c r="H48" s="95">
        <f t="shared" si="1"/>
        <v>1457.9101000000001</v>
      </c>
      <c r="I48" s="79"/>
      <c r="J48" s="139">
        <f t="shared" si="8"/>
        <v>4.8616247216173525E-2</v>
      </c>
      <c r="K48" s="139">
        <f t="shared" si="2"/>
        <v>-1.2617965451702573E-2</v>
      </c>
      <c r="L48" s="139">
        <f t="shared" si="3"/>
        <v>8.8114487969497723E-2</v>
      </c>
      <c r="M48" s="139">
        <f t="shared" si="4"/>
        <v>0.13923627293460616</v>
      </c>
      <c r="N48" s="139">
        <f t="shared" si="5"/>
        <v>-6.1344229077832546E-2</v>
      </c>
      <c r="O48" s="139">
        <f t="shared" si="6"/>
        <v>6.492961712593992E-2</v>
      </c>
      <c r="P48" s="139">
        <f t="shared" si="7"/>
        <v>4.7529592559868439E-2</v>
      </c>
      <c r="Q48" s="152"/>
      <c r="R48" s="153" t="s">
        <v>133</v>
      </c>
      <c r="S48" s="153" t="s">
        <v>133</v>
      </c>
      <c r="T48" s="153" t="s">
        <v>133</v>
      </c>
      <c r="U48" s="153" t="s">
        <v>133</v>
      </c>
      <c r="V48" s="153" t="s">
        <v>133</v>
      </c>
      <c r="W48" s="153" t="s">
        <v>133</v>
      </c>
      <c r="X48" s="153" t="s">
        <v>133</v>
      </c>
    </row>
    <row r="49" spans="1:24" s="53" customFormat="1" x14ac:dyDescent="0.2">
      <c r="A49" s="50">
        <v>2018</v>
      </c>
      <c r="B49" s="95">
        <v>222.75</v>
      </c>
      <c r="C49" s="95">
        <v>123.83280000000001</v>
      </c>
      <c r="D49" s="95">
        <v>84.262799999999999</v>
      </c>
      <c r="E49" s="95">
        <v>205.56790000000001</v>
      </c>
      <c r="F49" s="95">
        <v>170.90450000000001</v>
      </c>
      <c r="G49" s="95">
        <v>808.31060000000002</v>
      </c>
      <c r="H49" s="95">
        <f t="shared" si="1"/>
        <v>1615.6286</v>
      </c>
      <c r="I49" s="79"/>
      <c r="J49" s="139">
        <f t="shared" si="8"/>
        <v>9.7120937943589114E-2</v>
      </c>
      <c r="K49" s="139">
        <f t="shared" si="2"/>
        <v>-3.9229104112841306E-2</v>
      </c>
      <c r="L49" s="139">
        <f t="shared" si="3"/>
        <v>0.50106082603699975</v>
      </c>
      <c r="M49" s="139">
        <f t="shared" si="4"/>
        <v>0.14728570982087041</v>
      </c>
      <c r="N49" s="139">
        <f t="shared" si="5"/>
        <v>-3.4727434876881458E-2</v>
      </c>
      <c r="O49" s="139">
        <f t="shared" si="6"/>
        <v>0.1326849522192024</v>
      </c>
      <c r="P49" s="139">
        <f t="shared" si="7"/>
        <v>0.10818122461734769</v>
      </c>
      <c r="Q49" s="152"/>
      <c r="R49" s="153" t="s">
        <v>133</v>
      </c>
      <c r="S49" s="153" t="s">
        <v>133</v>
      </c>
      <c r="T49" s="153" t="s">
        <v>133</v>
      </c>
      <c r="U49" s="153" t="s">
        <v>133</v>
      </c>
      <c r="V49" s="153" t="s">
        <v>133</v>
      </c>
      <c r="W49" s="153" t="s">
        <v>133</v>
      </c>
      <c r="X49" s="153" t="s">
        <v>133</v>
      </c>
    </row>
    <row r="50" spans="1:24" s="53" customFormat="1" x14ac:dyDescent="0.2">
      <c r="A50" s="50">
        <v>2019</v>
      </c>
      <c r="B50" s="95">
        <v>236.19447166431817</v>
      </c>
      <c r="C50" s="95">
        <v>100.66104464757002</v>
      </c>
      <c r="D50" s="95">
        <v>75.799110717482577</v>
      </c>
      <c r="E50" s="95">
        <v>232.48760426049907</v>
      </c>
      <c r="F50" s="95">
        <v>158.87071608208643</v>
      </c>
      <c r="G50" s="95">
        <v>859.18317166460781</v>
      </c>
      <c r="H50" s="95">
        <v>1663.1961190365641</v>
      </c>
      <c r="I50" s="79"/>
      <c r="J50" s="139">
        <f t="shared" si="8"/>
        <v>6.0356775148454167E-2</v>
      </c>
      <c r="K50" s="139">
        <f t="shared" si="2"/>
        <v>-0.18712130673319172</v>
      </c>
      <c r="L50" s="139">
        <f t="shared" si="3"/>
        <v>-0.10044395964194663</v>
      </c>
      <c r="M50" s="139">
        <f t="shared" si="4"/>
        <v>0.13095285917937116</v>
      </c>
      <c r="N50" s="139">
        <f t="shared" si="5"/>
        <v>-7.0412329212592883E-2</v>
      </c>
      <c r="O50" s="139">
        <f t="shared" si="6"/>
        <v>6.2936910223134301E-2</v>
      </c>
      <c r="P50" s="139">
        <f t="shared" si="7"/>
        <v>2.9442112522992003E-2</v>
      </c>
      <c r="Q50" s="152"/>
      <c r="R50" s="153" t="s">
        <v>133</v>
      </c>
      <c r="S50" s="153" t="s">
        <v>133</v>
      </c>
      <c r="T50" s="153" t="s">
        <v>133</v>
      </c>
      <c r="U50" s="153" t="s">
        <v>133</v>
      </c>
      <c r="V50" s="153" t="s">
        <v>133</v>
      </c>
      <c r="W50" s="153" t="s">
        <v>133</v>
      </c>
      <c r="X50" s="153" t="s">
        <v>133</v>
      </c>
    </row>
    <row r="51" spans="1:24" s="53" customFormat="1" x14ac:dyDescent="0.2">
      <c r="A51" s="50">
        <v>2020</v>
      </c>
      <c r="B51" s="95">
        <v>205.75166227689604</v>
      </c>
      <c r="C51" s="95">
        <v>67.492298642788469</v>
      </c>
      <c r="D51" s="95">
        <v>68.363190605573777</v>
      </c>
      <c r="E51" s="95">
        <v>221.30269378054564</v>
      </c>
      <c r="F51" s="95">
        <v>144.13200135747633</v>
      </c>
      <c r="G51" s="95">
        <v>828.45707639859017</v>
      </c>
      <c r="H51" s="95">
        <v>1535.4989230618703</v>
      </c>
      <c r="I51" s="79"/>
      <c r="J51" s="139">
        <f t="shared" si="8"/>
        <v>-0.12888874651853721</v>
      </c>
      <c r="K51" s="139">
        <f t="shared" si="2"/>
        <v>-0.32950925674286902</v>
      </c>
      <c r="L51" s="139">
        <f t="shared" si="3"/>
        <v>-9.8100360829084909E-2</v>
      </c>
      <c r="M51" s="139">
        <f t="shared" si="4"/>
        <v>-4.8109706818695197E-2</v>
      </c>
      <c r="N51" s="139">
        <f t="shared" si="5"/>
        <v>-9.2771752328445478E-2</v>
      </c>
      <c r="O51" s="139">
        <f t="shared" si="6"/>
        <v>-3.5761984498006383E-2</v>
      </c>
      <c r="P51" s="139">
        <f t="shared" si="7"/>
        <v>-7.6778195014466921E-2</v>
      </c>
      <c r="Q51" s="152"/>
      <c r="R51" s="153" t="s">
        <v>133</v>
      </c>
      <c r="S51" s="153" t="s">
        <v>133</v>
      </c>
      <c r="T51" s="153" t="s">
        <v>133</v>
      </c>
      <c r="U51" s="153" t="s">
        <v>133</v>
      </c>
      <c r="V51" s="153" t="s">
        <v>133</v>
      </c>
      <c r="W51" s="153" t="s">
        <v>133</v>
      </c>
      <c r="X51" s="153" t="s">
        <v>133</v>
      </c>
    </row>
    <row r="52" spans="1:24" s="53" customFormat="1" x14ac:dyDescent="0.2">
      <c r="A52" s="50">
        <v>2021</v>
      </c>
      <c r="B52" s="95">
        <v>220.59085107894808</v>
      </c>
      <c r="C52" s="95">
        <v>53.899122013316031</v>
      </c>
      <c r="D52" s="95">
        <v>80.200642155882676</v>
      </c>
      <c r="E52" s="95">
        <v>265.45723464214575</v>
      </c>
      <c r="F52" s="95">
        <v>145.96374168662533</v>
      </c>
      <c r="G52" s="95">
        <v>819.14023992150726</v>
      </c>
      <c r="H52" s="95">
        <v>1585.251831498425</v>
      </c>
      <c r="I52" s="79"/>
      <c r="J52" s="139">
        <f t="shared" ref="J52" si="9">IFERROR(B52/B51-1, "n/a")</f>
        <v>7.2121841631013428E-2</v>
      </c>
      <c r="K52" s="139">
        <f t="shared" ref="K52" si="10">IFERROR(C52/C51-1, "n/a")</f>
        <v>-0.20140337346363091</v>
      </c>
      <c r="L52" s="139">
        <f t="shared" ref="L52" si="11">IFERROR(D52/D51-1, "n/a")</f>
        <v>0.17315534054877424</v>
      </c>
      <c r="M52" s="139">
        <f t="shared" ref="M52" si="12">IFERROR(E52/E51-1, "n/a")</f>
        <v>0.19952102754513179</v>
      </c>
      <c r="N52" s="139">
        <f t="shared" ref="N52" si="13">IFERROR(F52/F51-1, "n/a")</f>
        <v>1.2708769127585562E-2</v>
      </c>
      <c r="O52" s="139">
        <f t="shared" ref="O52" si="14">IFERROR(G52/G51-1, "n/a")</f>
        <v>-1.1246009892974085E-2</v>
      </c>
      <c r="P52" s="139">
        <f t="shared" ref="P52" si="15">IFERROR(H52/H51-1, "n/a")</f>
        <v>3.2401786604541849E-2</v>
      </c>
      <c r="Q52" s="152"/>
      <c r="R52" s="153" t="s">
        <v>133</v>
      </c>
      <c r="S52" s="153" t="s">
        <v>133</v>
      </c>
      <c r="T52" s="153" t="s">
        <v>133</v>
      </c>
      <c r="U52" s="153" t="s">
        <v>133</v>
      </c>
      <c r="V52" s="153" t="s">
        <v>133</v>
      </c>
      <c r="W52" s="153" t="s">
        <v>133</v>
      </c>
      <c r="X52" s="153" t="s">
        <v>133</v>
      </c>
    </row>
    <row r="53" spans="1:24" s="53" customFormat="1" x14ac:dyDescent="0.2">
      <c r="A53" s="47"/>
      <c r="B53" s="95"/>
      <c r="C53" s="95"/>
      <c r="D53" s="95"/>
      <c r="E53" s="95"/>
      <c r="F53" s="95"/>
      <c r="H53" s="95"/>
      <c r="I53" s="95"/>
      <c r="J53" s="153"/>
      <c r="K53" s="153"/>
      <c r="L53" s="153"/>
      <c r="M53" s="153"/>
      <c r="N53" s="153"/>
      <c r="O53" s="153"/>
      <c r="P53" s="153"/>
      <c r="Q53" s="152"/>
      <c r="R53" s="153"/>
      <c r="S53" s="153"/>
      <c r="T53" s="153"/>
      <c r="U53" s="153"/>
      <c r="V53" s="153"/>
      <c r="W53" s="153"/>
      <c r="X53" s="153"/>
    </row>
    <row r="54" spans="1:24" s="53" customFormat="1" x14ac:dyDescent="0.2">
      <c r="A54" s="49" t="s">
        <v>124</v>
      </c>
      <c r="B54" s="95">
        <v>228.8803883039761</v>
      </c>
      <c r="C54" s="95">
        <v>119.36591066197806</v>
      </c>
      <c r="D54" s="95">
        <v>62.854532794131622</v>
      </c>
      <c r="E54" s="95">
        <v>209.00125956136372</v>
      </c>
      <c r="F54" s="95">
        <v>166.32837770085686</v>
      </c>
      <c r="G54" s="95">
        <v>754.84422426240837</v>
      </c>
      <c r="H54" s="95">
        <f t="shared" ref="H54:H65" si="16">SUM(B54:G54)</f>
        <v>1541.2746932847149</v>
      </c>
      <c r="I54" s="79"/>
      <c r="J54" s="153" t="s">
        <v>133</v>
      </c>
      <c r="K54" s="153" t="s">
        <v>133</v>
      </c>
      <c r="L54" s="153" t="s">
        <v>133</v>
      </c>
      <c r="M54" s="153" t="s">
        <v>133</v>
      </c>
      <c r="N54" s="153" t="s">
        <v>133</v>
      </c>
      <c r="O54" s="153" t="s">
        <v>133</v>
      </c>
      <c r="P54" s="153" t="s">
        <v>133</v>
      </c>
      <c r="Q54" s="152"/>
      <c r="R54" s="153" t="s">
        <v>133</v>
      </c>
      <c r="S54" s="153" t="s">
        <v>133</v>
      </c>
      <c r="T54" s="153" t="s">
        <v>133</v>
      </c>
      <c r="U54" s="153" t="s">
        <v>133</v>
      </c>
      <c r="V54" s="153" t="s">
        <v>133</v>
      </c>
      <c r="W54" s="153" t="s">
        <v>133</v>
      </c>
      <c r="X54" s="153" t="s">
        <v>133</v>
      </c>
    </row>
    <row r="55" spans="1:24" s="53" customFormat="1" x14ac:dyDescent="0.2">
      <c r="A55" s="49" t="s">
        <v>125</v>
      </c>
      <c r="B55" s="95">
        <v>222.46106398823034</v>
      </c>
      <c r="C55" s="95">
        <v>108.78610101902011</v>
      </c>
      <c r="D55" s="95">
        <v>65.125020609607077</v>
      </c>
      <c r="E55" s="95">
        <v>212.61399180713539</v>
      </c>
      <c r="F55" s="95">
        <v>160.93144671179198</v>
      </c>
      <c r="G55" s="95">
        <v>793.52226163404737</v>
      </c>
      <c r="H55" s="95">
        <f t="shared" si="16"/>
        <v>1563.4398857698322</v>
      </c>
      <c r="I55" s="79"/>
      <c r="J55" s="153" t="s">
        <v>133</v>
      </c>
      <c r="K55" s="153" t="s">
        <v>133</v>
      </c>
      <c r="L55" s="153" t="s">
        <v>133</v>
      </c>
      <c r="M55" s="153" t="s">
        <v>133</v>
      </c>
      <c r="N55" s="153" t="s">
        <v>133</v>
      </c>
      <c r="O55" s="153" t="s">
        <v>133</v>
      </c>
      <c r="P55" s="153" t="s">
        <v>133</v>
      </c>
      <c r="Q55" s="152"/>
      <c r="R55" s="139">
        <f>IFERROR(B55/B54-1, "n/a")</f>
        <v>-2.8046633280000677E-2</v>
      </c>
      <c r="S55" s="139">
        <f t="shared" ref="S55:X60" si="17">IFERROR(C55/C54-1, "n/a")</f>
        <v>-8.8633426279618455E-2</v>
      </c>
      <c r="T55" s="139">
        <f t="shared" si="17"/>
        <v>3.6122897021795053E-2</v>
      </c>
      <c r="U55" s="139">
        <f t="shared" si="17"/>
        <v>1.7285696044865073E-2</v>
      </c>
      <c r="V55" s="139">
        <f t="shared" si="17"/>
        <v>-3.2447445611303416E-2</v>
      </c>
      <c r="W55" s="139">
        <f t="shared" si="17"/>
        <v>5.1239760639929299E-2</v>
      </c>
      <c r="X55" s="139">
        <f t="shared" si="17"/>
        <v>1.4381078584946971E-2</v>
      </c>
    </row>
    <row r="56" spans="1:24" s="53" customFormat="1" x14ac:dyDescent="0.2">
      <c r="A56" s="49" t="s">
        <v>126</v>
      </c>
      <c r="B56" s="95">
        <v>231.16830389954814</v>
      </c>
      <c r="C56" s="95">
        <v>108.47232915348175</v>
      </c>
      <c r="D56" s="95">
        <v>66.55655515791571</v>
      </c>
      <c r="E56" s="95">
        <v>221.49963491711733</v>
      </c>
      <c r="F56" s="95">
        <v>160.45760359267413</v>
      </c>
      <c r="G56" s="95">
        <v>829.82429148715266</v>
      </c>
      <c r="H56" s="95">
        <f t="shared" si="16"/>
        <v>1617.9787182078896</v>
      </c>
      <c r="I56" s="79"/>
      <c r="J56" s="153" t="s">
        <v>133</v>
      </c>
      <c r="K56" s="153" t="s">
        <v>133</v>
      </c>
      <c r="L56" s="153" t="s">
        <v>133</v>
      </c>
      <c r="M56" s="153" t="s">
        <v>133</v>
      </c>
      <c r="N56" s="153" t="s">
        <v>133</v>
      </c>
      <c r="O56" s="153" t="s">
        <v>133</v>
      </c>
      <c r="P56" s="153" t="s">
        <v>133</v>
      </c>
      <c r="Q56" s="152"/>
      <c r="R56" s="139">
        <f t="shared" ref="R56:R60" si="18">IFERROR(B56/B55-1, "n/a")</f>
        <v>3.914051185055234E-2</v>
      </c>
      <c r="S56" s="139">
        <f t="shared" si="17"/>
        <v>-2.8843010513217582E-3</v>
      </c>
      <c r="T56" s="139">
        <f t="shared" si="17"/>
        <v>2.1981329678035566E-2</v>
      </c>
      <c r="U56" s="139">
        <f t="shared" si="17"/>
        <v>4.1792372338515849E-2</v>
      </c>
      <c r="V56" s="139">
        <f t="shared" si="17"/>
        <v>-2.9443786705430908E-3</v>
      </c>
      <c r="W56" s="139">
        <f t="shared" si="17"/>
        <v>4.5747966513694172E-2</v>
      </c>
      <c r="X56" s="139">
        <f t="shared" si="17"/>
        <v>3.4883869174926918E-2</v>
      </c>
    </row>
    <row r="57" spans="1:24" s="53" customFormat="1" x14ac:dyDescent="0.2">
      <c r="A57" s="49" t="s">
        <v>127</v>
      </c>
      <c r="B57" s="95">
        <v>236.19447166431817</v>
      </c>
      <c r="C57" s="95">
        <v>100.66104464757002</v>
      </c>
      <c r="D57" s="95">
        <v>75.799110717482577</v>
      </c>
      <c r="E57" s="95">
        <v>232.48760426049907</v>
      </c>
      <c r="F57" s="95">
        <v>158.87071608208643</v>
      </c>
      <c r="G57" s="95">
        <v>859.18317166460781</v>
      </c>
      <c r="H57" s="95">
        <f t="shared" si="16"/>
        <v>1663.1961190365641</v>
      </c>
      <c r="I57" s="79"/>
      <c r="J57" s="153" t="s">
        <v>133</v>
      </c>
      <c r="K57" s="153" t="s">
        <v>133</v>
      </c>
      <c r="L57" s="153" t="s">
        <v>133</v>
      </c>
      <c r="M57" s="153" t="s">
        <v>133</v>
      </c>
      <c r="N57" s="153" t="s">
        <v>133</v>
      </c>
      <c r="O57" s="153" t="s">
        <v>133</v>
      </c>
      <c r="P57" s="153" t="s">
        <v>133</v>
      </c>
      <c r="Q57" s="152"/>
      <c r="R57" s="139">
        <f t="shared" si="18"/>
        <v>2.1742460709293976E-2</v>
      </c>
      <c r="S57" s="139">
        <f t="shared" si="17"/>
        <v>-7.2011770807089759E-2</v>
      </c>
      <c r="T57" s="139">
        <f t="shared" si="17"/>
        <v>0.13886769736861337</v>
      </c>
      <c r="U57" s="139">
        <f t="shared" si="17"/>
        <v>4.9607166835707428E-2</v>
      </c>
      <c r="V57" s="139">
        <f t="shared" si="17"/>
        <v>-9.8897619997868613E-3</v>
      </c>
      <c r="W57" s="139">
        <f t="shared" si="17"/>
        <v>3.5379634554732364E-2</v>
      </c>
      <c r="X57" s="139">
        <f t="shared" si="17"/>
        <v>2.7946845233389972E-2</v>
      </c>
    </row>
    <row r="58" spans="1:24" s="53" customFormat="1" x14ac:dyDescent="0.2">
      <c r="A58" s="49" t="s">
        <v>128</v>
      </c>
      <c r="B58" s="95">
        <v>219.14246000857182</v>
      </c>
      <c r="C58" s="95">
        <v>87.187074141658286</v>
      </c>
      <c r="D58" s="95">
        <v>74.145494318461076</v>
      </c>
      <c r="E58" s="95">
        <v>221.29306091545629</v>
      </c>
      <c r="F58" s="95">
        <v>157.43170923343339</v>
      </c>
      <c r="G58" s="95">
        <v>795.86000811800682</v>
      </c>
      <c r="H58" s="95">
        <f t="shared" si="16"/>
        <v>1555.0598067355877</v>
      </c>
      <c r="I58" s="79"/>
      <c r="J58" s="139">
        <f>IFERROR(B58/B54-1, "n/a")</f>
        <v>-4.2545927012633933E-2</v>
      </c>
      <c r="K58" s="139">
        <f t="shared" ref="K58:P60" si="19">IFERROR(C58/C54-1, "n/a")</f>
        <v>-0.26958146041749076</v>
      </c>
      <c r="L58" s="139">
        <f t="shared" si="19"/>
        <v>0.17963639251461627</v>
      </c>
      <c r="M58" s="139">
        <f t="shared" si="19"/>
        <v>5.8812092232791713E-2</v>
      </c>
      <c r="N58" s="139">
        <f t="shared" si="19"/>
        <v>-5.34885783797171E-2</v>
      </c>
      <c r="O58" s="139">
        <f t="shared" si="19"/>
        <v>5.433675258716697E-2</v>
      </c>
      <c r="P58" s="139">
        <f t="shared" si="19"/>
        <v>8.9439692424291284E-3</v>
      </c>
      <c r="Q58" s="152"/>
      <c r="R58" s="139">
        <f t="shared" si="18"/>
        <v>-7.2194795820542446E-2</v>
      </c>
      <c r="S58" s="139">
        <f t="shared" si="17"/>
        <v>-0.13385486464089658</v>
      </c>
      <c r="T58" s="139">
        <f t="shared" si="17"/>
        <v>-2.1815775717802799E-2</v>
      </c>
      <c r="U58" s="139">
        <f t="shared" si="17"/>
        <v>-4.8151140705546824E-2</v>
      </c>
      <c r="V58" s="139">
        <f t="shared" si="17"/>
        <v>-9.0577224307940574E-3</v>
      </c>
      <c r="W58" s="139">
        <f t="shared" si="17"/>
        <v>-7.3701587315678885E-2</v>
      </c>
      <c r="X58" s="139">
        <f t="shared" si="17"/>
        <v>-6.5017174501114328E-2</v>
      </c>
    </row>
    <row r="59" spans="1:24" s="53" customFormat="1" x14ac:dyDescent="0.2">
      <c r="A59" s="49" t="s">
        <v>129</v>
      </c>
      <c r="B59" s="95">
        <v>236.45433126992148</v>
      </c>
      <c r="C59" s="95">
        <v>83.93847563574657</v>
      </c>
      <c r="D59" s="95">
        <v>75.541415407667927</v>
      </c>
      <c r="E59" s="95">
        <v>223.75900690196414</v>
      </c>
      <c r="F59" s="95">
        <v>156.80879056192748</v>
      </c>
      <c r="G59" s="95">
        <v>823.27974018667396</v>
      </c>
      <c r="H59" s="95">
        <f t="shared" si="16"/>
        <v>1599.7817599639015</v>
      </c>
      <c r="I59" s="79"/>
      <c r="J59" s="139">
        <f t="shared" ref="J59:J60" si="20">IFERROR(B59/B55-1, "n/a")</f>
        <v>6.2902096352607018E-2</v>
      </c>
      <c r="K59" s="139">
        <f t="shared" si="19"/>
        <v>-0.22840808844623628</v>
      </c>
      <c r="L59" s="139">
        <f t="shared" si="19"/>
        <v>0.15994459119640192</v>
      </c>
      <c r="M59" s="139">
        <f t="shared" si="19"/>
        <v>5.2419010621551854E-2</v>
      </c>
      <c r="N59" s="139">
        <f t="shared" si="19"/>
        <v>-2.5617467773390801E-2</v>
      </c>
      <c r="O59" s="139">
        <f t="shared" si="19"/>
        <v>3.7500496194459609E-2</v>
      </c>
      <c r="P59" s="139">
        <f t="shared" si="19"/>
        <v>2.3244817101601978E-2</v>
      </c>
      <c r="Q59" s="152"/>
      <c r="R59" s="139">
        <f t="shared" si="18"/>
        <v>7.8998251916458928E-2</v>
      </c>
      <c r="S59" s="139">
        <f t="shared" si="17"/>
        <v>-3.7260093171993747E-2</v>
      </c>
      <c r="T59" s="139">
        <f t="shared" si="17"/>
        <v>1.8826782423369659E-2</v>
      </c>
      <c r="U59" s="139">
        <f t="shared" si="17"/>
        <v>1.1143349801871816E-2</v>
      </c>
      <c r="V59" s="139">
        <f t="shared" si="17"/>
        <v>-3.9567548020600363E-3</v>
      </c>
      <c r="W59" s="139">
        <f t="shared" si="17"/>
        <v>3.4452958798001809E-2</v>
      </c>
      <c r="X59" s="139">
        <f t="shared" si="17"/>
        <v>2.8758992441708653E-2</v>
      </c>
    </row>
    <row r="60" spans="1:24" s="53" customFormat="1" x14ac:dyDescent="0.2">
      <c r="A60" s="49" t="s">
        <v>130</v>
      </c>
      <c r="B60" s="95">
        <v>220.36507085295776</v>
      </c>
      <c r="C60" s="95">
        <v>71.251412661492083</v>
      </c>
      <c r="D60" s="95">
        <v>74.131313503674264</v>
      </c>
      <c r="E60" s="95">
        <v>220.24186119591295</v>
      </c>
      <c r="F60" s="95">
        <v>150.4340689568767</v>
      </c>
      <c r="G60" s="95">
        <v>835.98873540761656</v>
      </c>
      <c r="H60" s="95">
        <f t="shared" si="16"/>
        <v>1572.4124625785303</v>
      </c>
      <c r="I60" s="79"/>
      <c r="J60" s="139">
        <f t="shared" si="20"/>
        <v>-4.6733193367568315E-2</v>
      </c>
      <c r="K60" s="139">
        <f t="shared" si="19"/>
        <v>-0.34313743221392745</v>
      </c>
      <c r="L60" s="139">
        <f t="shared" si="19"/>
        <v>0.1138093509765683</v>
      </c>
      <c r="M60" s="139">
        <f t="shared" si="19"/>
        <v>-5.6784460239631684E-3</v>
      </c>
      <c r="N60" s="139">
        <f t="shared" si="19"/>
        <v>-6.2468430360224203E-2</v>
      </c>
      <c r="O60" s="139">
        <f t="shared" si="19"/>
        <v>7.428613483242863E-3</v>
      </c>
      <c r="P60" s="139">
        <f t="shared" si="19"/>
        <v>-2.8162456722440443E-2</v>
      </c>
      <c r="Q60" s="152"/>
      <c r="R60" s="139">
        <f t="shared" si="18"/>
        <v>-6.8043838869659923E-2</v>
      </c>
      <c r="S60" s="139">
        <f t="shared" si="17"/>
        <v>-0.15114716913981574</v>
      </c>
      <c r="T60" s="139">
        <f t="shared" si="17"/>
        <v>-1.8666606872321467E-2</v>
      </c>
      <c r="U60" s="139">
        <f t="shared" si="17"/>
        <v>-1.5718454218882738E-2</v>
      </c>
      <c r="V60" s="139">
        <f t="shared" si="17"/>
        <v>-4.0652833187519888E-2</v>
      </c>
      <c r="W60" s="139">
        <f t="shared" si="17"/>
        <v>1.5437031425139747E-2</v>
      </c>
      <c r="X60" s="139">
        <f t="shared" si="17"/>
        <v>-1.7108144417141591E-2</v>
      </c>
    </row>
    <row r="61" spans="1:24" s="53" customFormat="1" x14ac:dyDescent="0.2">
      <c r="A61" s="49" t="s">
        <v>131</v>
      </c>
      <c r="B61" s="95">
        <v>205.75166227689604</v>
      </c>
      <c r="C61" s="95">
        <v>67.492298642788469</v>
      </c>
      <c r="D61" s="95">
        <v>68.363190605573777</v>
      </c>
      <c r="E61" s="95">
        <v>221.30269378054564</v>
      </c>
      <c r="F61" s="95">
        <v>144.13200135747633</v>
      </c>
      <c r="G61" s="95">
        <v>828.45707639859017</v>
      </c>
      <c r="H61" s="95">
        <f t="shared" si="16"/>
        <v>1535.4989230618703</v>
      </c>
      <c r="I61" s="48"/>
      <c r="J61" s="139">
        <f t="shared" ref="J61" si="21">IFERROR(B61/B57-1, "n/a")</f>
        <v>-0.12888874651853721</v>
      </c>
      <c r="K61" s="139">
        <f t="shared" ref="K61" si="22">IFERROR(C61/C57-1, "n/a")</f>
        <v>-0.32950925674286902</v>
      </c>
      <c r="L61" s="139">
        <f t="shared" ref="L61" si="23">IFERROR(D61/D57-1, "n/a")</f>
        <v>-9.8100360829084909E-2</v>
      </c>
      <c r="M61" s="139">
        <f t="shared" ref="M61" si="24">IFERROR(E61/E57-1, "n/a")</f>
        <v>-4.8109706818695197E-2</v>
      </c>
      <c r="N61" s="139">
        <f t="shared" ref="N61" si="25">IFERROR(F61/F57-1, "n/a")</f>
        <v>-9.2771752328445478E-2</v>
      </c>
      <c r="O61" s="139">
        <f t="shared" ref="O61" si="26">IFERROR(G61/G57-1, "n/a")</f>
        <v>-3.5761984498006383E-2</v>
      </c>
      <c r="P61" s="139">
        <f t="shared" ref="P61" si="27">IFERROR(H61/H57-1, "n/a")</f>
        <v>-7.6778195014466921E-2</v>
      </c>
      <c r="Q61" s="152"/>
      <c r="R61" s="139">
        <f t="shared" ref="R61" si="28">IFERROR(B61/B60-1, "n/a")</f>
        <v>-6.6314541226965784E-2</v>
      </c>
      <c r="S61" s="139">
        <f t="shared" ref="S61" si="29">IFERROR(C61/C60-1, "n/a")</f>
        <v>-5.2758448966657934E-2</v>
      </c>
      <c r="T61" s="139">
        <f t="shared" ref="T61" si="30">IFERROR(D61/D60-1, "n/a")</f>
        <v>-7.7809533184847623E-2</v>
      </c>
      <c r="U61" s="139">
        <f t="shared" ref="U61" si="31">IFERROR(E61/E60-1, "n/a")</f>
        <v>4.8166709946617647E-3</v>
      </c>
      <c r="V61" s="139">
        <f t="shared" ref="V61" si="32">IFERROR(F61/F60-1, "n/a")</f>
        <v>-4.1892555609905902E-2</v>
      </c>
      <c r="W61" s="139">
        <f t="shared" ref="W61" si="33">IFERROR(G61/G60-1, "n/a")</f>
        <v>-9.0092828886672027E-3</v>
      </c>
      <c r="X61" s="139">
        <f t="shared" ref="X61" si="34">IFERROR(H61/H60-1, "n/a")</f>
        <v>-2.3475735785079666E-2</v>
      </c>
    </row>
    <row r="62" spans="1:24" s="53" customFormat="1" x14ac:dyDescent="0.2">
      <c r="A62" s="49" t="s">
        <v>152</v>
      </c>
      <c r="B62" s="95">
        <v>209.08366261234013</v>
      </c>
      <c r="C62" s="95">
        <v>60.343193488834245</v>
      </c>
      <c r="D62" s="95">
        <v>73.21955085872051</v>
      </c>
      <c r="E62" s="95">
        <v>228.21040364813433</v>
      </c>
      <c r="F62" s="95">
        <v>141.37581901080378</v>
      </c>
      <c r="G62" s="95">
        <v>796.82662468769274</v>
      </c>
      <c r="H62" s="95">
        <f t="shared" si="16"/>
        <v>1509.0592543065259</v>
      </c>
      <c r="I62" s="48"/>
      <c r="J62" s="139">
        <f t="shared" ref="J62" si="35">IFERROR(B62/B58-1, "n/a")</f>
        <v>-4.590072319092442E-2</v>
      </c>
      <c r="K62" s="139">
        <f t="shared" ref="K62" si="36">IFERROR(C62/C58-1, "n/a")</f>
        <v>-0.30788830703515879</v>
      </c>
      <c r="L62" s="139">
        <f t="shared" ref="L62" si="37">IFERROR(D62/D58-1, "n/a")</f>
        <v>-1.2488195921434686E-2</v>
      </c>
      <c r="M62" s="139">
        <f t="shared" ref="M62" si="38">IFERROR(E62/E58-1, "n/a")</f>
        <v>3.125874215875557E-2</v>
      </c>
      <c r="N62" s="139">
        <f t="shared" ref="N62" si="39">IFERROR(F62/F58-1, "n/a")</f>
        <v>-0.10198638063963716</v>
      </c>
      <c r="O62" s="139">
        <f t="shared" ref="O62" si="40">IFERROR(G62/G58-1, "n/a")</f>
        <v>1.2145560272236455E-3</v>
      </c>
      <c r="P62" s="139">
        <f t="shared" ref="P62" si="41">IFERROR(H62/H58-1, "n/a")</f>
        <v>-2.9581211108289818E-2</v>
      </c>
      <c r="Q62" s="152"/>
      <c r="R62" s="139">
        <f t="shared" ref="R62" si="42">IFERROR(B62/B61-1, "n/a")</f>
        <v>1.619428148755353E-2</v>
      </c>
      <c r="S62" s="139">
        <f t="shared" ref="S62" si="43">IFERROR(C62/C61-1, "n/a")</f>
        <v>-0.10592475434555526</v>
      </c>
      <c r="T62" s="139">
        <f t="shared" ref="T62" si="44">IFERROR(D62/D61-1, "n/a")</f>
        <v>7.103764774768706E-2</v>
      </c>
      <c r="U62" s="139">
        <f t="shared" ref="U62" si="45">IFERROR(E62/E61-1, "n/a")</f>
        <v>3.1213853521542267E-2</v>
      </c>
      <c r="V62" s="139">
        <f t="shared" ref="V62" si="46">IFERROR(F62/F61-1, "n/a")</f>
        <v>-1.9122625931188297E-2</v>
      </c>
      <c r="W62" s="139">
        <f t="shared" ref="W62" si="47">IFERROR(G62/G61-1, "n/a")</f>
        <v>-3.8179952362045189E-2</v>
      </c>
      <c r="X62" s="139">
        <f t="shared" ref="X62" si="48">IFERROR(H62/H61-1, "n/a")</f>
        <v>-1.7218943210081994E-2</v>
      </c>
    </row>
    <row r="63" spans="1:24" s="53" customFormat="1" x14ac:dyDescent="0.2">
      <c r="A63" s="49" t="s">
        <v>154</v>
      </c>
      <c r="B63" s="95">
        <v>213.54429579148336</v>
      </c>
      <c r="C63" s="95">
        <v>55.23657425829591</v>
      </c>
      <c r="D63" s="95">
        <v>74.131630421001887</v>
      </c>
      <c r="E63" s="95">
        <v>240.86228328774664</v>
      </c>
      <c r="F63" s="95">
        <v>146.00444008288267</v>
      </c>
      <c r="G63" s="95">
        <v>784.90543629633794</v>
      </c>
      <c r="H63" s="95">
        <f t="shared" si="16"/>
        <v>1514.6846601377483</v>
      </c>
      <c r="I63" s="48"/>
      <c r="J63" s="139">
        <f t="shared" ref="J63" si="49">IFERROR(B63/B59-1, "n/a")</f>
        <v>-9.6889895631835365E-2</v>
      </c>
      <c r="K63" s="139">
        <f t="shared" ref="K63" si="50">IFERROR(C63/C59-1, "n/a")</f>
        <v>-0.34193975003791333</v>
      </c>
      <c r="L63" s="139">
        <f t="shared" ref="L63" si="51">IFERROR(D63/D59-1, "n/a")</f>
        <v>-1.8662411593136974E-2</v>
      </c>
      <c r="M63" s="139">
        <f t="shared" ref="M63" si="52">IFERROR(E63/E59-1, "n/a")</f>
        <v>7.6436147186137449E-2</v>
      </c>
      <c r="N63" s="139">
        <f t="shared" ref="N63" si="53">IFERROR(F63/F59-1, "n/a")</f>
        <v>-6.8901433652585498E-2</v>
      </c>
      <c r="O63" s="139">
        <f t="shared" ref="O63" si="54">IFERROR(G63/G59-1, "n/a")</f>
        <v>-4.6611500340862144E-2</v>
      </c>
      <c r="P63" s="139">
        <f t="shared" ref="P63" si="55">IFERROR(H63/H59-1, "n/a")</f>
        <v>-5.3192942909958796E-2</v>
      </c>
      <c r="Q63" s="152"/>
      <c r="R63" s="139">
        <f t="shared" ref="R63" si="56">IFERROR(B63/B62-1, "n/a")</f>
        <v>2.1334202411661618E-2</v>
      </c>
      <c r="S63" s="139">
        <f t="shared" ref="S63" si="57">IFERROR(C63/C62-1, "n/a")</f>
        <v>-8.4626267442793668E-2</v>
      </c>
      <c r="T63" s="139">
        <f t="shared" ref="T63" si="58">IFERROR(D63/D62-1, "n/a")</f>
        <v>1.2456776251486001E-2</v>
      </c>
      <c r="U63" s="139">
        <f t="shared" ref="U63" si="59">IFERROR(E63/E62-1, "n/a")</f>
        <v>5.543953929076606E-2</v>
      </c>
      <c r="V63" s="139">
        <f t="shared" ref="V63" si="60">IFERROR(F63/F62-1, "n/a")</f>
        <v>3.2739835598937672E-2</v>
      </c>
      <c r="W63" s="139">
        <f t="shared" ref="W63" si="61">IFERROR(G63/G62-1, "n/a")</f>
        <v>-1.4960830903494426E-2</v>
      </c>
      <c r="X63" s="139">
        <f t="shared" ref="X63" si="62">IFERROR(H63/H62-1, "n/a")</f>
        <v>3.7277567565148217E-3</v>
      </c>
    </row>
    <row r="64" spans="1:24" s="53" customFormat="1" x14ac:dyDescent="0.2">
      <c r="A64" s="49" t="s">
        <v>158</v>
      </c>
      <c r="B64" s="95">
        <v>217.35541818326257</v>
      </c>
      <c r="C64" s="95">
        <v>55.122968379156966</v>
      </c>
      <c r="D64" s="95">
        <v>74.042912545531649</v>
      </c>
      <c r="E64" s="95">
        <v>222.96269005051084</v>
      </c>
      <c r="F64" s="95">
        <v>146.65336752128772</v>
      </c>
      <c r="G64" s="95">
        <v>759.44601868716757</v>
      </c>
      <c r="H64" s="95">
        <f t="shared" si="16"/>
        <v>1475.5833753669172</v>
      </c>
      <c r="I64" s="79"/>
      <c r="J64" s="139">
        <f t="shared" ref="J64" si="63">IFERROR(B64/B60-1, "n/a")</f>
        <v>-1.3657575849229886E-2</v>
      </c>
      <c r="K64" s="139">
        <f t="shared" ref="K64" si="64">IFERROR(C64/C60-1, "n/a")</f>
        <v>-0.22635964228470318</v>
      </c>
      <c r="L64" s="139">
        <f t="shared" ref="L64" si="65">IFERROR(D64/D60-1, "n/a")</f>
        <v>-1.1924914582585044E-3</v>
      </c>
      <c r="M64" s="139">
        <f t="shared" ref="M64" si="66">IFERROR(E64/E60-1, "n/a")</f>
        <v>1.2353822474182596E-2</v>
      </c>
      <c r="N64" s="139">
        <f t="shared" ref="N64" si="67">IFERROR(F64/F60-1, "n/a")</f>
        <v>-2.5131949576347345E-2</v>
      </c>
      <c r="O64" s="139">
        <f t="shared" ref="O64" si="68">IFERROR(G64/G60-1, "n/a")</f>
        <v>-9.1559507297820031E-2</v>
      </c>
      <c r="P64" s="139">
        <f t="shared" ref="P64" si="69">IFERROR(H64/H60-1, "n/a")</f>
        <v>-6.1579954061688924E-2</v>
      </c>
      <c r="Q64" s="152"/>
      <c r="R64" s="139">
        <f t="shared" ref="R64" si="70">IFERROR(B64/B63-1, "n/a")</f>
        <v>1.7846987565992345E-2</v>
      </c>
      <c r="S64" s="139">
        <f t="shared" ref="S64" si="71">IFERROR(C64/C63-1, "n/a")</f>
        <v>-2.0567147884245074E-3</v>
      </c>
      <c r="T64" s="139">
        <f t="shared" ref="T64" si="72">IFERROR(D64/D63-1, "n/a")</f>
        <v>-1.196761422437298E-3</v>
      </c>
      <c r="U64" s="139">
        <f t="shared" ref="U64" si="73">IFERROR(E64/E63-1, "n/a")</f>
        <v>-7.4314637364173763E-2</v>
      </c>
      <c r="V64" s="139">
        <f t="shared" ref="V64" si="74">IFERROR(F64/F63-1, "n/a")</f>
        <v>4.4445733159668155E-3</v>
      </c>
      <c r="W64" s="139">
        <f t="shared" ref="W64" si="75">IFERROR(G64/G63-1, "n/a")</f>
        <v>-3.2436286502617984E-2</v>
      </c>
      <c r="X64" s="139">
        <f t="shared" ref="X64" si="76">IFERROR(H64/H63-1, "n/a")</f>
        <v>-2.5814802116814972E-2</v>
      </c>
    </row>
    <row r="65" spans="1:24" s="53" customFormat="1" x14ac:dyDescent="0.2">
      <c r="A65" s="49" t="s">
        <v>159</v>
      </c>
      <c r="B65" s="95">
        <v>220.59085107894808</v>
      </c>
      <c r="C65" s="95">
        <v>53.899122013316031</v>
      </c>
      <c r="D65" s="95">
        <v>80.200642155882676</v>
      </c>
      <c r="E65" s="95">
        <v>265.45723464214575</v>
      </c>
      <c r="F65" s="95">
        <v>145.96374168662533</v>
      </c>
      <c r="G65" s="95">
        <v>819.14023992150726</v>
      </c>
      <c r="H65" s="95">
        <f t="shared" si="16"/>
        <v>1585.251831498425</v>
      </c>
      <c r="I65" s="79"/>
      <c r="J65" s="139">
        <f t="shared" ref="J65" si="77">IFERROR(B65/B61-1, "n/a")</f>
        <v>7.2121841631013428E-2</v>
      </c>
      <c r="K65" s="139">
        <f t="shared" ref="K65" si="78">IFERROR(C65/C61-1, "n/a")</f>
        <v>-0.20140337346363091</v>
      </c>
      <c r="L65" s="139">
        <f t="shared" ref="L65" si="79">IFERROR(D65/D61-1, "n/a")</f>
        <v>0.17315534054877424</v>
      </c>
      <c r="M65" s="139">
        <f t="shared" ref="M65" si="80">IFERROR(E65/E61-1, "n/a")</f>
        <v>0.19952102754513179</v>
      </c>
      <c r="N65" s="139">
        <f t="shared" ref="N65" si="81">IFERROR(F65/F61-1, "n/a")</f>
        <v>1.2708769127585562E-2</v>
      </c>
      <c r="O65" s="139">
        <f t="shared" ref="O65" si="82">IFERROR(G65/G61-1, "n/a")</f>
        <v>-1.1246009892974085E-2</v>
      </c>
      <c r="P65" s="139">
        <f t="shared" ref="P65" si="83">IFERROR(H65/H61-1, "n/a")</f>
        <v>3.2401786604541849E-2</v>
      </c>
      <c r="Q65" s="152"/>
      <c r="R65" s="139">
        <f t="shared" ref="R65" si="84">IFERROR(B65/B64-1, "n/a")</f>
        <v>1.4885448555773007E-2</v>
      </c>
      <c r="S65" s="139">
        <f t="shared" ref="S65" si="85">IFERROR(C65/C64-1, "n/a")</f>
        <v>-2.2202112872856339E-2</v>
      </c>
      <c r="T65" s="139">
        <f t="shared" ref="T65" si="86">IFERROR(D65/D64-1, "n/a")</f>
        <v>8.3164335365176534E-2</v>
      </c>
      <c r="U65" s="139">
        <f t="shared" ref="U65" si="87">IFERROR(E65/E64-1, "n/a")</f>
        <v>0.1905903834493925</v>
      </c>
      <c r="V65" s="139">
        <f t="shared" ref="V65" si="88">IFERROR(F65/F64-1, "n/a")</f>
        <v>-4.7024207239039217E-3</v>
      </c>
      <c r="W65" s="139">
        <f t="shared" ref="W65" si="89">IFERROR(G65/G64-1, "n/a")</f>
        <v>7.8602322963693183E-2</v>
      </c>
      <c r="X65" s="139">
        <f t="shared" ref="X65" si="90">IFERROR(H65/H64-1, "n/a")</f>
        <v>7.4322100643237299E-2</v>
      </c>
    </row>
  </sheetData>
  <mergeCells count="2">
    <mergeCell ref="J14:P14"/>
    <mergeCell ref="R14:X14"/>
  </mergeCells>
  <phoneticPr fontId="0" type="noConversion"/>
  <pageMargins left="0.75" right="0.75" top="1.25" bottom="0.75" header="0.4" footer="0.5"/>
  <pageSetup scale="7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N61"/>
  <sheetViews>
    <sheetView zoomScaleNormal="100" zoomScaleSheetLayoutView="100" workbookViewId="0">
      <pane ySplit="11" topLeftCell="A48" activePane="bottomLeft" state="frozen"/>
      <selection pane="bottomLeft" activeCell="A62" sqref="A62"/>
    </sheetView>
  </sheetViews>
  <sheetFormatPr defaultColWidth="9.140625" defaultRowHeight="12" x14ac:dyDescent="0.2"/>
  <cols>
    <col min="1" max="1" width="7.7109375" style="47" customWidth="1"/>
    <col min="2" max="2" width="5.42578125" style="47" customWidth="1"/>
    <col min="3" max="3" width="8.28515625" style="48" customWidth="1"/>
    <col min="4" max="4" width="7.28515625" style="48" customWidth="1"/>
    <col min="5" max="5" width="10.140625" style="48" customWidth="1"/>
    <col min="6" max="6" width="7.42578125" style="48" customWidth="1"/>
    <col min="7" max="7" width="6.42578125" style="48" customWidth="1"/>
    <col min="8" max="8" width="6.85546875" style="48" customWidth="1"/>
    <col min="9" max="9" width="7" style="48" customWidth="1"/>
    <col min="10" max="10" width="5.85546875" style="48" customWidth="1"/>
    <col min="11" max="11" width="8.7109375" style="48" customWidth="1"/>
    <col min="12" max="12" width="2.7109375" style="48" customWidth="1"/>
    <col min="13" max="13" width="8.28515625" style="48" customWidth="1"/>
    <col min="14" max="14" width="7.140625" style="48" customWidth="1"/>
    <col min="15" max="15" width="12.85546875" style="48" customWidth="1"/>
    <col min="16" max="16" width="2.7109375" style="48" customWidth="1"/>
    <col min="17" max="17" width="8.7109375" style="48" customWidth="1"/>
    <col min="18" max="18" width="9.28515625" style="48" customWidth="1"/>
    <col min="19" max="19" width="9.140625" style="48" customWidth="1"/>
    <col min="20" max="20" width="8.85546875" style="48" customWidth="1"/>
    <col min="21" max="21" width="9.42578125" style="48" customWidth="1"/>
    <col min="22" max="22" width="9.140625" style="52" customWidth="1"/>
    <col min="23" max="23" width="2.7109375" style="52" customWidth="1"/>
    <col min="24" max="24" width="7.85546875" style="152" customWidth="1"/>
    <col min="25" max="25" width="8.140625" style="152" customWidth="1"/>
    <col min="26" max="26" width="7.5703125" style="152" customWidth="1"/>
    <col min="27" max="27" width="9.7109375" style="152" customWidth="1"/>
    <col min="28" max="28" width="7.5703125" style="152" customWidth="1"/>
    <col min="29" max="29" width="7.7109375" style="152" customWidth="1"/>
    <col min="30" max="30" width="7.42578125" style="152" customWidth="1"/>
    <col min="31" max="31" width="7" style="152" customWidth="1"/>
    <col min="32" max="32" width="7.140625" style="152" customWidth="1"/>
    <col min="33" max="33" width="8.5703125" style="152" customWidth="1"/>
    <col min="34" max="34" width="2.7109375" style="152" customWidth="1"/>
    <col min="35" max="35" width="8.42578125" style="152" customWidth="1"/>
    <col min="36" max="36" width="8" style="152" customWidth="1"/>
    <col min="37" max="37" width="12.85546875" style="152" customWidth="1"/>
    <col min="38" max="38" width="2.7109375" style="152" customWidth="1"/>
    <col min="39" max="39" width="8.7109375" style="152" customWidth="1"/>
    <col min="40" max="40" width="9.28515625" style="152" customWidth="1"/>
    <col min="41" max="41" width="8.7109375" style="152" customWidth="1"/>
    <col min="42" max="42" width="9.7109375" style="152" customWidth="1"/>
    <col min="43" max="43" width="9.5703125" style="152" customWidth="1"/>
    <col min="44" max="44" width="8.7109375" style="152" customWidth="1"/>
    <col min="45" max="45" width="2.7109375" style="152" customWidth="1"/>
    <col min="46" max="46" width="5.28515625" style="152" customWidth="1"/>
    <col min="47" max="47" width="9" style="152" customWidth="1"/>
    <col min="48" max="48" width="7.42578125" style="152" customWidth="1"/>
    <col min="49" max="49" width="9.85546875" style="152" customWidth="1"/>
    <col min="50" max="50" width="6.5703125" style="152" customWidth="1"/>
    <col min="51" max="51" width="6.7109375" style="152" customWidth="1"/>
    <col min="52" max="52" width="6" style="152" customWidth="1"/>
    <col min="53" max="53" width="7" style="152" customWidth="1"/>
    <col min="54" max="54" width="5.42578125" style="152" customWidth="1"/>
    <col min="55" max="55" width="8.5703125" style="152" customWidth="1"/>
    <col min="56" max="56" width="2.7109375" style="152" customWidth="1"/>
    <col min="57" max="57" width="8.5703125" style="152" customWidth="1"/>
    <col min="58" max="58" width="7.7109375" style="152" customWidth="1"/>
    <col min="59" max="59" width="13.42578125" style="152" customWidth="1"/>
    <col min="60" max="60" width="2.7109375" style="152" customWidth="1"/>
    <col min="61" max="61" width="8.85546875" style="152" customWidth="1"/>
    <col min="62" max="62" width="9.140625" style="152" customWidth="1"/>
    <col min="63" max="64" width="9.140625" style="152"/>
    <col min="65" max="65" width="9.5703125" style="152" customWidth="1"/>
    <col min="66" max="66" width="9.140625" style="152"/>
    <col min="67" max="16384" width="9.140625" style="53"/>
  </cols>
  <sheetData>
    <row r="1" spans="1:66" x14ac:dyDescent="0.2">
      <c r="A1" s="69" t="s">
        <v>74</v>
      </c>
      <c r="B1" s="69" t="s">
        <v>97</v>
      </c>
    </row>
    <row r="2" spans="1:66" x14ac:dyDescent="0.2">
      <c r="A2" s="69" t="s">
        <v>76</v>
      </c>
      <c r="B2" s="69" t="s">
        <v>110</v>
      </c>
    </row>
    <row r="3" spans="1:66" x14ac:dyDescent="0.2">
      <c r="A3" s="69" t="s">
        <v>78</v>
      </c>
      <c r="B3" s="69" t="s">
        <v>109</v>
      </c>
    </row>
    <row r="4" spans="1:66" s="127" customFormat="1" ht="11.25" x14ac:dyDescent="0.2">
      <c r="A4" s="130" t="s">
        <v>29</v>
      </c>
      <c r="B4" s="33" t="s">
        <v>30</v>
      </c>
      <c r="C4" s="33"/>
      <c r="D4" s="33"/>
      <c r="E4" s="33"/>
      <c r="F4" s="33"/>
      <c r="G4" s="33"/>
      <c r="H4" s="33"/>
      <c r="I4" s="33"/>
      <c r="J4" s="33"/>
      <c r="K4" s="33"/>
      <c r="L4" s="97"/>
      <c r="M4" s="97"/>
      <c r="N4" s="97"/>
      <c r="O4" s="97"/>
      <c r="P4" s="97"/>
      <c r="Q4" s="97"/>
      <c r="R4" s="97"/>
      <c r="S4" s="97"/>
      <c r="T4" s="97"/>
      <c r="U4" s="97"/>
      <c r="V4" s="131"/>
      <c r="W4" s="131"/>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row>
    <row r="5" spans="1:66" s="99" customFormat="1" ht="11.25" x14ac:dyDescent="0.2">
      <c r="A5" s="33" t="s">
        <v>96</v>
      </c>
      <c r="B5" s="129" t="s">
        <v>166</v>
      </c>
      <c r="C5" s="97"/>
      <c r="D5" s="97"/>
      <c r="E5" s="97"/>
      <c r="F5" s="97"/>
      <c r="G5" s="97"/>
      <c r="H5" s="97"/>
      <c r="I5" s="98"/>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row>
    <row r="6" spans="1:66" s="127" customFormat="1" ht="11.25" x14ac:dyDescent="0.2">
      <c r="A6" s="130"/>
      <c r="B6" s="100" t="s">
        <v>150</v>
      </c>
      <c r="C6" s="100"/>
      <c r="D6" s="100"/>
      <c r="E6" s="100"/>
      <c r="F6" s="100"/>
      <c r="G6" s="100"/>
      <c r="H6" s="100"/>
      <c r="I6" s="100"/>
      <c r="J6" s="100"/>
      <c r="K6" s="100"/>
      <c r="L6" s="97"/>
      <c r="M6" s="97"/>
      <c r="N6" s="97"/>
      <c r="O6" s="97"/>
      <c r="P6" s="97"/>
      <c r="Q6" s="97"/>
      <c r="R6" s="97"/>
      <c r="S6" s="97"/>
      <c r="T6" s="97"/>
      <c r="U6" s="97"/>
      <c r="V6" s="131"/>
      <c r="W6" s="131"/>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row>
    <row r="7" spans="1:66" s="127" customFormat="1" ht="11.25" x14ac:dyDescent="0.2">
      <c r="A7" s="101"/>
      <c r="B7" s="100" t="s">
        <v>12</v>
      </c>
      <c r="C7" s="100"/>
      <c r="D7" s="100"/>
      <c r="E7" s="100"/>
      <c r="F7" s="100"/>
      <c r="G7" s="100"/>
      <c r="H7" s="100"/>
      <c r="I7" s="100"/>
      <c r="J7" s="100"/>
      <c r="K7" s="100"/>
      <c r="L7" s="100"/>
      <c r="M7" s="100"/>
      <c r="N7" s="100"/>
      <c r="O7" s="97"/>
      <c r="P7" s="97"/>
      <c r="Q7" s="97"/>
      <c r="R7" s="97"/>
      <c r="S7" s="97"/>
      <c r="T7" s="97"/>
      <c r="U7" s="97"/>
      <c r="V7" s="131"/>
      <c r="W7" s="131"/>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c r="AX7" s="170"/>
      <c r="AY7" s="170"/>
      <c r="AZ7" s="170"/>
      <c r="BA7" s="170"/>
      <c r="BB7" s="170"/>
      <c r="BC7" s="170"/>
      <c r="BD7" s="170"/>
      <c r="BE7" s="170"/>
      <c r="BF7" s="170"/>
      <c r="BG7" s="170"/>
      <c r="BH7" s="170"/>
      <c r="BI7" s="170"/>
      <c r="BJ7" s="170"/>
      <c r="BK7" s="170"/>
      <c r="BL7" s="170"/>
      <c r="BM7" s="170"/>
      <c r="BN7" s="170"/>
    </row>
    <row r="9" spans="1:66" x14ac:dyDescent="0.2">
      <c r="X9" s="193" t="s">
        <v>132</v>
      </c>
      <c r="Y9" s="193"/>
      <c r="Z9" s="193"/>
      <c r="AA9" s="193"/>
      <c r="AB9" s="193"/>
      <c r="AC9" s="193"/>
      <c r="AD9" s="193"/>
      <c r="AE9" s="193"/>
      <c r="AF9" s="193"/>
      <c r="AG9" s="193"/>
      <c r="AH9" s="193"/>
      <c r="AI9" s="193"/>
      <c r="AJ9" s="193"/>
      <c r="AK9" s="193"/>
      <c r="AL9" s="193"/>
      <c r="AM9" s="193"/>
      <c r="AN9" s="193"/>
      <c r="AO9" s="193"/>
      <c r="AP9" s="193"/>
      <c r="AQ9" s="193"/>
      <c r="AR9" s="193"/>
      <c r="AT9" s="193" t="s">
        <v>141</v>
      </c>
      <c r="AU9" s="193"/>
      <c r="AV9" s="193"/>
      <c r="AW9" s="193"/>
      <c r="AX9" s="193"/>
      <c r="AY9" s="193"/>
      <c r="AZ9" s="193"/>
      <c r="BA9" s="193"/>
      <c r="BB9" s="193"/>
      <c r="BC9" s="193"/>
      <c r="BD9" s="193"/>
      <c r="BE9" s="193"/>
      <c r="BF9" s="193"/>
      <c r="BG9" s="193"/>
      <c r="BH9" s="193"/>
      <c r="BI9" s="193"/>
      <c r="BJ9" s="193"/>
      <c r="BK9" s="193"/>
      <c r="BL9" s="193"/>
      <c r="BM9" s="193"/>
      <c r="BN9" s="193"/>
    </row>
    <row r="10" spans="1:66" x14ac:dyDescent="0.2">
      <c r="A10" s="53"/>
      <c r="B10" s="198" t="s">
        <v>4</v>
      </c>
      <c r="C10" s="198"/>
      <c r="D10" s="198"/>
      <c r="E10" s="198"/>
      <c r="F10" s="198"/>
      <c r="G10" s="198"/>
      <c r="H10" s="198"/>
      <c r="I10" s="198"/>
      <c r="J10" s="198"/>
      <c r="K10" s="198"/>
      <c r="L10" s="65"/>
      <c r="M10" s="198" t="s">
        <v>8</v>
      </c>
      <c r="N10" s="198"/>
      <c r="O10" s="198"/>
      <c r="P10" s="66"/>
      <c r="Q10" s="198" t="s">
        <v>6</v>
      </c>
      <c r="R10" s="198"/>
      <c r="S10" s="198"/>
      <c r="T10" s="198"/>
      <c r="U10" s="198"/>
      <c r="V10" s="198"/>
      <c r="W10" s="53"/>
      <c r="X10" s="196" t="s">
        <v>4</v>
      </c>
      <c r="Y10" s="196"/>
      <c r="Z10" s="196"/>
      <c r="AA10" s="196"/>
      <c r="AB10" s="196"/>
      <c r="AC10" s="196"/>
      <c r="AD10" s="196"/>
      <c r="AE10" s="196"/>
      <c r="AF10" s="196"/>
      <c r="AG10" s="196"/>
      <c r="AH10" s="171"/>
      <c r="AI10" s="196" t="s">
        <v>8</v>
      </c>
      <c r="AJ10" s="196"/>
      <c r="AK10" s="196"/>
      <c r="AL10" s="172"/>
      <c r="AM10" s="196" t="s">
        <v>6</v>
      </c>
      <c r="AN10" s="196"/>
      <c r="AO10" s="196"/>
      <c r="AP10" s="196"/>
      <c r="AQ10" s="196"/>
      <c r="AR10" s="196"/>
      <c r="AT10" s="196" t="s">
        <v>4</v>
      </c>
      <c r="AU10" s="196"/>
      <c r="AV10" s="196"/>
      <c r="AW10" s="196"/>
      <c r="AX10" s="196"/>
      <c r="AY10" s="196"/>
      <c r="AZ10" s="196"/>
      <c r="BA10" s="196"/>
      <c r="BB10" s="196"/>
      <c r="BC10" s="196"/>
      <c r="BD10" s="171"/>
      <c r="BE10" s="196" t="s">
        <v>8</v>
      </c>
      <c r="BF10" s="196"/>
      <c r="BG10" s="196"/>
      <c r="BH10" s="172"/>
      <c r="BI10" s="196" t="s">
        <v>6</v>
      </c>
      <c r="BJ10" s="196"/>
      <c r="BK10" s="196"/>
      <c r="BL10" s="196"/>
      <c r="BM10" s="196"/>
      <c r="BN10" s="196"/>
    </row>
    <row r="11" spans="1:66" s="54" customFormat="1" ht="45.75" customHeight="1" x14ac:dyDescent="0.2">
      <c r="A11" s="51" t="s">
        <v>69</v>
      </c>
      <c r="B11" s="61" t="s">
        <v>38</v>
      </c>
      <c r="C11" s="61" t="s">
        <v>20</v>
      </c>
      <c r="D11" s="61" t="s">
        <v>36</v>
      </c>
      <c r="E11" s="65" t="s">
        <v>21</v>
      </c>
      <c r="F11" s="61" t="s">
        <v>34</v>
      </c>
      <c r="G11" s="61" t="s">
        <v>6</v>
      </c>
      <c r="H11" s="61" t="s">
        <v>33</v>
      </c>
      <c r="I11" s="61" t="s">
        <v>37</v>
      </c>
      <c r="J11" s="61" t="s">
        <v>22</v>
      </c>
      <c r="K11" s="61" t="s">
        <v>35</v>
      </c>
      <c r="L11" s="61"/>
      <c r="M11" s="62" t="s">
        <v>20</v>
      </c>
      <c r="N11" s="62" t="s">
        <v>36</v>
      </c>
      <c r="O11" s="61" t="s">
        <v>44</v>
      </c>
      <c r="P11" s="61"/>
      <c r="Q11" s="61" t="s">
        <v>50</v>
      </c>
      <c r="R11" s="61" t="s">
        <v>43</v>
      </c>
      <c r="S11" s="61" t="s">
        <v>23</v>
      </c>
      <c r="T11" s="61" t="s">
        <v>45</v>
      </c>
      <c r="U11" s="63" t="s">
        <v>19</v>
      </c>
      <c r="V11" s="63" t="s">
        <v>24</v>
      </c>
      <c r="X11" s="173" t="s">
        <v>38</v>
      </c>
      <c r="Y11" s="173" t="s">
        <v>20</v>
      </c>
      <c r="Z11" s="173" t="s">
        <v>36</v>
      </c>
      <c r="AA11" s="173" t="s">
        <v>21</v>
      </c>
      <c r="AB11" s="173" t="s">
        <v>34</v>
      </c>
      <c r="AC11" s="173" t="s">
        <v>6</v>
      </c>
      <c r="AD11" s="173" t="s">
        <v>33</v>
      </c>
      <c r="AE11" s="173" t="s">
        <v>37</v>
      </c>
      <c r="AF11" s="173" t="s">
        <v>22</v>
      </c>
      <c r="AG11" s="173" t="s">
        <v>35</v>
      </c>
      <c r="AH11" s="173"/>
      <c r="AI11" s="174" t="s">
        <v>20</v>
      </c>
      <c r="AJ11" s="174" t="s">
        <v>36</v>
      </c>
      <c r="AK11" s="173" t="s">
        <v>44</v>
      </c>
      <c r="AL11" s="173"/>
      <c r="AM11" s="173" t="s">
        <v>50</v>
      </c>
      <c r="AN11" s="173" t="s">
        <v>43</v>
      </c>
      <c r="AO11" s="173" t="s">
        <v>23</v>
      </c>
      <c r="AP11" s="173" t="s">
        <v>45</v>
      </c>
      <c r="AQ11" s="175" t="s">
        <v>19</v>
      </c>
      <c r="AR11" s="175" t="s">
        <v>24</v>
      </c>
      <c r="AS11" s="176"/>
      <c r="AT11" s="173" t="s">
        <v>38</v>
      </c>
      <c r="AU11" s="173" t="s">
        <v>20</v>
      </c>
      <c r="AV11" s="173" t="s">
        <v>36</v>
      </c>
      <c r="AW11" s="173" t="s">
        <v>21</v>
      </c>
      <c r="AX11" s="173" t="s">
        <v>34</v>
      </c>
      <c r="AY11" s="173" t="s">
        <v>6</v>
      </c>
      <c r="AZ11" s="173" t="s">
        <v>33</v>
      </c>
      <c r="BA11" s="173" t="s">
        <v>37</v>
      </c>
      <c r="BB11" s="173" t="s">
        <v>22</v>
      </c>
      <c r="BC11" s="173" t="s">
        <v>35</v>
      </c>
      <c r="BD11" s="173"/>
      <c r="BE11" s="174" t="s">
        <v>20</v>
      </c>
      <c r="BF11" s="174" t="s">
        <v>36</v>
      </c>
      <c r="BG11" s="173" t="s">
        <v>44</v>
      </c>
      <c r="BH11" s="173"/>
      <c r="BI11" s="173" t="s">
        <v>50</v>
      </c>
      <c r="BJ11" s="173" t="s">
        <v>43</v>
      </c>
      <c r="BK11" s="173" t="s">
        <v>23</v>
      </c>
      <c r="BL11" s="173" t="s">
        <v>45</v>
      </c>
      <c r="BM11" s="175" t="s">
        <v>19</v>
      </c>
      <c r="BN11" s="175" t="s">
        <v>24</v>
      </c>
    </row>
    <row r="12" spans="1:66" x14ac:dyDescent="0.2">
      <c r="A12" s="50">
        <v>1985</v>
      </c>
      <c r="B12" s="95">
        <v>0</v>
      </c>
      <c r="C12" s="95">
        <v>0</v>
      </c>
      <c r="D12" s="95">
        <v>0</v>
      </c>
      <c r="E12" s="95">
        <v>0</v>
      </c>
      <c r="F12" s="95">
        <v>0</v>
      </c>
      <c r="G12" s="95">
        <v>0</v>
      </c>
      <c r="H12" s="95">
        <v>0.89806000000000008</v>
      </c>
      <c r="I12" s="95">
        <v>0</v>
      </c>
      <c r="J12" s="95">
        <v>0</v>
      </c>
      <c r="K12" s="95">
        <v>0</v>
      </c>
      <c r="L12" s="95"/>
      <c r="M12" s="95">
        <v>0</v>
      </c>
      <c r="N12" s="95">
        <v>0.33830500000000002</v>
      </c>
      <c r="O12" s="95">
        <v>0</v>
      </c>
      <c r="P12" s="95"/>
      <c r="Q12" s="95">
        <v>0</v>
      </c>
      <c r="R12" s="95">
        <v>0</v>
      </c>
      <c r="S12" s="95">
        <v>0</v>
      </c>
      <c r="T12" s="95">
        <v>0</v>
      </c>
      <c r="U12" s="86">
        <v>0</v>
      </c>
      <c r="V12" s="86">
        <v>0</v>
      </c>
      <c r="W12" s="79"/>
      <c r="X12" s="139" t="s">
        <v>133</v>
      </c>
      <c r="Y12" s="139" t="s">
        <v>133</v>
      </c>
      <c r="Z12" s="139" t="s">
        <v>133</v>
      </c>
      <c r="AA12" s="139" t="s">
        <v>133</v>
      </c>
      <c r="AB12" s="139" t="s">
        <v>133</v>
      </c>
      <c r="AC12" s="139" t="s">
        <v>133</v>
      </c>
      <c r="AD12" s="139" t="s">
        <v>133</v>
      </c>
      <c r="AE12" s="139" t="s">
        <v>133</v>
      </c>
      <c r="AF12" s="139" t="s">
        <v>133</v>
      </c>
      <c r="AG12" s="139" t="s">
        <v>133</v>
      </c>
      <c r="AH12" s="153"/>
      <c r="AI12" s="139" t="s">
        <v>133</v>
      </c>
      <c r="AJ12" s="139" t="s">
        <v>133</v>
      </c>
      <c r="AK12" s="139" t="s">
        <v>133</v>
      </c>
      <c r="AL12" s="153"/>
      <c r="AM12" s="139" t="s">
        <v>133</v>
      </c>
      <c r="AN12" s="139" t="s">
        <v>133</v>
      </c>
      <c r="AO12" s="139" t="s">
        <v>133</v>
      </c>
      <c r="AP12" s="139" t="s">
        <v>133</v>
      </c>
      <c r="AQ12" s="139" t="s">
        <v>133</v>
      </c>
      <c r="AR12" s="139" t="s">
        <v>133</v>
      </c>
      <c r="AT12" s="139" t="s">
        <v>133</v>
      </c>
      <c r="AU12" s="139" t="s">
        <v>133</v>
      </c>
      <c r="AV12" s="139" t="s">
        <v>133</v>
      </c>
      <c r="AW12" s="139" t="s">
        <v>133</v>
      </c>
      <c r="AX12" s="139" t="s">
        <v>133</v>
      </c>
      <c r="AY12" s="139" t="s">
        <v>133</v>
      </c>
      <c r="AZ12" s="139" t="s">
        <v>133</v>
      </c>
      <c r="BA12" s="139" t="s">
        <v>133</v>
      </c>
      <c r="BB12" s="139" t="s">
        <v>133</v>
      </c>
      <c r="BC12" s="139" t="s">
        <v>133</v>
      </c>
      <c r="BD12" s="153"/>
      <c r="BE12" s="139" t="s">
        <v>133</v>
      </c>
      <c r="BF12" s="139" t="s">
        <v>133</v>
      </c>
      <c r="BG12" s="139" t="s">
        <v>133</v>
      </c>
      <c r="BH12" s="153"/>
      <c r="BI12" s="139" t="s">
        <v>133</v>
      </c>
      <c r="BJ12" s="139" t="s">
        <v>133</v>
      </c>
      <c r="BK12" s="139" t="s">
        <v>133</v>
      </c>
      <c r="BL12" s="139" t="s">
        <v>133</v>
      </c>
      <c r="BM12" s="139" t="s">
        <v>133</v>
      </c>
      <c r="BN12" s="139" t="s">
        <v>133</v>
      </c>
    </row>
    <row r="13" spans="1:66" x14ac:dyDescent="0.2">
      <c r="A13" s="50">
        <v>1986</v>
      </c>
      <c r="B13" s="95">
        <v>0</v>
      </c>
      <c r="C13" s="95">
        <v>0</v>
      </c>
      <c r="D13" s="95">
        <v>0</v>
      </c>
      <c r="E13" s="95">
        <v>0</v>
      </c>
      <c r="F13" s="95">
        <v>0</v>
      </c>
      <c r="G13" s="95">
        <v>0</v>
      </c>
      <c r="H13" s="95">
        <v>10.540965837335598</v>
      </c>
      <c r="I13" s="95">
        <v>0</v>
      </c>
      <c r="J13" s="95">
        <v>0</v>
      </c>
      <c r="K13" s="95">
        <v>0</v>
      </c>
      <c r="L13" s="95"/>
      <c r="M13" s="95">
        <v>0</v>
      </c>
      <c r="N13" s="95">
        <v>0.51275499999999996</v>
      </c>
      <c r="O13" s="95">
        <v>0</v>
      </c>
      <c r="P13" s="95"/>
      <c r="Q13" s="95">
        <v>0</v>
      </c>
      <c r="R13" s="95">
        <v>0</v>
      </c>
      <c r="S13" s="95">
        <v>0</v>
      </c>
      <c r="T13" s="95">
        <v>0</v>
      </c>
      <c r="U13" s="86">
        <v>0</v>
      </c>
      <c r="V13" s="86">
        <v>0</v>
      </c>
      <c r="W13" s="79"/>
      <c r="X13" s="139" t="str">
        <f>IFERROR(B13/B12-1, "n/a")</f>
        <v>n/a</v>
      </c>
      <c r="Y13" s="139" t="str">
        <f t="shared" ref="Y13:AG13" si="0">IFERROR(C13/C12-1, "n/a")</f>
        <v>n/a</v>
      </c>
      <c r="Z13" s="139" t="str">
        <f t="shared" si="0"/>
        <v>n/a</v>
      </c>
      <c r="AA13" s="139" t="str">
        <f t="shared" si="0"/>
        <v>n/a</v>
      </c>
      <c r="AB13" s="139" t="str">
        <f t="shared" si="0"/>
        <v>n/a</v>
      </c>
      <c r="AC13" s="139" t="str">
        <f t="shared" si="0"/>
        <v>n/a</v>
      </c>
      <c r="AD13" s="139">
        <f t="shared" si="0"/>
        <v>10.737485064845998</v>
      </c>
      <c r="AE13" s="139" t="str">
        <f t="shared" si="0"/>
        <v>n/a</v>
      </c>
      <c r="AF13" s="139" t="str">
        <f t="shared" si="0"/>
        <v>n/a</v>
      </c>
      <c r="AG13" s="139" t="str">
        <f t="shared" si="0"/>
        <v>n/a</v>
      </c>
      <c r="AH13" s="153"/>
      <c r="AI13" s="139" t="str">
        <f>IFERROR(M13/M12-1, "n/a")</f>
        <v>n/a</v>
      </c>
      <c r="AJ13" s="139">
        <f t="shared" ref="AJ13:AK28" si="1">IFERROR(N13/N12-1, "n/a")</f>
        <v>0.51565894680835322</v>
      </c>
      <c r="AK13" s="139" t="str">
        <f t="shared" si="1"/>
        <v>n/a</v>
      </c>
      <c r="AL13" s="153"/>
      <c r="AM13" s="139" t="str">
        <f>IFERROR(Q13/Q12-1, "n/a")</f>
        <v>n/a</v>
      </c>
      <c r="AN13" s="139" t="str">
        <f t="shared" ref="AN13:AR28" si="2">IFERROR(R13/R12-1, "n/a")</f>
        <v>n/a</v>
      </c>
      <c r="AO13" s="139" t="str">
        <f t="shared" si="2"/>
        <v>n/a</v>
      </c>
      <c r="AP13" s="139" t="str">
        <f t="shared" si="2"/>
        <v>n/a</v>
      </c>
      <c r="AQ13" s="139" t="str">
        <f t="shared" si="2"/>
        <v>n/a</v>
      </c>
      <c r="AR13" s="139" t="str">
        <f t="shared" si="2"/>
        <v>n/a</v>
      </c>
      <c r="AT13" s="139" t="s">
        <v>133</v>
      </c>
      <c r="AU13" s="139" t="s">
        <v>133</v>
      </c>
      <c r="AV13" s="139" t="s">
        <v>133</v>
      </c>
      <c r="AW13" s="139" t="s">
        <v>133</v>
      </c>
      <c r="AX13" s="139" t="s">
        <v>133</v>
      </c>
      <c r="AY13" s="139" t="s">
        <v>133</v>
      </c>
      <c r="AZ13" s="139" t="s">
        <v>133</v>
      </c>
      <c r="BA13" s="139" t="s">
        <v>133</v>
      </c>
      <c r="BB13" s="139" t="s">
        <v>133</v>
      </c>
      <c r="BC13" s="139" t="s">
        <v>133</v>
      </c>
      <c r="BD13" s="153"/>
      <c r="BE13" s="139" t="s">
        <v>133</v>
      </c>
      <c r="BF13" s="139" t="s">
        <v>133</v>
      </c>
      <c r="BG13" s="139" t="s">
        <v>133</v>
      </c>
      <c r="BH13" s="153"/>
      <c r="BI13" s="139" t="s">
        <v>133</v>
      </c>
      <c r="BJ13" s="139" t="s">
        <v>133</v>
      </c>
      <c r="BK13" s="139" t="s">
        <v>133</v>
      </c>
      <c r="BL13" s="139" t="s">
        <v>133</v>
      </c>
      <c r="BM13" s="139" t="s">
        <v>133</v>
      </c>
      <c r="BN13" s="139" t="s">
        <v>133</v>
      </c>
    </row>
    <row r="14" spans="1:66" x14ac:dyDescent="0.2">
      <c r="A14" s="50">
        <v>1987</v>
      </c>
      <c r="B14" s="95">
        <v>0</v>
      </c>
      <c r="C14" s="95">
        <v>0</v>
      </c>
      <c r="D14" s="95">
        <v>0</v>
      </c>
      <c r="E14" s="95">
        <v>0</v>
      </c>
      <c r="F14" s="95">
        <v>0</v>
      </c>
      <c r="G14" s="95">
        <v>0</v>
      </c>
      <c r="H14" s="95">
        <v>14.18303070233298</v>
      </c>
      <c r="I14" s="95">
        <v>0</v>
      </c>
      <c r="J14" s="95">
        <v>0</v>
      </c>
      <c r="K14" s="95">
        <v>0</v>
      </c>
      <c r="L14" s="95"/>
      <c r="M14" s="95">
        <v>0</v>
      </c>
      <c r="N14" s="95">
        <v>0.26135450274729499</v>
      </c>
      <c r="O14" s="95">
        <v>0</v>
      </c>
      <c r="P14" s="95"/>
      <c r="Q14" s="95">
        <v>0</v>
      </c>
      <c r="R14" s="95">
        <v>0.43208400000000002</v>
      </c>
      <c r="S14" s="95">
        <v>0</v>
      </c>
      <c r="T14" s="95">
        <v>0</v>
      </c>
      <c r="U14" s="86">
        <v>0</v>
      </c>
      <c r="V14" s="86">
        <v>0</v>
      </c>
      <c r="W14" s="79"/>
      <c r="X14" s="139" t="str">
        <f t="shared" ref="X14:X46" si="3">IFERROR(B14/B13-1, "n/a")</f>
        <v>n/a</v>
      </c>
      <c r="Y14" s="139" t="str">
        <f t="shared" ref="Y14:Y46" si="4">IFERROR(C14/C13-1, "n/a")</f>
        <v>n/a</v>
      </c>
      <c r="Z14" s="139" t="str">
        <f t="shared" ref="Z14:Z46" si="5">IFERROR(D14/D13-1, "n/a")</f>
        <v>n/a</v>
      </c>
      <c r="AA14" s="139" t="str">
        <f t="shared" ref="AA14:AA46" si="6">IFERROR(E14/E13-1, "n/a")</f>
        <v>n/a</v>
      </c>
      <c r="AB14" s="139" t="str">
        <f t="shared" ref="AB14:AB46" si="7">IFERROR(F14/F13-1, "n/a")</f>
        <v>n/a</v>
      </c>
      <c r="AC14" s="139" t="str">
        <f t="shared" ref="AC14:AC46" si="8">IFERROR(G14/G13-1, "n/a")</f>
        <v>n/a</v>
      </c>
      <c r="AD14" s="139">
        <f t="shared" ref="AD14:AD46" si="9">IFERROR(H14/H13-1, "n/a")</f>
        <v>0.34551528969929501</v>
      </c>
      <c r="AE14" s="139" t="str">
        <f t="shared" ref="AE14:AE46" si="10">IFERROR(I14/I13-1, "n/a")</f>
        <v>n/a</v>
      </c>
      <c r="AF14" s="139" t="str">
        <f t="shared" ref="AF14:AF46" si="11">IFERROR(J14/J13-1, "n/a")</f>
        <v>n/a</v>
      </c>
      <c r="AG14" s="139" t="str">
        <f t="shared" ref="AG14:AG46" si="12">IFERROR(K14/K13-1, "n/a")</f>
        <v>n/a</v>
      </c>
      <c r="AH14" s="153"/>
      <c r="AI14" s="139" t="str">
        <f t="shared" ref="AI14:AI46" si="13">IFERROR(M14/M13-1, "n/a")</f>
        <v>n/a</v>
      </c>
      <c r="AJ14" s="139">
        <f t="shared" si="1"/>
        <v>-0.49029360465076888</v>
      </c>
      <c r="AK14" s="139" t="str">
        <f t="shared" si="1"/>
        <v>n/a</v>
      </c>
      <c r="AL14" s="153"/>
      <c r="AM14" s="139" t="str">
        <f t="shared" ref="AM14:AM46" si="14">IFERROR(Q14/Q13-1, "n/a")</f>
        <v>n/a</v>
      </c>
      <c r="AN14" s="139" t="str">
        <f t="shared" si="2"/>
        <v>n/a</v>
      </c>
      <c r="AO14" s="139" t="str">
        <f t="shared" si="2"/>
        <v>n/a</v>
      </c>
      <c r="AP14" s="139" t="str">
        <f t="shared" si="2"/>
        <v>n/a</v>
      </c>
      <c r="AQ14" s="139" t="str">
        <f t="shared" si="2"/>
        <v>n/a</v>
      </c>
      <c r="AR14" s="139" t="str">
        <f t="shared" si="2"/>
        <v>n/a</v>
      </c>
      <c r="AT14" s="139" t="s">
        <v>133</v>
      </c>
      <c r="AU14" s="139" t="s">
        <v>133</v>
      </c>
      <c r="AV14" s="139" t="s">
        <v>133</v>
      </c>
      <c r="AW14" s="139" t="s">
        <v>133</v>
      </c>
      <c r="AX14" s="139" t="s">
        <v>133</v>
      </c>
      <c r="AY14" s="139" t="s">
        <v>133</v>
      </c>
      <c r="AZ14" s="139" t="s">
        <v>133</v>
      </c>
      <c r="BA14" s="139" t="s">
        <v>133</v>
      </c>
      <c r="BB14" s="139" t="s">
        <v>133</v>
      </c>
      <c r="BC14" s="139" t="s">
        <v>133</v>
      </c>
      <c r="BD14" s="153"/>
      <c r="BE14" s="139" t="s">
        <v>133</v>
      </c>
      <c r="BF14" s="139" t="s">
        <v>133</v>
      </c>
      <c r="BG14" s="139" t="s">
        <v>133</v>
      </c>
      <c r="BH14" s="153"/>
      <c r="BI14" s="139" t="s">
        <v>133</v>
      </c>
      <c r="BJ14" s="139" t="s">
        <v>133</v>
      </c>
      <c r="BK14" s="139" t="s">
        <v>133</v>
      </c>
      <c r="BL14" s="139" t="s">
        <v>133</v>
      </c>
      <c r="BM14" s="139" t="s">
        <v>133</v>
      </c>
      <c r="BN14" s="139" t="s">
        <v>133</v>
      </c>
    </row>
    <row r="15" spans="1:66" x14ac:dyDescent="0.2">
      <c r="A15" s="50">
        <v>1988</v>
      </c>
      <c r="B15" s="95">
        <v>0</v>
      </c>
      <c r="C15" s="95">
        <v>0</v>
      </c>
      <c r="D15" s="95">
        <v>0</v>
      </c>
      <c r="E15" s="95">
        <v>0</v>
      </c>
      <c r="F15" s="95">
        <v>0.10517900000000001</v>
      </c>
      <c r="G15" s="95">
        <v>0</v>
      </c>
      <c r="H15" s="95">
        <v>13.357295625788224</v>
      </c>
      <c r="I15" s="95">
        <v>0</v>
      </c>
      <c r="J15" s="95">
        <v>7.5510000000000008E-2</v>
      </c>
      <c r="K15" s="95">
        <v>0</v>
      </c>
      <c r="L15" s="95"/>
      <c r="M15" s="95">
        <v>0</v>
      </c>
      <c r="N15" s="95">
        <v>0.20544562384964501</v>
      </c>
      <c r="O15" s="95">
        <v>0</v>
      </c>
      <c r="P15" s="95"/>
      <c r="Q15" s="95">
        <v>0</v>
      </c>
      <c r="R15" s="95">
        <v>0.71988399999999997</v>
      </c>
      <c r="S15" s="95">
        <v>0</v>
      </c>
      <c r="T15" s="95">
        <v>0</v>
      </c>
      <c r="U15" s="86">
        <v>0</v>
      </c>
      <c r="V15" s="86">
        <v>0</v>
      </c>
      <c r="W15" s="79"/>
      <c r="X15" s="139" t="str">
        <f t="shared" si="3"/>
        <v>n/a</v>
      </c>
      <c r="Y15" s="139" t="str">
        <f t="shared" si="4"/>
        <v>n/a</v>
      </c>
      <c r="Z15" s="139" t="str">
        <f t="shared" si="5"/>
        <v>n/a</v>
      </c>
      <c r="AA15" s="139" t="str">
        <f t="shared" si="6"/>
        <v>n/a</v>
      </c>
      <c r="AB15" s="139" t="str">
        <f t="shared" si="7"/>
        <v>n/a</v>
      </c>
      <c r="AC15" s="139" t="str">
        <f t="shared" si="8"/>
        <v>n/a</v>
      </c>
      <c r="AD15" s="139">
        <f t="shared" si="9"/>
        <v>-5.8219931541777625E-2</v>
      </c>
      <c r="AE15" s="139" t="str">
        <f t="shared" si="10"/>
        <v>n/a</v>
      </c>
      <c r="AF15" s="139" t="str">
        <f t="shared" si="11"/>
        <v>n/a</v>
      </c>
      <c r="AG15" s="139" t="str">
        <f t="shared" si="12"/>
        <v>n/a</v>
      </c>
      <c r="AH15" s="153"/>
      <c r="AI15" s="139" t="str">
        <f t="shared" si="13"/>
        <v>n/a</v>
      </c>
      <c r="AJ15" s="139">
        <f t="shared" si="1"/>
        <v>-0.21391970794437987</v>
      </c>
      <c r="AK15" s="139" t="str">
        <f t="shared" si="1"/>
        <v>n/a</v>
      </c>
      <c r="AL15" s="153"/>
      <c r="AM15" s="139" t="str">
        <f t="shared" si="14"/>
        <v>n/a</v>
      </c>
      <c r="AN15" s="139">
        <f t="shared" si="2"/>
        <v>0.66607418927801065</v>
      </c>
      <c r="AO15" s="139" t="str">
        <f t="shared" si="2"/>
        <v>n/a</v>
      </c>
      <c r="AP15" s="139" t="str">
        <f t="shared" si="2"/>
        <v>n/a</v>
      </c>
      <c r="AQ15" s="139" t="str">
        <f t="shared" si="2"/>
        <v>n/a</v>
      </c>
      <c r="AR15" s="139" t="str">
        <f t="shared" si="2"/>
        <v>n/a</v>
      </c>
      <c r="AT15" s="139" t="s">
        <v>133</v>
      </c>
      <c r="AU15" s="139" t="s">
        <v>133</v>
      </c>
      <c r="AV15" s="139" t="s">
        <v>133</v>
      </c>
      <c r="AW15" s="139" t="s">
        <v>133</v>
      </c>
      <c r="AX15" s="139" t="s">
        <v>133</v>
      </c>
      <c r="AY15" s="139" t="s">
        <v>133</v>
      </c>
      <c r="AZ15" s="139" t="s">
        <v>133</v>
      </c>
      <c r="BA15" s="139" t="s">
        <v>133</v>
      </c>
      <c r="BB15" s="139" t="s">
        <v>133</v>
      </c>
      <c r="BC15" s="139" t="s">
        <v>133</v>
      </c>
      <c r="BD15" s="153"/>
      <c r="BE15" s="139" t="s">
        <v>133</v>
      </c>
      <c r="BF15" s="139" t="s">
        <v>133</v>
      </c>
      <c r="BG15" s="139" t="s">
        <v>133</v>
      </c>
      <c r="BH15" s="153"/>
      <c r="BI15" s="139" t="s">
        <v>133</v>
      </c>
      <c r="BJ15" s="139" t="s">
        <v>133</v>
      </c>
      <c r="BK15" s="139" t="s">
        <v>133</v>
      </c>
      <c r="BL15" s="139" t="s">
        <v>133</v>
      </c>
      <c r="BM15" s="139" t="s">
        <v>133</v>
      </c>
      <c r="BN15" s="139" t="s">
        <v>133</v>
      </c>
    </row>
    <row r="16" spans="1:66" x14ac:dyDescent="0.2">
      <c r="A16" s="50">
        <v>1989</v>
      </c>
      <c r="B16" s="95">
        <v>0</v>
      </c>
      <c r="C16" s="95">
        <v>0</v>
      </c>
      <c r="D16" s="95">
        <v>0</v>
      </c>
      <c r="E16" s="95">
        <v>0</v>
      </c>
      <c r="F16" s="95">
        <v>7.3762386837692998E-2</v>
      </c>
      <c r="G16" s="95">
        <v>0</v>
      </c>
      <c r="H16" s="95">
        <v>13.617714927235314</v>
      </c>
      <c r="I16" s="95">
        <v>0</v>
      </c>
      <c r="J16" s="95">
        <v>0.44824161314510003</v>
      </c>
      <c r="K16" s="95">
        <v>0</v>
      </c>
      <c r="L16" s="95"/>
      <c r="M16" s="95">
        <v>0</v>
      </c>
      <c r="N16" s="95">
        <v>5.7612668470400002E-2</v>
      </c>
      <c r="O16" s="95">
        <v>0</v>
      </c>
      <c r="P16" s="95"/>
      <c r="Q16" s="95">
        <v>0</v>
      </c>
      <c r="R16" s="95">
        <v>8.5029298472747997E-2</v>
      </c>
      <c r="S16" s="95">
        <v>0</v>
      </c>
      <c r="T16" s="95">
        <v>0</v>
      </c>
      <c r="U16" s="86">
        <v>0.148673</v>
      </c>
      <c r="V16" s="86">
        <v>0</v>
      </c>
      <c r="W16" s="79"/>
      <c r="X16" s="139" t="str">
        <f t="shared" si="3"/>
        <v>n/a</v>
      </c>
      <c r="Y16" s="139" t="str">
        <f t="shared" si="4"/>
        <v>n/a</v>
      </c>
      <c r="Z16" s="139" t="str">
        <f t="shared" si="5"/>
        <v>n/a</v>
      </c>
      <c r="AA16" s="139" t="str">
        <f t="shared" si="6"/>
        <v>n/a</v>
      </c>
      <c r="AB16" s="139">
        <f t="shared" si="7"/>
        <v>-0.29869663300000004</v>
      </c>
      <c r="AC16" s="139" t="str">
        <f t="shared" si="8"/>
        <v>n/a</v>
      </c>
      <c r="AD16" s="139">
        <f t="shared" si="9"/>
        <v>1.9496409209085241E-2</v>
      </c>
      <c r="AE16" s="139" t="str">
        <f t="shared" si="10"/>
        <v>n/a</v>
      </c>
      <c r="AF16" s="139">
        <f t="shared" si="11"/>
        <v>4.936188758377698</v>
      </c>
      <c r="AG16" s="139" t="str">
        <f t="shared" si="12"/>
        <v>n/a</v>
      </c>
      <c r="AH16" s="153"/>
      <c r="AI16" s="139" t="str">
        <f t="shared" si="13"/>
        <v>n/a</v>
      </c>
      <c r="AJ16" s="139">
        <f t="shared" si="1"/>
        <v>-0.71957217977753696</v>
      </c>
      <c r="AK16" s="139" t="str">
        <f t="shared" si="1"/>
        <v>n/a</v>
      </c>
      <c r="AL16" s="153"/>
      <c r="AM16" s="139" t="str">
        <f t="shared" si="14"/>
        <v>n/a</v>
      </c>
      <c r="AN16" s="139">
        <f t="shared" si="2"/>
        <v>-0.8818847224375761</v>
      </c>
      <c r="AO16" s="139" t="str">
        <f t="shared" si="2"/>
        <v>n/a</v>
      </c>
      <c r="AP16" s="139" t="str">
        <f t="shared" si="2"/>
        <v>n/a</v>
      </c>
      <c r="AQ16" s="139" t="str">
        <f t="shared" si="2"/>
        <v>n/a</v>
      </c>
      <c r="AR16" s="139" t="str">
        <f t="shared" si="2"/>
        <v>n/a</v>
      </c>
      <c r="AT16" s="139" t="s">
        <v>133</v>
      </c>
      <c r="AU16" s="139" t="s">
        <v>133</v>
      </c>
      <c r="AV16" s="139" t="s">
        <v>133</v>
      </c>
      <c r="AW16" s="139" t="s">
        <v>133</v>
      </c>
      <c r="AX16" s="139" t="s">
        <v>133</v>
      </c>
      <c r="AY16" s="139" t="s">
        <v>133</v>
      </c>
      <c r="AZ16" s="139" t="s">
        <v>133</v>
      </c>
      <c r="BA16" s="139" t="s">
        <v>133</v>
      </c>
      <c r="BB16" s="139" t="s">
        <v>133</v>
      </c>
      <c r="BC16" s="139" t="s">
        <v>133</v>
      </c>
      <c r="BD16" s="153"/>
      <c r="BE16" s="139" t="s">
        <v>133</v>
      </c>
      <c r="BF16" s="139" t="s">
        <v>133</v>
      </c>
      <c r="BG16" s="139" t="s">
        <v>133</v>
      </c>
      <c r="BH16" s="153"/>
      <c r="BI16" s="139" t="s">
        <v>133</v>
      </c>
      <c r="BJ16" s="139" t="s">
        <v>133</v>
      </c>
      <c r="BK16" s="139" t="s">
        <v>133</v>
      </c>
      <c r="BL16" s="139" t="s">
        <v>133</v>
      </c>
      <c r="BM16" s="139" t="s">
        <v>133</v>
      </c>
      <c r="BN16" s="139" t="s">
        <v>133</v>
      </c>
    </row>
    <row r="17" spans="1:66" x14ac:dyDescent="0.2">
      <c r="A17" s="50">
        <v>1990</v>
      </c>
      <c r="B17" s="95">
        <v>0</v>
      </c>
      <c r="C17" s="95">
        <v>0.5</v>
      </c>
      <c r="D17" s="95">
        <v>0</v>
      </c>
      <c r="E17" s="95">
        <v>0</v>
      </c>
      <c r="F17" s="95">
        <v>4.3792453077114997E-2</v>
      </c>
      <c r="G17" s="95">
        <v>0</v>
      </c>
      <c r="H17" s="95">
        <v>18.127750474499173</v>
      </c>
      <c r="I17" s="95">
        <v>0</v>
      </c>
      <c r="J17" s="95">
        <v>0.80897939240823302</v>
      </c>
      <c r="K17" s="95">
        <v>0.43851244559359998</v>
      </c>
      <c r="L17" s="95"/>
      <c r="M17" s="95">
        <v>0</v>
      </c>
      <c r="N17" s="95">
        <v>0.35440743039213601</v>
      </c>
      <c r="O17" s="95">
        <v>0</v>
      </c>
      <c r="P17" s="95"/>
      <c r="Q17" s="95">
        <v>0</v>
      </c>
      <c r="R17" s="95">
        <v>0</v>
      </c>
      <c r="S17" s="95">
        <v>0</v>
      </c>
      <c r="T17" s="95">
        <v>0</v>
      </c>
      <c r="U17" s="86">
        <v>0.148673</v>
      </c>
      <c r="V17" s="86">
        <v>0</v>
      </c>
      <c r="W17" s="79"/>
      <c r="X17" s="139" t="str">
        <f t="shared" si="3"/>
        <v>n/a</v>
      </c>
      <c r="Y17" s="139" t="str">
        <f t="shared" si="4"/>
        <v>n/a</v>
      </c>
      <c r="Z17" s="139" t="str">
        <f t="shared" si="5"/>
        <v>n/a</v>
      </c>
      <c r="AA17" s="139" t="str">
        <f t="shared" si="6"/>
        <v>n/a</v>
      </c>
      <c r="AB17" s="139">
        <f t="shared" si="7"/>
        <v>-0.40630374158748339</v>
      </c>
      <c r="AC17" s="139" t="str">
        <f t="shared" si="8"/>
        <v>n/a</v>
      </c>
      <c r="AD17" s="139">
        <f t="shared" si="9"/>
        <v>0.33118886475173803</v>
      </c>
      <c r="AE17" s="139" t="str">
        <f t="shared" si="10"/>
        <v>n/a</v>
      </c>
      <c r="AF17" s="139">
        <f t="shared" si="11"/>
        <v>0.80478422503436509</v>
      </c>
      <c r="AG17" s="139" t="str">
        <f t="shared" si="12"/>
        <v>n/a</v>
      </c>
      <c r="AH17" s="153"/>
      <c r="AI17" s="139" t="str">
        <f t="shared" si="13"/>
        <v>n/a</v>
      </c>
      <c r="AJ17" s="139">
        <f t="shared" si="1"/>
        <v>5.1515538127559912</v>
      </c>
      <c r="AK17" s="139" t="str">
        <f t="shared" si="1"/>
        <v>n/a</v>
      </c>
      <c r="AL17" s="153"/>
      <c r="AM17" s="139" t="str">
        <f t="shared" si="14"/>
        <v>n/a</v>
      </c>
      <c r="AN17" s="139">
        <f t="shared" si="2"/>
        <v>-1</v>
      </c>
      <c r="AO17" s="139" t="str">
        <f t="shared" si="2"/>
        <v>n/a</v>
      </c>
      <c r="AP17" s="139" t="str">
        <f t="shared" si="2"/>
        <v>n/a</v>
      </c>
      <c r="AQ17" s="139">
        <f t="shared" si="2"/>
        <v>0</v>
      </c>
      <c r="AR17" s="139" t="str">
        <f t="shared" si="2"/>
        <v>n/a</v>
      </c>
      <c r="AT17" s="139" t="s">
        <v>133</v>
      </c>
      <c r="AU17" s="139" t="s">
        <v>133</v>
      </c>
      <c r="AV17" s="139" t="s">
        <v>133</v>
      </c>
      <c r="AW17" s="139" t="s">
        <v>133</v>
      </c>
      <c r="AX17" s="139" t="s">
        <v>133</v>
      </c>
      <c r="AY17" s="139" t="s">
        <v>133</v>
      </c>
      <c r="AZ17" s="139" t="s">
        <v>133</v>
      </c>
      <c r="BA17" s="139" t="s">
        <v>133</v>
      </c>
      <c r="BB17" s="139" t="s">
        <v>133</v>
      </c>
      <c r="BC17" s="139" t="s">
        <v>133</v>
      </c>
      <c r="BD17" s="153"/>
      <c r="BE17" s="139" t="s">
        <v>133</v>
      </c>
      <c r="BF17" s="139" t="s">
        <v>133</v>
      </c>
      <c r="BG17" s="139" t="s">
        <v>133</v>
      </c>
      <c r="BH17" s="153"/>
      <c r="BI17" s="139" t="s">
        <v>133</v>
      </c>
      <c r="BJ17" s="139" t="s">
        <v>133</v>
      </c>
      <c r="BK17" s="139" t="s">
        <v>133</v>
      </c>
      <c r="BL17" s="139" t="s">
        <v>133</v>
      </c>
      <c r="BM17" s="139" t="s">
        <v>133</v>
      </c>
      <c r="BN17" s="139" t="s">
        <v>133</v>
      </c>
    </row>
    <row r="18" spans="1:66" x14ac:dyDescent="0.2">
      <c r="A18" s="50">
        <v>1991</v>
      </c>
      <c r="B18" s="95">
        <v>0</v>
      </c>
      <c r="C18" s="95">
        <v>2.4</v>
      </c>
      <c r="D18" s="95">
        <v>0</v>
      </c>
      <c r="E18" s="95">
        <v>0</v>
      </c>
      <c r="F18" s="95">
        <v>0.34672843958103899</v>
      </c>
      <c r="G18" s="95">
        <v>0</v>
      </c>
      <c r="H18" s="95">
        <v>23.743251495213396</v>
      </c>
      <c r="I18" s="95">
        <v>0</v>
      </c>
      <c r="J18" s="95">
        <v>1.1149683140672699</v>
      </c>
      <c r="K18" s="95">
        <v>0.22578379586560002</v>
      </c>
      <c r="L18" s="95"/>
      <c r="M18" s="95">
        <v>0</v>
      </c>
      <c r="N18" s="95">
        <v>0.53608329170435609</v>
      </c>
      <c r="O18" s="95">
        <v>0</v>
      </c>
      <c r="P18" s="95"/>
      <c r="Q18" s="95">
        <v>0</v>
      </c>
      <c r="R18" s="95">
        <v>0</v>
      </c>
      <c r="S18" s="95">
        <v>0</v>
      </c>
      <c r="T18" s="95">
        <v>0</v>
      </c>
      <c r="U18" s="86">
        <v>0.134308839741764</v>
      </c>
      <c r="V18" s="86">
        <v>0</v>
      </c>
      <c r="W18" s="79"/>
      <c r="X18" s="139" t="str">
        <f t="shared" si="3"/>
        <v>n/a</v>
      </c>
      <c r="Y18" s="139">
        <f t="shared" si="4"/>
        <v>3.8</v>
      </c>
      <c r="Z18" s="139" t="str">
        <f t="shared" si="5"/>
        <v>n/a</v>
      </c>
      <c r="AA18" s="139" t="str">
        <f t="shared" si="6"/>
        <v>n/a</v>
      </c>
      <c r="AB18" s="139">
        <f t="shared" si="7"/>
        <v>6.9175386446262337</v>
      </c>
      <c r="AC18" s="139" t="str">
        <f t="shared" si="8"/>
        <v>n/a</v>
      </c>
      <c r="AD18" s="139">
        <f t="shared" si="9"/>
        <v>0.30977373770748384</v>
      </c>
      <c r="AE18" s="139" t="str">
        <f t="shared" si="10"/>
        <v>n/a</v>
      </c>
      <c r="AF18" s="139">
        <f t="shared" si="11"/>
        <v>0.37824068762511387</v>
      </c>
      <c r="AG18" s="139">
        <f t="shared" si="12"/>
        <v>-0.48511428094141351</v>
      </c>
      <c r="AH18" s="153"/>
      <c r="AI18" s="139" t="str">
        <f t="shared" si="13"/>
        <v>n/a</v>
      </c>
      <c r="AJ18" s="139">
        <f t="shared" si="1"/>
        <v>0.51261865788537175</v>
      </c>
      <c r="AK18" s="139" t="str">
        <f t="shared" si="1"/>
        <v>n/a</v>
      </c>
      <c r="AL18" s="153"/>
      <c r="AM18" s="139" t="str">
        <f t="shared" si="14"/>
        <v>n/a</v>
      </c>
      <c r="AN18" s="139" t="str">
        <f t="shared" si="2"/>
        <v>n/a</v>
      </c>
      <c r="AO18" s="139" t="str">
        <f t="shared" si="2"/>
        <v>n/a</v>
      </c>
      <c r="AP18" s="139" t="str">
        <f t="shared" si="2"/>
        <v>n/a</v>
      </c>
      <c r="AQ18" s="139">
        <f t="shared" si="2"/>
        <v>-9.661579613134863E-2</v>
      </c>
      <c r="AR18" s="139" t="str">
        <f t="shared" si="2"/>
        <v>n/a</v>
      </c>
      <c r="AT18" s="139" t="s">
        <v>133</v>
      </c>
      <c r="AU18" s="139" t="s">
        <v>133</v>
      </c>
      <c r="AV18" s="139" t="s">
        <v>133</v>
      </c>
      <c r="AW18" s="139" t="s">
        <v>133</v>
      </c>
      <c r="AX18" s="139" t="s">
        <v>133</v>
      </c>
      <c r="AY18" s="139" t="s">
        <v>133</v>
      </c>
      <c r="AZ18" s="139" t="s">
        <v>133</v>
      </c>
      <c r="BA18" s="139" t="s">
        <v>133</v>
      </c>
      <c r="BB18" s="139" t="s">
        <v>133</v>
      </c>
      <c r="BC18" s="139" t="s">
        <v>133</v>
      </c>
      <c r="BD18" s="153"/>
      <c r="BE18" s="139" t="s">
        <v>133</v>
      </c>
      <c r="BF18" s="139" t="s">
        <v>133</v>
      </c>
      <c r="BG18" s="139" t="s">
        <v>133</v>
      </c>
      <c r="BH18" s="153"/>
      <c r="BI18" s="139" t="s">
        <v>133</v>
      </c>
      <c r="BJ18" s="139" t="s">
        <v>133</v>
      </c>
      <c r="BK18" s="139" t="s">
        <v>133</v>
      </c>
      <c r="BL18" s="139" t="s">
        <v>133</v>
      </c>
      <c r="BM18" s="139" t="s">
        <v>133</v>
      </c>
      <c r="BN18" s="139" t="s">
        <v>133</v>
      </c>
    </row>
    <row r="19" spans="1:66" x14ac:dyDescent="0.2">
      <c r="A19" s="50">
        <v>1992</v>
      </c>
      <c r="B19" s="95">
        <v>0</v>
      </c>
      <c r="C19" s="95">
        <v>5.9</v>
      </c>
      <c r="D19" s="95">
        <v>0.10799698274255999</v>
      </c>
      <c r="E19" s="95">
        <v>0</v>
      </c>
      <c r="F19" s="95">
        <v>0.58217650961999989</v>
      </c>
      <c r="G19" s="95">
        <v>0</v>
      </c>
      <c r="H19" s="95">
        <v>29.854599463139163</v>
      </c>
      <c r="I19" s="95">
        <v>0</v>
      </c>
      <c r="J19" s="95">
        <v>0.90629343819327812</v>
      </c>
      <c r="K19" s="95">
        <v>8.12007745024E-2</v>
      </c>
      <c r="L19" s="95"/>
      <c r="M19" s="95">
        <v>0</v>
      </c>
      <c r="N19" s="95">
        <v>0.5277411386478239</v>
      </c>
      <c r="O19" s="95">
        <v>1.1030473498</v>
      </c>
      <c r="P19" s="95"/>
      <c r="Q19" s="95">
        <v>0</v>
      </c>
      <c r="R19" s="95">
        <v>0</v>
      </c>
      <c r="S19" s="95">
        <v>0</v>
      </c>
      <c r="T19" s="95">
        <v>0</v>
      </c>
      <c r="U19" s="86">
        <v>4.8276703506716999E-2</v>
      </c>
      <c r="V19" s="86">
        <v>0</v>
      </c>
      <c r="W19" s="79"/>
      <c r="X19" s="139" t="str">
        <f t="shared" si="3"/>
        <v>n/a</v>
      </c>
      <c r="Y19" s="139">
        <f t="shared" si="4"/>
        <v>1.4583333333333335</v>
      </c>
      <c r="Z19" s="139" t="str">
        <f t="shared" si="5"/>
        <v>n/a</v>
      </c>
      <c r="AA19" s="139" t="str">
        <f t="shared" si="6"/>
        <v>n/a</v>
      </c>
      <c r="AB19" s="139">
        <f t="shared" si="7"/>
        <v>0.67905612335538135</v>
      </c>
      <c r="AC19" s="139" t="str">
        <f t="shared" si="8"/>
        <v>n/a</v>
      </c>
      <c r="AD19" s="139">
        <f t="shared" si="9"/>
        <v>0.25739305204924467</v>
      </c>
      <c r="AE19" s="139" t="str">
        <f t="shared" si="10"/>
        <v>n/a</v>
      </c>
      <c r="AF19" s="139">
        <f t="shared" si="11"/>
        <v>-0.18715767366766778</v>
      </c>
      <c r="AG19" s="139">
        <f t="shared" si="12"/>
        <v>-0.6403604864950736</v>
      </c>
      <c r="AH19" s="153"/>
      <c r="AI19" s="139" t="str">
        <f t="shared" si="13"/>
        <v>n/a</v>
      </c>
      <c r="AJ19" s="139">
        <f t="shared" si="1"/>
        <v>-1.5561300241255793E-2</v>
      </c>
      <c r="AK19" s="139" t="str">
        <f t="shared" si="1"/>
        <v>n/a</v>
      </c>
      <c r="AL19" s="153"/>
      <c r="AM19" s="139" t="str">
        <f t="shared" si="14"/>
        <v>n/a</v>
      </c>
      <c r="AN19" s="139" t="str">
        <f t="shared" si="2"/>
        <v>n/a</v>
      </c>
      <c r="AO19" s="139" t="str">
        <f t="shared" si="2"/>
        <v>n/a</v>
      </c>
      <c r="AP19" s="139" t="str">
        <f t="shared" si="2"/>
        <v>n/a</v>
      </c>
      <c r="AQ19" s="139">
        <f t="shared" si="2"/>
        <v>-0.64055453386732575</v>
      </c>
      <c r="AR19" s="139" t="str">
        <f t="shared" si="2"/>
        <v>n/a</v>
      </c>
      <c r="AT19" s="139" t="s">
        <v>133</v>
      </c>
      <c r="AU19" s="139" t="s">
        <v>133</v>
      </c>
      <c r="AV19" s="139" t="s">
        <v>133</v>
      </c>
      <c r="AW19" s="139" t="s">
        <v>133</v>
      </c>
      <c r="AX19" s="139" t="s">
        <v>133</v>
      </c>
      <c r="AY19" s="139" t="s">
        <v>133</v>
      </c>
      <c r="AZ19" s="139" t="s">
        <v>133</v>
      </c>
      <c r="BA19" s="139" t="s">
        <v>133</v>
      </c>
      <c r="BB19" s="139" t="s">
        <v>133</v>
      </c>
      <c r="BC19" s="139" t="s">
        <v>133</v>
      </c>
      <c r="BD19" s="153"/>
      <c r="BE19" s="139" t="s">
        <v>133</v>
      </c>
      <c r="BF19" s="139" t="s">
        <v>133</v>
      </c>
      <c r="BG19" s="139" t="s">
        <v>133</v>
      </c>
      <c r="BH19" s="153"/>
      <c r="BI19" s="139" t="s">
        <v>133</v>
      </c>
      <c r="BJ19" s="139" t="s">
        <v>133</v>
      </c>
      <c r="BK19" s="139" t="s">
        <v>133</v>
      </c>
      <c r="BL19" s="139" t="s">
        <v>133</v>
      </c>
      <c r="BM19" s="139" t="s">
        <v>133</v>
      </c>
      <c r="BN19" s="139" t="s">
        <v>133</v>
      </c>
    </row>
    <row r="20" spans="1:66" x14ac:dyDescent="0.2">
      <c r="A20" s="50">
        <v>1993</v>
      </c>
      <c r="B20" s="95">
        <v>0</v>
      </c>
      <c r="C20" s="95">
        <v>6.4</v>
      </c>
      <c r="D20" s="95">
        <v>0.29660849656172994</v>
      </c>
      <c r="E20" s="95">
        <v>0</v>
      </c>
      <c r="F20" s="95">
        <v>1.3394569179367779</v>
      </c>
      <c r="G20" s="95">
        <v>0</v>
      </c>
      <c r="H20" s="95">
        <v>34.012296726840781</v>
      </c>
      <c r="I20" s="95">
        <v>0</v>
      </c>
      <c r="J20" s="95">
        <v>0.80914510174624998</v>
      </c>
      <c r="K20" s="95">
        <v>0.11730478498464501</v>
      </c>
      <c r="L20" s="95"/>
      <c r="M20" s="95">
        <v>0</v>
      </c>
      <c r="N20" s="95">
        <v>2.1266856299797197</v>
      </c>
      <c r="O20" s="95">
        <v>1.5123754621166099</v>
      </c>
      <c r="P20" s="95"/>
      <c r="Q20" s="95">
        <v>0</v>
      </c>
      <c r="R20" s="95">
        <v>0.49267500000000003</v>
      </c>
      <c r="S20" s="95">
        <v>0</v>
      </c>
      <c r="T20" s="95">
        <v>0</v>
      </c>
      <c r="U20" s="86">
        <v>2.7832757080188002E-2</v>
      </c>
      <c r="V20" s="86">
        <v>0</v>
      </c>
      <c r="W20" s="79"/>
      <c r="X20" s="139" t="str">
        <f t="shared" si="3"/>
        <v>n/a</v>
      </c>
      <c r="Y20" s="139">
        <f t="shared" si="4"/>
        <v>8.4745762711864403E-2</v>
      </c>
      <c r="Z20" s="139">
        <f t="shared" si="5"/>
        <v>1.7464516973476609</v>
      </c>
      <c r="AA20" s="139" t="str">
        <f t="shared" si="6"/>
        <v>n/a</v>
      </c>
      <c r="AB20" s="139">
        <f t="shared" si="7"/>
        <v>1.3007745860633788</v>
      </c>
      <c r="AC20" s="139" t="str">
        <f t="shared" si="8"/>
        <v>n/a</v>
      </c>
      <c r="AD20" s="139">
        <f t="shared" si="9"/>
        <v>0.13926488174242757</v>
      </c>
      <c r="AE20" s="139" t="str">
        <f t="shared" si="10"/>
        <v>n/a</v>
      </c>
      <c r="AF20" s="139">
        <f t="shared" si="11"/>
        <v>-0.10719302640069439</v>
      </c>
      <c r="AG20" s="139">
        <f t="shared" si="12"/>
        <v>0.44462643002472735</v>
      </c>
      <c r="AH20" s="153"/>
      <c r="AI20" s="139" t="str">
        <f t="shared" si="13"/>
        <v>n/a</v>
      </c>
      <c r="AJ20" s="139">
        <f t="shared" si="1"/>
        <v>3.0297893687589044</v>
      </c>
      <c r="AK20" s="139">
        <f t="shared" si="1"/>
        <v>0.37108843277745751</v>
      </c>
      <c r="AL20" s="153"/>
      <c r="AM20" s="139" t="str">
        <f t="shared" si="14"/>
        <v>n/a</v>
      </c>
      <c r="AN20" s="139" t="str">
        <f t="shared" si="2"/>
        <v>n/a</v>
      </c>
      <c r="AO20" s="139" t="str">
        <f t="shared" si="2"/>
        <v>n/a</v>
      </c>
      <c r="AP20" s="139" t="str">
        <f t="shared" si="2"/>
        <v>n/a</v>
      </c>
      <c r="AQ20" s="139">
        <f t="shared" si="2"/>
        <v>-0.42347436634078628</v>
      </c>
      <c r="AR20" s="139" t="str">
        <f t="shared" si="2"/>
        <v>n/a</v>
      </c>
      <c r="AT20" s="139" t="s">
        <v>133</v>
      </c>
      <c r="AU20" s="139" t="s">
        <v>133</v>
      </c>
      <c r="AV20" s="139" t="s">
        <v>133</v>
      </c>
      <c r="AW20" s="139" t="s">
        <v>133</v>
      </c>
      <c r="AX20" s="139" t="s">
        <v>133</v>
      </c>
      <c r="AY20" s="139" t="s">
        <v>133</v>
      </c>
      <c r="AZ20" s="139" t="s">
        <v>133</v>
      </c>
      <c r="BA20" s="139" t="s">
        <v>133</v>
      </c>
      <c r="BB20" s="139" t="s">
        <v>133</v>
      </c>
      <c r="BC20" s="139" t="s">
        <v>133</v>
      </c>
      <c r="BD20" s="153"/>
      <c r="BE20" s="139" t="s">
        <v>133</v>
      </c>
      <c r="BF20" s="139" t="s">
        <v>133</v>
      </c>
      <c r="BG20" s="139" t="s">
        <v>133</v>
      </c>
      <c r="BH20" s="153"/>
      <c r="BI20" s="139" t="s">
        <v>133</v>
      </c>
      <c r="BJ20" s="139" t="s">
        <v>133</v>
      </c>
      <c r="BK20" s="139" t="s">
        <v>133</v>
      </c>
      <c r="BL20" s="139" t="s">
        <v>133</v>
      </c>
      <c r="BM20" s="139" t="s">
        <v>133</v>
      </c>
      <c r="BN20" s="139" t="s">
        <v>133</v>
      </c>
    </row>
    <row r="21" spans="1:66" x14ac:dyDescent="0.2">
      <c r="A21" s="50">
        <v>1994</v>
      </c>
      <c r="B21" s="95">
        <v>0.60568200000000005</v>
      </c>
      <c r="C21" s="95">
        <v>9.947927</v>
      </c>
      <c r="D21" s="95">
        <v>0.97292787323588004</v>
      </c>
      <c r="E21" s="95">
        <v>0</v>
      </c>
      <c r="F21" s="95">
        <v>2.423506359532523</v>
      </c>
      <c r="G21" s="95">
        <v>0</v>
      </c>
      <c r="H21" s="95">
        <v>25.460829181509489</v>
      </c>
      <c r="I21" s="95">
        <v>0</v>
      </c>
      <c r="J21" s="95">
        <v>0.92080961991737986</v>
      </c>
      <c r="K21" s="95">
        <v>0.20159971649176903</v>
      </c>
      <c r="L21" s="95"/>
      <c r="M21" s="95">
        <v>1.5</v>
      </c>
      <c r="N21" s="95">
        <v>2.2849271491969914</v>
      </c>
      <c r="O21" s="95">
        <v>3.0181951891187917</v>
      </c>
      <c r="P21" s="95"/>
      <c r="Q21" s="95">
        <v>0</v>
      </c>
      <c r="R21" s="95">
        <v>0.24738948035235001</v>
      </c>
      <c r="S21" s="95">
        <v>0</v>
      </c>
      <c r="T21" s="95">
        <v>0.217391</v>
      </c>
      <c r="U21" s="86">
        <v>1.3053189817684999E-2</v>
      </c>
      <c r="V21" s="86">
        <v>0</v>
      </c>
      <c r="W21" s="79"/>
      <c r="X21" s="139" t="str">
        <f t="shared" si="3"/>
        <v>n/a</v>
      </c>
      <c r="Y21" s="139">
        <f t="shared" si="4"/>
        <v>0.55436359374999999</v>
      </c>
      <c r="Z21" s="139">
        <f t="shared" si="5"/>
        <v>2.2801753304912324</v>
      </c>
      <c r="AA21" s="139" t="str">
        <f t="shared" si="6"/>
        <v>n/a</v>
      </c>
      <c r="AB21" s="139">
        <f t="shared" si="7"/>
        <v>0.80932012599968672</v>
      </c>
      <c r="AC21" s="139" t="str">
        <f t="shared" si="8"/>
        <v>n/a</v>
      </c>
      <c r="AD21" s="139">
        <f t="shared" si="9"/>
        <v>-0.25142281963519708</v>
      </c>
      <c r="AE21" s="139" t="str">
        <f t="shared" si="10"/>
        <v>n/a</v>
      </c>
      <c r="AF21" s="139">
        <f t="shared" si="11"/>
        <v>0.13800308242630654</v>
      </c>
      <c r="AG21" s="139">
        <f t="shared" si="12"/>
        <v>0.71859755352825605</v>
      </c>
      <c r="AH21" s="153"/>
      <c r="AI21" s="139" t="str">
        <f t="shared" si="13"/>
        <v>n/a</v>
      </c>
      <c r="AJ21" s="139">
        <f t="shared" si="1"/>
        <v>7.440757439019352E-2</v>
      </c>
      <c r="AK21" s="139">
        <f t="shared" si="1"/>
        <v>0.99566527275888683</v>
      </c>
      <c r="AL21" s="153"/>
      <c r="AM21" s="139" t="str">
        <f t="shared" si="14"/>
        <v>n/a</v>
      </c>
      <c r="AN21" s="139">
        <f t="shared" si="2"/>
        <v>-0.49786475800000007</v>
      </c>
      <c r="AO21" s="139" t="str">
        <f t="shared" si="2"/>
        <v>n/a</v>
      </c>
      <c r="AP21" s="139" t="str">
        <f t="shared" si="2"/>
        <v>n/a</v>
      </c>
      <c r="AQ21" s="139">
        <f t="shared" si="2"/>
        <v>-0.53101341056231322</v>
      </c>
      <c r="AR21" s="139" t="str">
        <f t="shared" si="2"/>
        <v>n/a</v>
      </c>
      <c r="AT21" s="139" t="s">
        <v>133</v>
      </c>
      <c r="AU21" s="139" t="s">
        <v>133</v>
      </c>
      <c r="AV21" s="139" t="s">
        <v>133</v>
      </c>
      <c r="AW21" s="139" t="s">
        <v>133</v>
      </c>
      <c r="AX21" s="139" t="s">
        <v>133</v>
      </c>
      <c r="AY21" s="139" t="s">
        <v>133</v>
      </c>
      <c r="AZ21" s="139" t="s">
        <v>133</v>
      </c>
      <c r="BA21" s="139" t="s">
        <v>133</v>
      </c>
      <c r="BB21" s="139" t="s">
        <v>133</v>
      </c>
      <c r="BC21" s="139" t="s">
        <v>133</v>
      </c>
      <c r="BD21" s="153"/>
      <c r="BE21" s="139" t="s">
        <v>133</v>
      </c>
      <c r="BF21" s="139" t="s">
        <v>133</v>
      </c>
      <c r="BG21" s="139" t="s">
        <v>133</v>
      </c>
      <c r="BH21" s="153"/>
      <c r="BI21" s="139" t="s">
        <v>133</v>
      </c>
      <c r="BJ21" s="139" t="s">
        <v>133</v>
      </c>
      <c r="BK21" s="139" t="s">
        <v>133</v>
      </c>
      <c r="BL21" s="139" t="s">
        <v>133</v>
      </c>
      <c r="BM21" s="139" t="s">
        <v>133</v>
      </c>
      <c r="BN21" s="139" t="s">
        <v>133</v>
      </c>
    </row>
    <row r="22" spans="1:66" x14ac:dyDescent="0.2">
      <c r="A22" s="50">
        <v>1995</v>
      </c>
      <c r="B22" s="95">
        <v>0.60568200000000005</v>
      </c>
      <c r="C22" s="95">
        <v>13.020676999999999</v>
      </c>
      <c r="D22" s="95">
        <v>2.0537829101835201</v>
      </c>
      <c r="E22" s="95">
        <v>0</v>
      </c>
      <c r="F22" s="95">
        <v>5.8574343169745431</v>
      </c>
      <c r="G22" s="95">
        <v>0</v>
      </c>
      <c r="H22" s="95">
        <v>28.981976490190593</v>
      </c>
      <c r="I22" s="95">
        <v>0.45</v>
      </c>
      <c r="J22" s="95">
        <v>1.3403783970367891</v>
      </c>
      <c r="K22" s="95">
        <v>1.066280614065845</v>
      </c>
      <c r="L22" s="95"/>
      <c r="M22" s="95">
        <v>1.6219509999999999</v>
      </c>
      <c r="N22" s="95">
        <v>1.5040640175065383</v>
      </c>
      <c r="O22" s="95">
        <v>4.002480715270111</v>
      </c>
      <c r="P22" s="95"/>
      <c r="Q22" s="95">
        <v>0</v>
      </c>
      <c r="R22" s="95">
        <v>0.94084083375000016</v>
      </c>
      <c r="S22" s="95">
        <v>0</v>
      </c>
      <c r="T22" s="95">
        <v>0.217391</v>
      </c>
      <c r="U22" s="86">
        <v>3.5676596139000002E-3</v>
      </c>
      <c r="V22" s="86">
        <v>0.19257967715250002</v>
      </c>
      <c r="W22" s="79"/>
      <c r="X22" s="139">
        <f t="shared" si="3"/>
        <v>0</v>
      </c>
      <c r="Y22" s="139">
        <f t="shared" si="4"/>
        <v>0.3088834487828469</v>
      </c>
      <c r="Z22" s="139">
        <f t="shared" si="5"/>
        <v>1.1109302823782845</v>
      </c>
      <c r="AA22" s="139" t="str">
        <f t="shared" si="6"/>
        <v>n/a</v>
      </c>
      <c r="AB22" s="139">
        <f t="shared" si="7"/>
        <v>1.4169254988480411</v>
      </c>
      <c r="AC22" s="139" t="str">
        <f t="shared" si="8"/>
        <v>n/a</v>
      </c>
      <c r="AD22" s="139">
        <f t="shared" si="9"/>
        <v>0.13829664711934364</v>
      </c>
      <c r="AE22" s="139" t="str">
        <f t="shared" si="10"/>
        <v>n/a</v>
      </c>
      <c r="AF22" s="139">
        <f t="shared" si="11"/>
        <v>0.45565203495273576</v>
      </c>
      <c r="AG22" s="139">
        <f t="shared" si="12"/>
        <v>4.2890977855585399</v>
      </c>
      <c r="AH22" s="153"/>
      <c r="AI22" s="139">
        <f t="shared" si="13"/>
        <v>8.1300666666666688E-2</v>
      </c>
      <c r="AJ22" s="139">
        <f t="shared" si="1"/>
        <v>-0.34174530770702138</v>
      </c>
      <c r="AK22" s="139">
        <f t="shared" si="1"/>
        <v>0.32611725368189215</v>
      </c>
      <c r="AL22" s="153"/>
      <c r="AM22" s="139" t="str">
        <f t="shared" si="14"/>
        <v>n/a</v>
      </c>
      <c r="AN22" s="139">
        <f t="shared" si="2"/>
        <v>2.8030753466557532</v>
      </c>
      <c r="AO22" s="139" t="str">
        <f t="shared" si="2"/>
        <v>n/a</v>
      </c>
      <c r="AP22" s="139">
        <f t="shared" si="2"/>
        <v>0</v>
      </c>
      <c r="AQ22" s="139">
        <f t="shared" si="2"/>
        <v>-0.72668292856153927</v>
      </c>
      <c r="AR22" s="139" t="str">
        <f t="shared" si="2"/>
        <v>n/a</v>
      </c>
      <c r="AT22" s="139" t="s">
        <v>133</v>
      </c>
      <c r="AU22" s="139" t="s">
        <v>133</v>
      </c>
      <c r="AV22" s="139" t="s">
        <v>133</v>
      </c>
      <c r="AW22" s="139" t="s">
        <v>133</v>
      </c>
      <c r="AX22" s="139" t="s">
        <v>133</v>
      </c>
      <c r="AY22" s="139" t="s">
        <v>133</v>
      </c>
      <c r="AZ22" s="139" t="s">
        <v>133</v>
      </c>
      <c r="BA22" s="139" t="s">
        <v>133</v>
      </c>
      <c r="BB22" s="139" t="s">
        <v>133</v>
      </c>
      <c r="BC22" s="139" t="s">
        <v>133</v>
      </c>
      <c r="BD22" s="153"/>
      <c r="BE22" s="139" t="s">
        <v>133</v>
      </c>
      <c r="BF22" s="139" t="s">
        <v>133</v>
      </c>
      <c r="BG22" s="139" t="s">
        <v>133</v>
      </c>
      <c r="BH22" s="153"/>
      <c r="BI22" s="139" t="s">
        <v>133</v>
      </c>
      <c r="BJ22" s="139" t="s">
        <v>133</v>
      </c>
      <c r="BK22" s="139" t="s">
        <v>133</v>
      </c>
      <c r="BL22" s="139" t="s">
        <v>133</v>
      </c>
      <c r="BM22" s="139" t="s">
        <v>133</v>
      </c>
      <c r="BN22" s="139" t="s">
        <v>133</v>
      </c>
    </row>
    <row r="23" spans="1:66" x14ac:dyDescent="0.2">
      <c r="A23" s="50">
        <v>1996</v>
      </c>
      <c r="B23" s="95">
        <v>0.60568200000000005</v>
      </c>
      <c r="C23" s="95">
        <v>15.959676999999999</v>
      </c>
      <c r="D23" s="95">
        <v>4.0450914127185635</v>
      </c>
      <c r="E23" s="95">
        <v>0.10591065919999999</v>
      </c>
      <c r="F23" s="95">
        <v>9.6437542524337854</v>
      </c>
      <c r="G23" s="95">
        <v>0</v>
      </c>
      <c r="H23" s="95">
        <v>29.446735708182459</v>
      </c>
      <c r="I23" s="95">
        <v>1.4259999999999999</v>
      </c>
      <c r="J23" s="95">
        <v>1.7312653580493049</v>
      </c>
      <c r="K23" s="95">
        <v>4.3091501414256221</v>
      </c>
      <c r="L23" s="95"/>
      <c r="M23" s="95">
        <v>2.4919039999999999</v>
      </c>
      <c r="N23" s="95">
        <v>4.9978369841666028</v>
      </c>
      <c r="O23" s="95">
        <v>9.3451008579123496</v>
      </c>
      <c r="P23" s="95"/>
      <c r="Q23" s="95">
        <v>0</v>
      </c>
      <c r="R23" s="95">
        <v>3.3290295950329489</v>
      </c>
      <c r="S23" s="95">
        <v>0.460200922128912</v>
      </c>
      <c r="T23" s="95">
        <v>0.68239099999999997</v>
      </c>
      <c r="U23" s="86">
        <v>0</v>
      </c>
      <c r="V23" s="86">
        <v>0.31147000890000004</v>
      </c>
      <c r="W23" s="79"/>
      <c r="X23" s="139">
        <f t="shared" si="3"/>
        <v>0</v>
      </c>
      <c r="Y23" s="139">
        <f t="shared" si="4"/>
        <v>0.22571791005951525</v>
      </c>
      <c r="Z23" s="139">
        <f t="shared" si="5"/>
        <v>0.96958081239321725</v>
      </c>
      <c r="AA23" s="139" t="str">
        <f t="shared" si="6"/>
        <v>n/a</v>
      </c>
      <c r="AB23" s="139">
        <f t="shared" si="7"/>
        <v>0.64641270060625033</v>
      </c>
      <c r="AC23" s="139" t="str">
        <f t="shared" si="8"/>
        <v>n/a</v>
      </c>
      <c r="AD23" s="139">
        <f t="shared" si="9"/>
        <v>1.6036146401166684E-2</v>
      </c>
      <c r="AE23" s="139">
        <f t="shared" si="10"/>
        <v>2.1688888888888886</v>
      </c>
      <c r="AF23" s="139">
        <f t="shared" si="11"/>
        <v>0.29162433673704391</v>
      </c>
      <c r="AG23" s="139">
        <f t="shared" si="12"/>
        <v>3.0412908990198746</v>
      </c>
      <c r="AH23" s="153"/>
      <c r="AI23" s="139">
        <f t="shared" si="13"/>
        <v>0.53636207259035573</v>
      </c>
      <c r="AJ23" s="139">
        <f t="shared" si="1"/>
        <v>2.3228884714974418</v>
      </c>
      <c r="AK23" s="139">
        <f t="shared" si="1"/>
        <v>1.3348272041035147</v>
      </c>
      <c r="AL23" s="153"/>
      <c r="AM23" s="139" t="str">
        <f t="shared" si="14"/>
        <v>n/a</v>
      </c>
      <c r="AN23" s="139">
        <f t="shared" si="2"/>
        <v>2.5383557724255166</v>
      </c>
      <c r="AO23" s="139" t="str">
        <f t="shared" si="2"/>
        <v>n/a</v>
      </c>
      <c r="AP23" s="139">
        <f t="shared" si="2"/>
        <v>2.1390029946041924</v>
      </c>
      <c r="AQ23" s="139">
        <f t="shared" si="2"/>
        <v>-1</v>
      </c>
      <c r="AR23" s="139">
        <f t="shared" si="2"/>
        <v>0.61735658458578224</v>
      </c>
      <c r="AT23" s="139" t="s">
        <v>133</v>
      </c>
      <c r="AU23" s="139" t="s">
        <v>133</v>
      </c>
      <c r="AV23" s="139" t="s">
        <v>133</v>
      </c>
      <c r="AW23" s="139" t="s">
        <v>133</v>
      </c>
      <c r="AX23" s="139" t="s">
        <v>133</v>
      </c>
      <c r="AY23" s="139" t="s">
        <v>133</v>
      </c>
      <c r="AZ23" s="139" t="s">
        <v>133</v>
      </c>
      <c r="BA23" s="139" t="s">
        <v>133</v>
      </c>
      <c r="BB23" s="139" t="s">
        <v>133</v>
      </c>
      <c r="BC23" s="139" t="s">
        <v>133</v>
      </c>
      <c r="BD23" s="153"/>
      <c r="BE23" s="139" t="s">
        <v>133</v>
      </c>
      <c r="BF23" s="139" t="s">
        <v>133</v>
      </c>
      <c r="BG23" s="139" t="s">
        <v>133</v>
      </c>
      <c r="BH23" s="153"/>
      <c r="BI23" s="139" t="s">
        <v>133</v>
      </c>
      <c r="BJ23" s="139" t="s">
        <v>133</v>
      </c>
      <c r="BK23" s="139" t="s">
        <v>133</v>
      </c>
      <c r="BL23" s="139" t="s">
        <v>133</v>
      </c>
      <c r="BM23" s="139" t="s">
        <v>133</v>
      </c>
      <c r="BN23" s="139" t="s">
        <v>133</v>
      </c>
    </row>
    <row r="24" spans="1:66" x14ac:dyDescent="0.2">
      <c r="A24" s="50">
        <v>1997</v>
      </c>
      <c r="B24" s="95">
        <v>0.60568200000000005</v>
      </c>
      <c r="C24" s="95">
        <v>13.593302</v>
      </c>
      <c r="D24" s="95">
        <v>6.1873093776514896</v>
      </c>
      <c r="E24" s="95">
        <v>0.32928814287500002</v>
      </c>
      <c r="F24" s="95">
        <v>13.118210378153154</v>
      </c>
      <c r="G24" s="95">
        <v>0.82010000000000005</v>
      </c>
      <c r="H24" s="95">
        <v>30.775847596356122</v>
      </c>
      <c r="I24" s="95">
        <v>4.4760000000000009</v>
      </c>
      <c r="J24" s="95">
        <v>3.8681375215029199</v>
      </c>
      <c r="K24" s="95">
        <v>7.3938823850147726</v>
      </c>
      <c r="L24" s="95"/>
      <c r="M24" s="95">
        <v>2.1801539999999999</v>
      </c>
      <c r="N24" s="95">
        <v>7.4724336325296052</v>
      </c>
      <c r="O24" s="95">
        <v>10.3823958801747</v>
      </c>
      <c r="P24" s="95"/>
      <c r="Q24" s="95">
        <v>0</v>
      </c>
      <c r="R24" s="95">
        <v>5.4422825660921665</v>
      </c>
      <c r="S24" s="95">
        <v>1.5450433795977996</v>
      </c>
      <c r="T24" s="95">
        <v>1.1593710000000002</v>
      </c>
      <c r="U24" s="86">
        <v>0</v>
      </c>
      <c r="V24" s="86">
        <v>6.3410698010804998</v>
      </c>
      <c r="W24" s="79"/>
      <c r="X24" s="139">
        <f t="shared" si="3"/>
        <v>0</v>
      </c>
      <c r="Y24" s="139">
        <f t="shared" si="4"/>
        <v>-0.14827211102079318</v>
      </c>
      <c r="Z24" s="139">
        <f t="shared" si="5"/>
        <v>0.52958456221715311</v>
      </c>
      <c r="AA24" s="139">
        <f t="shared" si="6"/>
        <v>2.1091123911633631</v>
      </c>
      <c r="AB24" s="139">
        <f t="shared" si="7"/>
        <v>0.36028045041095114</v>
      </c>
      <c r="AC24" s="139" t="str">
        <f t="shared" si="8"/>
        <v>n/a</v>
      </c>
      <c r="AD24" s="139">
        <f t="shared" si="9"/>
        <v>4.5136136695937301E-2</v>
      </c>
      <c r="AE24" s="139">
        <f t="shared" si="10"/>
        <v>2.1388499298737735</v>
      </c>
      <c r="AF24" s="139">
        <f t="shared" si="11"/>
        <v>1.2342834410210375</v>
      </c>
      <c r="AG24" s="139">
        <f t="shared" si="12"/>
        <v>0.71585629238915538</v>
      </c>
      <c r="AH24" s="153"/>
      <c r="AI24" s="139">
        <f t="shared" si="13"/>
        <v>-0.12510514048695298</v>
      </c>
      <c r="AJ24" s="139">
        <f t="shared" si="1"/>
        <v>0.49513352600387894</v>
      </c>
      <c r="AK24" s="139">
        <f t="shared" si="1"/>
        <v>0.1109988044039234</v>
      </c>
      <c r="AL24" s="153"/>
      <c r="AM24" s="139" t="str">
        <f t="shared" si="14"/>
        <v>n/a</v>
      </c>
      <c r="AN24" s="139">
        <f t="shared" si="2"/>
        <v>0.63479548941597863</v>
      </c>
      <c r="AO24" s="139">
        <f t="shared" si="2"/>
        <v>2.3573235195843441</v>
      </c>
      <c r="AP24" s="139">
        <f t="shared" si="2"/>
        <v>0.69898342738986918</v>
      </c>
      <c r="AQ24" s="139" t="str">
        <f t="shared" si="2"/>
        <v>n/a</v>
      </c>
      <c r="AR24" s="139">
        <f t="shared" si="2"/>
        <v>19.358524480334001</v>
      </c>
      <c r="AT24" s="139" t="s">
        <v>133</v>
      </c>
      <c r="AU24" s="139" t="s">
        <v>133</v>
      </c>
      <c r="AV24" s="139" t="s">
        <v>133</v>
      </c>
      <c r="AW24" s="139" t="s">
        <v>133</v>
      </c>
      <c r="AX24" s="139" t="s">
        <v>133</v>
      </c>
      <c r="AY24" s="139" t="s">
        <v>133</v>
      </c>
      <c r="AZ24" s="139" t="s">
        <v>133</v>
      </c>
      <c r="BA24" s="139" t="s">
        <v>133</v>
      </c>
      <c r="BB24" s="139" t="s">
        <v>133</v>
      </c>
      <c r="BC24" s="139" t="s">
        <v>133</v>
      </c>
      <c r="BD24" s="153"/>
      <c r="BE24" s="139" t="s">
        <v>133</v>
      </c>
      <c r="BF24" s="139" t="s">
        <v>133</v>
      </c>
      <c r="BG24" s="139" t="s">
        <v>133</v>
      </c>
      <c r="BH24" s="153"/>
      <c r="BI24" s="139" t="s">
        <v>133</v>
      </c>
      <c r="BJ24" s="139" t="s">
        <v>133</v>
      </c>
      <c r="BK24" s="139" t="s">
        <v>133</v>
      </c>
      <c r="BL24" s="139" t="s">
        <v>133</v>
      </c>
      <c r="BM24" s="139" t="s">
        <v>133</v>
      </c>
      <c r="BN24" s="139" t="s">
        <v>133</v>
      </c>
    </row>
    <row r="25" spans="1:66" x14ac:dyDescent="0.2">
      <c r="A25" s="50">
        <v>1998</v>
      </c>
      <c r="B25" s="95">
        <v>0.60568200000000005</v>
      </c>
      <c r="C25" s="95">
        <v>11.040982700000001</v>
      </c>
      <c r="D25" s="95">
        <v>9.6283930514834051</v>
      </c>
      <c r="E25" s="95">
        <v>0.59511142986249987</v>
      </c>
      <c r="F25" s="95">
        <v>13.722645540452863</v>
      </c>
      <c r="G25" s="95">
        <v>0.57010000000000005</v>
      </c>
      <c r="H25" s="95">
        <v>35.816409666981002</v>
      </c>
      <c r="I25" s="95">
        <v>6.0096666665834997</v>
      </c>
      <c r="J25" s="95">
        <v>3.0736465214566975</v>
      </c>
      <c r="K25" s="95">
        <v>9.0806965436176554</v>
      </c>
      <c r="L25" s="95"/>
      <c r="M25" s="95">
        <v>2.1801539999999999</v>
      </c>
      <c r="N25" s="95">
        <v>11.483854301397152</v>
      </c>
      <c r="O25" s="95">
        <v>10.253791994703251</v>
      </c>
      <c r="P25" s="95"/>
      <c r="Q25" s="95">
        <v>0</v>
      </c>
      <c r="R25" s="95">
        <v>5.2696106914001746</v>
      </c>
      <c r="S25" s="95">
        <v>4.5664750265792469</v>
      </c>
      <c r="T25" s="95">
        <v>1.4535319999999998</v>
      </c>
      <c r="U25" s="86">
        <v>0.14913371440499998</v>
      </c>
      <c r="V25" s="86">
        <v>10.028296011240489</v>
      </c>
      <c r="W25" s="79"/>
      <c r="X25" s="139">
        <f t="shared" si="3"/>
        <v>0</v>
      </c>
      <c r="Y25" s="139">
        <f t="shared" si="4"/>
        <v>-0.18776301004715401</v>
      </c>
      <c r="Z25" s="139">
        <f t="shared" si="5"/>
        <v>0.55615186889814838</v>
      </c>
      <c r="AA25" s="139">
        <f t="shared" si="6"/>
        <v>0.80726650120653787</v>
      </c>
      <c r="AB25" s="139">
        <f t="shared" si="7"/>
        <v>4.6076038184776014E-2</v>
      </c>
      <c r="AC25" s="139">
        <f t="shared" si="8"/>
        <v>-0.30484087306426044</v>
      </c>
      <c r="AD25" s="139">
        <f t="shared" si="9"/>
        <v>0.16378304626195517</v>
      </c>
      <c r="AE25" s="139">
        <f t="shared" si="10"/>
        <v>0.34264224007674238</v>
      </c>
      <c r="AF25" s="139">
        <f t="shared" si="11"/>
        <v>-0.20539367993760782</v>
      </c>
      <c r="AG25" s="139">
        <f t="shared" si="12"/>
        <v>0.22813646076133964</v>
      </c>
      <c r="AH25" s="153"/>
      <c r="AI25" s="139">
        <f t="shared" si="13"/>
        <v>0</v>
      </c>
      <c r="AJ25" s="139">
        <f t="shared" si="1"/>
        <v>0.53682921336426515</v>
      </c>
      <c r="AK25" s="139">
        <f t="shared" si="1"/>
        <v>-1.2386725275715937E-2</v>
      </c>
      <c r="AL25" s="153"/>
      <c r="AM25" s="139" t="str">
        <f t="shared" si="14"/>
        <v>n/a</v>
      </c>
      <c r="AN25" s="139">
        <f t="shared" si="2"/>
        <v>-3.1727840771777371E-2</v>
      </c>
      <c r="AO25" s="139">
        <f t="shared" si="2"/>
        <v>1.955564281805457</v>
      </c>
      <c r="AP25" s="139">
        <f t="shared" si="2"/>
        <v>0.25372464896913893</v>
      </c>
      <c r="AQ25" s="139" t="str">
        <f t="shared" si="2"/>
        <v>n/a</v>
      </c>
      <c r="AR25" s="139">
        <f t="shared" si="2"/>
        <v>0.58148330263320802</v>
      </c>
      <c r="AT25" s="139" t="s">
        <v>133</v>
      </c>
      <c r="AU25" s="139" t="s">
        <v>133</v>
      </c>
      <c r="AV25" s="139" t="s">
        <v>133</v>
      </c>
      <c r="AW25" s="139" t="s">
        <v>133</v>
      </c>
      <c r="AX25" s="139" t="s">
        <v>133</v>
      </c>
      <c r="AY25" s="139" t="s">
        <v>133</v>
      </c>
      <c r="AZ25" s="139" t="s">
        <v>133</v>
      </c>
      <c r="BA25" s="139" t="s">
        <v>133</v>
      </c>
      <c r="BB25" s="139" t="s">
        <v>133</v>
      </c>
      <c r="BC25" s="139" t="s">
        <v>133</v>
      </c>
      <c r="BD25" s="153"/>
      <c r="BE25" s="139" t="s">
        <v>133</v>
      </c>
      <c r="BF25" s="139" t="s">
        <v>133</v>
      </c>
      <c r="BG25" s="139" t="s">
        <v>133</v>
      </c>
      <c r="BH25" s="153"/>
      <c r="BI25" s="139" t="s">
        <v>133</v>
      </c>
      <c r="BJ25" s="139" t="s">
        <v>133</v>
      </c>
      <c r="BK25" s="139" t="s">
        <v>133</v>
      </c>
      <c r="BL25" s="139" t="s">
        <v>133</v>
      </c>
      <c r="BM25" s="139" t="s">
        <v>133</v>
      </c>
      <c r="BN25" s="139" t="s">
        <v>133</v>
      </c>
    </row>
    <row r="26" spans="1:66" x14ac:dyDescent="0.2">
      <c r="A26" s="50">
        <v>1999</v>
      </c>
      <c r="B26" s="95">
        <v>0</v>
      </c>
      <c r="C26" s="95">
        <v>14.176674328829998</v>
      </c>
      <c r="D26" s="95">
        <v>12.120745259439925</v>
      </c>
      <c r="E26" s="95">
        <v>0.86302069435499984</v>
      </c>
      <c r="F26" s="95">
        <v>14.618023269081064</v>
      </c>
      <c r="G26" s="95">
        <v>0.57010000000000005</v>
      </c>
      <c r="H26" s="95">
        <v>44.588695621717612</v>
      </c>
      <c r="I26" s="95">
        <v>9.32</v>
      </c>
      <c r="J26" s="95">
        <v>3.8286750655823911</v>
      </c>
      <c r="K26" s="95">
        <v>9.8177105298084992</v>
      </c>
      <c r="L26" s="95"/>
      <c r="M26" s="95">
        <v>0.12195099999999999</v>
      </c>
      <c r="N26" s="95">
        <v>14.792388950537029</v>
      </c>
      <c r="O26" s="95">
        <v>11.56504479733176</v>
      </c>
      <c r="P26" s="95"/>
      <c r="Q26" s="95">
        <v>0</v>
      </c>
      <c r="R26" s="95">
        <v>4.140700714851504</v>
      </c>
      <c r="S26" s="95">
        <v>6.9301823902209874</v>
      </c>
      <c r="T26" s="95">
        <v>1.3693665725999999</v>
      </c>
      <c r="U26" s="86">
        <v>0.25560127033681196</v>
      </c>
      <c r="V26" s="86">
        <v>16.77260308851347</v>
      </c>
      <c r="W26" s="79"/>
      <c r="X26" s="139">
        <f t="shared" si="3"/>
        <v>-1</v>
      </c>
      <c r="Y26" s="139">
        <f t="shared" si="4"/>
        <v>0.28400475881825238</v>
      </c>
      <c r="Z26" s="139">
        <f t="shared" si="5"/>
        <v>0.2588544313292791</v>
      </c>
      <c r="AA26" s="139">
        <f t="shared" si="6"/>
        <v>0.45018336239046897</v>
      </c>
      <c r="AB26" s="139">
        <f t="shared" si="7"/>
        <v>6.5248185999465358E-2</v>
      </c>
      <c r="AC26" s="139">
        <f t="shared" si="8"/>
        <v>0</v>
      </c>
      <c r="AD26" s="139">
        <f t="shared" si="9"/>
        <v>0.24492365472421262</v>
      </c>
      <c r="AE26" s="139">
        <f t="shared" si="10"/>
        <v>0.55083476623145677</v>
      </c>
      <c r="AF26" s="139">
        <f t="shared" si="11"/>
        <v>0.2456458603339533</v>
      </c>
      <c r="AG26" s="139">
        <f t="shared" si="12"/>
        <v>8.1162715068245683E-2</v>
      </c>
      <c r="AH26" s="153"/>
      <c r="AI26" s="139">
        <f t="shared" si="13"/>
        <v>-0.9440631258158827</v>
      </c>
      <c r="AJ26" s="139">
        <f t="shared" si="1"/>
        <v>0.28810315442066825</v>
      </c>
      <c r="AK26" s="139">
        <f t="shared" si="1"/>
        <v>0.12787979347599965</v>
      </c>
      <c r="AL26" s="153"/>
      <c r="AM26" s="139" t="str">
        <f t="shared" si="14"/>
        <v>n/a</v>
      </c>
      <c r="AN26" s="139">
        <f t="shared" si="2"/>
        <v>-0.21423024254733147</v>
      </c>
      <c r="AO26" s="139">
        <f t="shared" si="2"/>
        <v>0.51762187461526477</v>
      </c>
      <c r="AP26" s="139">
        <f t="shared" si="2"/>
        <v>-5.7904076002454619E-2</v>
      </c>
      <c r="AQ26" s="139">
        <f t="shared" si="2"/>
        <v>0.71390668673804902</v>
      </c>
      <c r="AR26" s="139">
        <f t="shared" si="2"/>
        <v>0.67252772252767978</v>
      </c>
      <c r="AT26" s="139" t="s">
        <v>133</v>
      </c>
      <c r="AU26" s="139" t="s">
        <v>133</v>
      </c>
      <c r="AV26" s="139" t="s">
        <v>133</v>
      </c>
      <c r="AW26" s="139" t="s">
        <v>133</v>
      </c>
      <c r="AX26" s="139" t="s">
        <v>133</v>
      </c>
      <c r="AY26" s="139" t="s">
        <v>133</v>
      </c>
      <c r="AZ26" s="139" t="s">
        <v>133</v>
      </c>
      <c r="BA26" s="139" t="s">
        <v>133</v>
      </c>
      <c r="BB26" s="139" t="s">
        <v>133</v>
      </c>
      <c r="BC26" s="139" t="s">
        <v>133</v>
      </c>
      <c r="BD26" s="153"/>
      <c r="BE26" s="139" t="s">
        <v>133</v>
      </c>
      <c r="BF26" s="139" t="s">
        <v>133</v>
      </c>
      <c r="BG26" s="139" t="s">
        <v>133</v>
      </c>
      <c r="BH26" s="153"/>
      <c r="BI26" s="139" t="s">
        <v>133</v>
      </c>
      <c r="BJ26" s="139" t="s">
        <v>133</v>
      </c>
      <c r="BK26" s="139" t="s">
        <v>133</v>
      </c>
      <c r="BL26" s="139" t="s">
        <v>133</v>
      </c>
      <c r="BM26" s="139" t="s">
        <v>133</v>
      </c>
      <c r="BN26" s="139" t="s">
        <v>133</v>
      </c>
    </row>
    <row r="27" spans="1:66" x14ac:dyDescent="0.2">
      <c r="A27" s="50">
        <v>2000</v>
      </c>
      <c r="B27" s="95">
        <v>0</v>
      </c>
      <c r="C27" s="95">
        <v>18.107404142100002</v>
      </c>
      <c r="D27" s="95">
        <v>9.9946087111491195</v>
      </c>
      <c r="E27" s="95">
        <v>1.1377719605662</v>
      </c>
      <c r="F27" s="95">
        <v>15.695308351242057</v>
      </c>
      <c r="G27" s="95">
        <v>0.5</v>
      </c>
      <c r="H27" s="95">
        <v>69.271485321318252</v>
      </c>
      <c r="I27" s="95">
        <v>8.6421693328397406</v>
      </c>
      <c r="J27" s="95">
        <v>3.2298778596543798</v>
      </c>
      <c r="K27" s="95">
        <v>14.220006888725596</v>
      </c>
      <c r="L27" s="95"/>
      <c r="M27" s="95">
        <v>3.0219510000000001</v>
      </c>
      <c r="N27" s="95">
        <v>15.791591069118429</v>
      </c>
      <c r="O27" s="95">
        <v>17.814329891182101</v>
      </c>
      <c r="P27" s="95"/>
      <c r="Q27" s="95">
        <v>0</v>
      </c>
      <c r="R27" s="95">
        <v>2.9511858699135058</v>
      </c>
      <c r="S27" s="95">
        <v>9.0998912913987677</v>
      </c>
      <c r="T27" s="95">
        <v>1.9665999999999999</v>
      </c>
      <c r="U27" s="86">
        <v>0.75578143736840697</v>
      </c>
      <c r="V27" s="86">
        <v>16.224896446682788</v>
      </c>
      <c r="W27" s="79"/>
      <c r="X27" s="139" t="str">
        <f t="shared" si="3"/>
        <v>n/a</v>
      </c>
      <c r="Y27" s="139">
        <f t="shared" si="4"/>
        <v>0.27726741280050327</v>
      </c>
      <c r="Z27" s="139">
        <f t="shared" si="5"/>
        <v>-0.17541302145880178</v>
      </c>
      <c r="AA27" s="139">
        <f t="shared" si="6"/>
        <v>0.31835999763197154</v>
      </c>
      <c r="AB27" s="139">
        <f t="shared" si="7"/>
        <v>7.369567432825086E-2</v>
      </c>
      <c r="AC27" s="139">
        <f t="shared" si="8"/>
        <v>-0.12296088405542893</v>
      </c>
      <c r="AD27" s="139">
        <f t="shared" si="9"/>
        <v>0.55356608565105692</v>
      </c>
      <c r="AE27" s="139">
        <f t="shared" si="10"/>
        <v>-7.2728612356251054E-2</v>
      </c>
      <c r="AF27" s="139">
        <f t="shared" si="11"/>
        <v>-0.1563980216840174</v>
      </c>
      <c r="AG27" s="139">
        <f t="shared" si="12"/>
        <v>0.44840356064184816</v>
      </c>
      <c r="AH27" s="153"/>
      <c r="AI27" s="139">
        <f t="shared" si="13"/>
        <v>23.780042804077048</v>
      </c>
      <c r="AJ27" s="139">
        <f t="shared" si="1"/>
        <v>6.7548394104734788E-2</v>
      </c>
      <c r="AK27" s="139">
        <f t="shared" si="1"/>
        <v>0.54035978272147722</v>
      </c>
      <c r="AL27" s="153"/>
      <c r="AM27" s="139" t="str">
        <f t="shared" si="14"/>
        <v>n/a</v>
      </c>
      <c r="AN27" s="139">
        <f t="shared" si="2"/>
        <v>-0.28727380384473333</v>
      </c>
      <c r="AO27" s="139">
        <f t="shared" si="2"/>
        <v>0.31308106756892928</v>
      </c>
      <c r="AP27" s="139">
        <f t="shared" si="2"/>
        <v>0.43613845945285501</v>
      </c>
      <c r="AQ27" s="139">
        <f t="shared" si="2"/>
        <v>1.9568766867727048</v>
      </c>
      <c r="AR27" s="139">
        <f t="shared" si="2"/>
        <v>-3.2654838306271805E-2</v>
      </c>
      <c r="AT27" s="139" t="s">
        <v>133</v>
      </c>
      <c r="AU27" s="139" t="s">
        <v>133</v>
      </c>
      <c r="AV27" s="139" t="s">
        <v>133</v>
      </c>
      <c r="AW27" s="139" t="s">
        <v>133</v>
      </c>
      <c r="AX27" s="139" t="s">
        <v>133</v>
      </c>
      <c r="AY27" s="139" t="s">
        <v>133</v>
      </c>
      <c r="AZ27" s="139" t="s">
        <v>133</v>
      </c>
      <c r="BA27" s="139" t="s">
        <v>133</v>
      </c>
      <c r="BB27" s="139" t="s">
        <v>133</v>
      </c>
      <c r="BC27" s="139" t="s">
        <v>133</v>
      </c>
      <c r="BD27" s="153"/>
      <c r="BE27" s="139" t="s">
        <v>133</v>
      </c>
      <c r="BF27" s="139" t="s">
        <v>133</v>
      </c>
      <c r="BG27" s="139" t="s">
        <v>133</v>
      </c>
      <c r="BH27" s="153"/>
      <c r="BI27" s="139" t="s">
        <v>133</v>
      </c>
      <c r="BJ27" s="139" t="s">
        <v>133</v>
      </c>
      <c r="BK27" s="139" t="s">
        <v>133</v>
      </c>
      <c r="BL27" s="139" t="s">
        <v>133</v>
      </c>
      <c r="BM27" s="139" t="s">
        <v>133</v>
      </c>
      <c r="BN27" s="139" t="s">
        <v>133</v>
      </c>
    </row>
    <row r="28" spans="1:66" x14ac:dyDescent="0.2">
      <c r="A28" s="50">
        <v>2001</v>
      </c>
      <c r="B28" s="95">
        <v>0</v>
      </c>
      <c r="C28" s="95">
        <v>25.006846666799998</v>
      </c>
      <c r="D28" s="95">
        <v>7.1229926323104014</v>
      </c>
      <c r="E28" s="95">
        <v>1.6477327214480599</v>
      </c>
      <c r="F28" s="95">
        <v>14.944372626005514</v>
      </c>
      <c r="G28" s="95">
        <v>0.5</v>
      </c>
      <c r="H28" s="95">
        <v>82.929145902190697</v>
      </c>
      <c r="I28" s="95">
        <v>9.8733597725225017</v>
      </c>
      <c r="J28" s="95">
        <v>4.2497454289660661</v>
      </c>
      <c r="K28" s="95">
        <v>20.739817663524889</v>
      </c>
      <c r="L28" s="95"/>
      <c r="M28" s="95">
        <v>3.0219510000000001</v>
      </c>
      <c r="N28" s="95">
        <v>13.238390282808322</v>
      </c>
      <c r="O28" s="95">
        <v>17.342285752468865</v>
      </c>
      <c r="P28" s="95"/>
      <c r="Q28" s="95">
        <v>0</v>
      </c>
      <c r="R28" s="95">
        <v>2.2926502583672508</v>
      </c>
      <c r="S28" s="95">
        <v>8.5944892132234489</v>
      </c>
      <c r="T28" s="95">
        <v>4.2515059999999991</v>
      </c>
      <c r="U28" s="86">
        <v>1.2923659201225883</v>
      </c>
      <c r="V28" s="86">
        <v>21.844265035934566</v>
      </c>
      <c r="W28" s="79"/>
      <c r="X28" s="139" t="str">
        <f t="shared" si="3"/>
        <v>n/a</v>
      </c>
      <c r="Y28" s="139">
        <f t="shared" si="4"/>
        <v>0.38102880294468511</v>
      </c>
      <c r="Z28" s="139">
        <f t="shared" si="5"/>
        <v>-0.28731650851277368</v>
      </c>
      <c r="AA28" s="139">
        <f t="shared" si="6"/>
        <v>0.44820999159452257</v>
      </c>
      <c r="AB28" s="139">
        <f t="shared" si="7"/>
        <v>-4.7844598425944129E-2</v>
      </c>
      <c r="AC28" s="139">
        <f t="shared" si="8"/>
        <v>0</v>
      </c>
      <c r="AD28" s="139">
        <f t="shared" si="9"/>
        <v>0.19716136470180912</v>
      </c>
      <c r="AE28" s="139">
        <f t="shared" si="10"/>
        <v>0.14246312381363668</v>
      </c>
      <c r="AF28" s="139">
        <f t="shared" si="11"/>
        <v>0.31576041374543484</v>
      </c>
      <c r="AG28" s="139">
        <f t="shared" si="12"/>
        <v>0.45849561296405272</v>
      </c>
      <c r="AH28" s="153"/>
      <c r="AI28" s="139">
        <f t="shared" si="13"/>
        <v>0</v>
      </c>
      <c r="AJ28" s="139">
        <f t="shared" si="1"/>
        <v>-0.16168103487070862</v>
      </c>
      <c r="AK28" s="139">
        <f t="shared" si="1"/>
        <v>-2.6498001417774031E-2</v>
      </c>
      <c r="AL28" s="153"/>
      <c r="AM28" s="139" t="str">
        <f t="shared" si="14"/>
        <v>n/a</v>
      </c>
      <c r="AN28" s="139">
        <f t="shared" si="2"/>
        <v>-0.22314270960017701</v>
      </c>
      <c r="AO28" s="139">
        <f t="shared" si="2"/>
        <v>-5.5539353382498713E-2</v>
      </c>
      <c r="AP28" s="139">
        <f t="shared" si="2"/>
        <v>1.1618559951184784</v>
      </c>
      <c r="AQ28" s="139">
        <f t="shared" si="2"/>
        <v>0.70997309039838497</v>
      </c>
      <c r="AR28" s="139">
        <f t="shared" si="2"/>
        <v>0.34634233923882252</v>
      </c>
      <c r="AT28" s="139" t="s">
        <v>133</v>
      </c>
      <c r="AU28" s="139" t="s">
        <v>133</v>
      </c>
      <c r="AV28" s="139" t="s">
        <v>133</v>
      </c>
      <c r="AW28" s="139" t="s">
        <v>133</v>
      </c>
      <c r="AX28" s="139" t="s">
        <v>133</v>
      </c>
      <c r="AY28" s="139" t="s">
        <v>133</v>
      </c>
      <c r="AZ28" s="139" t="s">
        <v>133</v>
      </c>
      <c r="BA28" s="139" t="s">
        <v>133</v>
      </c>
      <c r="BB28" s="139" t="s">
        <v>133</v>
      </c>
      <c r="BC28" s="139" t="s">
        <v>133</v>
      </c>
      <c r="BD28" s="153"/>
      <c r="BE28" s="139" t="s">
        <v>133</v>
      </c>
      <c r="BF28" s="139" t="s">
        <v>133</v>
      </c>
      <c r="BG28" s="139" t="s">
        <v>133</v>
      </c>
      <c r="BH28" s="153"/>
      <c r="BI28" s="139" t="s">
        <v>133</v>
      </c>
      <c r="BJ28" s="139" t="s">
        <v>133</v>
      </c>
      <c r="BK28" s="139" t="s">
        <v>133</v>
      </c>
      <c r="BL28" s="139" t="s">
        <v>133</v>
      </c>
      <c r="BM28" s="139" t="s">
        <v>133</v>
      </c>
      <c r="BN28" s="139" t="s">
        <v>133</v>
      </c>
    </row>
    <row r="29" spans="1:66" x14ac:dyDescent="0.2">
      <c r="A29" s="50">
        <v>2002</v>
      </c>
      <c r="B29" s="95">
        <v>1.1949000000000001</v>
      </c>
      <c r="C29" s="95">
        <v>26.603733629392284</v>
      </c>
      <c r="D29" s="95">
        <v>6.4548386966153588</v>
      </c>
      <c r="E29" s="95">
        <v>2.0066818778487998</v>
      </c>
      <c r="F29" s="95">
        <v>15.523033794573537</v>
      </c>
      <c r="G29" s="95">
        <v>0</v>
      </c>
      <c r="H29" s="95">
        <v>97.555232516821619</v>
      </c>
      <c r="I29" s="95">
        <v>7.6296138899793604</v>
      </c>
      <c r="J29" s="95">
        <v>2.9484297984906225</v>
      </c>
      <c r="K29" s="95">
        <v>27.35630645726712</v>
      </c>
      <c r="L29" s="95"/>
      <c r="M29" s="95">
        <v>1.75</v>
      </c>
      <c r="N29" s="95">
        <v>10.481998284317159</v>
      </c>
      <c r="O29" s="95">
        <v>16.455946144921285</v>
      </c>
      <c r="P29" s="95"/>
      <c r="Q29" s="95">
        <v>0</v>
      </c>
      <c r="R29" s="95">
        <v>1.2909998358413639</v>
      </c>
      <c r="S29" s="95">
        <v>7.7872176614288522</v>
      </c>
      <c r="T29" s="95">
        <v>6.4621289999999991</v>
      </c>
      <c r="U29" s="86">
        <v>1.628236158180157</v>
      </c>
      <c r="V29" s="86">
        <v>21.301956443556879</v>
      </c>
      <c r="W29" s="79"/>
      <c r="X29" s="139" t="str">
        <f t="shared" si="3"/>
        <v>n/a</v>
      </c>
      <c r="Y29" s="139">
        <f t="shared" si="4"/>
        <v>6.3857989928509218E-2</v>
      </c>
      <c r="Z29" s="139">
        <f t="shared" si="5"/>
        <v>-9.380241847566273E-2</v>
      </c>
      <c r="AA29" s="139">
        <f t="shared" si="6"/>
        <v>0.21784428489426877</v>
      </c>
      <c r="AB29" s="139">
        <f t="shared" si="7"/>
        <v>3.8721007769912275E-2</v>
      </c>
      <c r="AC29" s="139">
        <f t="shared" si="8"/>
        <v>-1</v>
      </c>
      <c r="AD29" s="139">
        <f t="shared" si="9"/>
        <v>0.17636847040341408</v>
      </c>
      <c r="AE29" s="139">
        <f t="shared" si="10"/>
        <v>-0.22725251932857471</v>
      </c>
      <c r="AF29" s="139">
        <f t="shared" si="11"/>
        <v>-0.30621025476155284</v>
      </c>
      <c r="AG29" s="139">
        <f t="shared" si="12"/>
        <v>0.31902347942907183</v>
      </c>
      <c r="AH29" s="153"/>
      <c r="AI29" s="139">
        <f t="shared" si="13"/>
        <v>-0.42090391273716876</v>
      </c>
      <c r="AJ29" s="139">
        <f t="shared" ref="AJ29:AJ46" si="15">IFERROR(N29/N28-1, "n/a")</f>
        <v>-0.20821202122063709</v>
      </c>
      <c r="AK29" s="139">
        <f t="shared" ref="AK29:AK46" si="16">IFERROR(O29/O28-1, "n/a")</f>
        <v>-5.1108580506545986E-2</v>
      </c>
      <c r="AL29" s="153"/>
      <c r="AM29" s="139" t="str">
        <f t="shared" si="14"/>
        <v>n/a</v>
      </c>
      <c r="AN29" s="139">
        <f t="shared" ref="AN29:AN46" si="17">IFERROR(R29/R28-1, "n/a")</f>
        <v>-0.43689630325003381</v>
      </c>
      <c r="AO29" s="139">
        <f t="shared" ref="AO29:AO46" si="18">IFERROR(S29/S28-1, "n/a")</f>
        <v>-9.3928973760596723E-2</v>
      </c>
      <c r="AP29" s="139">
        <f t="shared" ref="AP29:AP46" si="19">IFERROR(T29/T28-1, "n/a")</f>
        <v>0.5199623380515046</v>
      </c>
      <c r="AQ29" s="139">
        <f t="shared" ref="AQ29:AQ46" si="20">IFERROR(U29/U28-1, "n/a")</f>
        <v>0.25988787914316824</v>
      </c>
      <c r="AR29" s="139">
        <f t="shared" ref="AR29:AR46" si="21">IFERROR(V29/V28-1, "n/a")</f>
        <v>-2.4826131320306311E-2</v>
      </c>
      <c r="AT29" s="139" t="s">
        <v>133</v>
      </c>
      <c r="AU29" s="139" t="s">
        <v>133</v>
      </c>
      <c r="AV29" s="139" t="s">
        <v>133</v>
      </c>
      <c r="AW29" s="139" t="s">
        <v>133</v>
      </c>
      <c r="AX29" s="139" t="s">
        <v>133</v>
      </c>
      <c r="AY29" s="139" t="s">
        <v>133</v>
      </c>
      <c r="AZ29" s="139" t="s">
        <v>133</v>
      </c>
      <c r="BA29" s="139" t="s">
        <v>133</v>
      </c>
      <c r="BB29" s="139" t="s">
        <v>133</v>
      </c>
      <c r="BC29" s="139" t="s">
        <v>133</v>
      </c>
      <c r="BD29" s="153"/>
      <c r="BE29" s="139" t="s">
        <v>133</v>
      </c>
      <c r="BF29" s="139" t="s">
        <v>133</v>
      </c>
      <c r="BG29" s="139" t="s">
        <v>133</v>
      </c>
      <c r="BH29" s="153"/>
      <c r="BI29" s="139" t="s">
        <v>133</v>
      </c>
      <c r="BJ29" s="139" t="s">
        <v>133</v>
      </c>
      <c r="BK29" s="139" t="s">
        <v>133</v>
      </c>
      <c r="BL29" s="139" t="s">
        <v>133</v>
      </c>
      <c r="BM29" s="139" t="s">
        <v>133</v>
      </c>
      <c r="BN29" s="139" t="s">
        <v>133</v>
      </c>
    </row>
    <row r="30" spans="1:66" x14ac:dyDescent="0.2">
      <c r="A30" s="50">
        <v>2003</v>
      </c>
      <c r="B30" s="95">
        <v>2.1949000000000001</v>
      </c>
      <c r="C30" s="95">
        <v>27.069068922325002</v>
      </c>
      <c r="D30" s="95">
        <v>5.2104798920381272</v>
      </c>
      <c r="E30" s="95">
        <v>2.6403712159061792</v>
      </c>
      <c r="F30" s="95">
        <v>15.492230846105892</v>
      </c>
      <c r="G30" s="95">
        <v>0</v>
      </c>
      <c r="H30" s="95">
        <v>99.978630845009491</v>
      </c>
      <c r="I30" s="95">
        <v>9.5979170002500016</v>
      </c>
      <c r="J30" s="95">
        <v>1.8671053007587839</v>
      </c>
      <c r="K30" s="95">
        <v>26.8878234370613</v>
      </c>
      <c r="L30" s="95"/>
      <c r="M30" s="95">
        <v>3.2932240000000004</v>
      </c>
      <c r="N30" s="95">
        <v>8.5844266803775096</v>
      </c>
      <c r="O30" s="95">
        <v>21.456447993162023</v>
      </c>
      <c r="P30" s="95"/>
      <c r="Q30" s="95">
        <v>0</v>
      </c>
      <c r="R30" s="95">
        <v>0.62214867306662403</v>
      </c>
      <c r="S30" s="95">
        <v>7.0910373055342051</v>
      </c>
      <c r="T30" s="95">
        <v>8.9870970017699996</v>
      </c>
      <c r="U30" s="86">
        <v>1.9141642304002731</v>
      </c>
      <c r="V30" s="86">
        <v>19.743620348153303</v>
      </c>
      <c r="W30" s="79"/>
      <c r="X30" s="139">
        <f t="shared" si="3"/>
        <v>0.83689011632772603</v>
      </c>
      <c r="Y30" s="139">
        <f t="shared" si="4"/>
        <v>1.7491352883589606E-2</v>
      </c>
      <c r="Z30" s="139">
        <f t="shared" si="5"/>
        <v>-0.19277922548703197</v>
      </c>
      <c r="AA30" s="139">
        <f t="shared" si="6"/>
        <v>0.3157896351447127</v>
      </c>
      <c r="AB30" s="139">
        <f t="shared" si="7"/>
        <v>-1.9843381696696971E-3</v>
      </c>
      <c r="AC30" s="139" t="str">
        <f t="shared" si="8"/>
        <v>n/a</v>
      </c>
      <c r="AD30" s="139">
        <f t="shared" si="9"/>
        <v>2.4841295189061308E-2</v>
      </c>
      <c r="AE30" s="139">
        <f t="shared" si="10"/>
        <v>0.25798200782555791</v>
      </c>
      <c r="AF30" s="139">
        <f t="shared" si="11"/>
        <v>-0.36674588565255872</v>
      </c>
      <c r="AG30" s="139">
        <f t="shared" si="12"/>
        <v>-1.7125229275290921E-2</v>
      </c>
      <c r="AH30" s="153"/>
      <c r="AI30" s="139">
        <f t="shared" si="13"/>
        <v>0.88184228571428602</v>
      </c>
      <c r="AJ30" s="139">
        <f t="shared" si="15"/>
        <v>-0.18103147438773548</v>
      </c>
      <c r="AK30" s="139">
        <f t="shared" si="16"/>
        <v>0.30387203532408358</v>
      </c>
      <c r="AL30" s="153"/>
      <c r="AM30" s="139" t="str">
        <f t="shared" si="14"/>
        <v>n/a</v>
      </c>
      <c r="AN30" s="139">
        <f t="shared" si="17"/>
        <v>-0.51808772100953804</v>
      </c>
      <c r="AO30" s="139">
        <f t="shared" si="18"/>
        <v>-8.9400397698259138E-2</v>
      </c>
      <c r="AP30" s="139">
        <f t="shared" si="19"/>
        <v>0.39073314719808305</v>
      </c>
      <c r="AQ30" s="139">
        <f t="shared" si="20"/>
        <v>0.17560602052941232</v>
      </c>
      <c r="AR30" s="139">
        <f t="shared" si="21"/>
        <v>-7.3154599650630647E-2</v>
      </c>
      <c r="AT30" s="139" t="s">
        <v>133</v>
      </c>
      <c r="AU30" s="139" t="s">
        <v>133</v>
      </c>
      <c r="AV30" s="139" t="s">
        <v>133</v>
      </c>
      <c r="AW30" s="139" t="s">
        <v>133</v>
      </c>
      <c r="AX30" s="139" t="s">
        <v>133</v>
      </c>
      <c r="AY30" s="139" t="s">
        <v>133</v>
      </c>
      <c r="AZ30" s="139" t="s">
        <v>133</v>
      </c>
      <c r="BA30" s="139" t="s">
        <v>133</v>
      </c>
      <c r="BB30" s="139" t="s">
        <v>133</v>
      </c>
      <c r="BC30" s="139" t="s">
        <v>133</v>
      </c>
      <c r="BD30" s="153"/>
      <c r="BE30" s="139" t="s">
        <v>133</v>
      </c>
      <c r="BF30" s="139" t="s">
        <v>133</v>
      </c>
      <c r="BG30" s="139" t="s">
        <v>133</v>
      </c>
      <c r="BH30" s="153"/>
      <c r="BI30" s="139" t="s">
        <v>133</v>
      </c>
      <c r="BJ30" s="139" t="s">
        <v>133</v>
      </c>
      <c r="BK30" s="139" t="s">
        <v>133</v>
      </c>
      <c r="BL30" s="139" t="s">
        <v>133</v>
      </c>
      <c r="BM30" s="139" t="s">
        <v>133</v>
      </c>
      <c r="BN30" s="139" t="s">
        <v>133</v>
      </c>
    </row>
    <row r="31" spans="1:66" x14ac:dyDescent="0.2">
      <c r="A31" s="50">
        <v>2004</v>
      </c>
      <c r="B31" s="95">
        <v>2.1715150610270002</v>
      </c>
      <c r="C31" s="95">
        <v>28.182398083544484</v>
      </c>
      <c r="D31" s="95">
        <v>5.9603518984023207</v>
      </c>
      <c r="E31" s="95">
        <v>3.185041266356976</v>
      </c>
      <c r="F31" s="95">
        <v>14.79796157084543</v>
      </c>
      <c r="G31" s="95">
        <v>8.7163186685999997E-2</v>
      </c>
      <c r="H31" s="95">
        <v>86.264636466858391</v>
      </c>
      <c r="I31" s="95">
        <v>9.5522142473833966</v>
      </c>
      <c r="J31" s="95">
        <v>1.526045038886342</v>
      </c>
      <c r="K31" s="95">
        <v>23.591362006049003</v>
      </c>
      <c r="L31" s="95"/>
      <c r="M31" s="95">
        <v>5.7932240000000004</v>
      </c>
      <c r="N31" s="95">
        <v>7.6945273468274902</v>
      </c>
      <c r="O31" s="95">
        <v>21.621095715402468</v>
      </c>
      <c r="P31" s="95"/>
      <c r="Q31" s="95">
        <v>0</v>
      </c>
      <c r="R31" s="95">
        <v>0.24870331945018997</v>
      </c>
      <c r="S31" s="95">
        <v>6.0994847492669999</v>
      </c>
      <c r="T31" s="95">
        <v>10.870259577925992</v>
      </c>
      <c r="U31" s="86">
        <v>2.012428596987303</v>
      </c>
      <c r="V31" s="86">
        <v>19.021527121270523</v>
      </c>
      <c r="W31" s="79"/>
      <c r="X31" s="139">
        <f t="shared" si="3"/>
        <v>-1.0654216125108196E-2</v>
      </c>
      <c r="Y31" s="139">
        <f t="shared" si="4"/>
        <v>4.1129200432205248E-2</v>
      </c>
      <c r="Z31" s="139">
        <f t="shared" si="5"/>
        <v>0.14391611174050123</v>
      </c>
      <c r="AA31" s="139">
        <f t="shared" si="6"/>
        <v>0.20628540682824603</v>
      </c>
      <c r="AB31" s="139">
        <f t="shared" si="7"/>
        <v>-4.4814028538373685E-2</v>
      </c>
      <c r="AC31" s="139" t="str">
        <f t="shared" si="8"/>
        <v>n/a</v>
      </c>
      <c r="AD31" s="139">
        <f t="shared" si="9"/>
        <v>-0.13716925569235927</v>
      </c>
      <c r="AE31" s="139">
        <f t="shared" si="10"/>
        <v>-4.7617366211246681E-3</v>
      </c>
      <c r="AF31" s="139">
        <f t="shared" si="11"/>
        <v>-0.18266793079845922</v>
      </c>
      <c r="AG31" s="139">
        <f t="shared" si="12"/>
        <v>-0.12260053100722768</v>
      </c>
      <c r="AH31" s="153"/>
      <c r="AI31" s="139">
        <f t="shared" si="13"/>
        <v>0.75913451377738039</v>
      </c>
      <c r="AJ31" s="139">
        <f t="shared" si="15"/>
        <v>-0.10366438746389117</v>
      </c>
      <c r="AK31" s="139">
        <f t="shared" si="16"/>
        <v>7.6735777651975035E-3</v>
      </c>
      <c r="AL31" s="153"/>
      <c r="AM31" s="139" t="str">
        <f t="shared" si="14"/>
        <v>n/a</v>
      </c>
      <c r="AN31" s="139">
        <f t="shared" si="17"/>
        <v>-0.60025098466527294</v>
      </c>
      <c r="AO31" s="139">
        <f t="shared" si="18"/>
        <v>-0.13983180648243765</v>
      </c>
      <c r="AP31" s="139">
        <f t="shared" si="19"/>
        <v>0.20954069771196471</v>
      </c>
      <c r="AQ31" s="139">
        <f t="shared" si="20"/>
        <v>5.1335389631892658E-2</v>
      </c>
      <c r="AR31" s="139">
        <f t="shared" si="21"/>
        <v>-3.6573496357283908E-2</v>
      </c>
      <c r="AT31" s="139" t="s">
        <v>133</v>
      </c>
      <c r="AU31" s="139" t="s">
        <v>133</v>
      </c>
      <c r="AV31" s="139" t="s">
        <v>133</v>
      </c>
      <c r="AW31" s="139" t="s">
        <v>133</v>
      </c>
      <c r="AX31" s="139" t="s">
        <v>133</v>
      </c>
      <c r="AY31" s="139" t="s">
        <v>133</v>
      </c>
      <c r="AZ31" s="139" t="s">
        <v>133</v>
      </c>
      <c r="BA31" s="139" t="s">
        <v>133</v>
      </c>
      <c r="BB31" s="139" t="s">
        <v>133</v>
      </c>
      <c r="BC31" s="139" t="s">
        <v>133</v>
      </c>
      <c r="BD31" s="153"/>
      <c r="BE31" s="139" t="s">
        <v>133</v>
      </c>
      <c r="BF31" s="139" t="s">
        <v>133</v>
      </c>
      <c r="BG31" s="139" t="s">
        <v>133</v>
      </c>
      <c r="BH31" s="153"/>
      <c r="BI31" s="139" t="s">
        <v>133</v>
      </c>
      <c r="BJ31" s="139" t="s">
        <v>133</v>
      </c>
      <c r="BK31" s="139" t="s">
        <v>133</v>
      </c>
      <c r="BL31" s="139" t="s">
        <v>133</v>
      </c>
      <c r="BM31" s="139" t="s">
        <v>133</v>
      </c>
      <c r="BN31" s="139" t="s">
        <v>133</v>
      </c>
    </row>
    <row r="32" spans="1:66" x14ac:dyDescent="0.2">
      <c r="A32" s="50">
        <v>2005</v>
      </c>
      <c r="B32" s="95">
        <v>1.818220681735</v>
      </c>
      <c r="C32" s="95">
        <v>31.748755471040486</v>
      </c>
      <c r="D32" s="95">
        <v>7.4804341424742633</v>
      </c>
      <c r="E32" s="95">
        <v>4.0357287380787144</v>
      </c>
      <c r="F32" s="95">
        <v>13.925421176189799</v>
      </c>
      <c r="G32" s="95">
        <v>3.2867342843022E-2</v>
      </c>
      <c r="H32" s="95">
        <v>88.268099573855778</v>
      </c>
      <c r="I32" s="95">
        <v>16.523333331996874</v>
      </c>
      <c r="J32" s="95">
        <v>0.99054972523723595</v>
      </c>
      <c r="K32" s="95">
        <v>29.788444859182277</v>
      </c>
      <c r="L32" s="95"/>
      <c r="M32" s="95">
        <v>7.5216120000000002</v>
      </c>
      <c r="N32" s="95">
        <v>7.8600254698254295</v>
      </c>
      <c r="O32" s="95">
        <v>23.985417578705988</v>
      </c>
      <c r="P32" s="95"/>
      <c r="Q32" s="95">
        <v>0</v>
      </c>
      <c r="R32" s="95">
        <v>9.1858510078284009E-2</v>
      </c>
      <c r="S32" s="95">
        <v>4.7930219826576295</v>
      </c>
      <c r="T32" s="95">
        <v>16.192091429883149</v>
      </c>
      <c r="U32" s="86">
        <v>2.5787364420190473</v>
      </c>
      <c r="V32" s="86">
        <v>21.691831165316447</v>
      </c>
      <c r="W32" s="79"/>
      <c r="X32" s="139">
        <f t="shared" si="3"/>
        <v>-0.16269487862769538</v>
      </c>
      <c r="Y32" s="139">
        <f t="shared" si="4"/>
        <v>0.12654556141474615</v>
      </c>
      <c r="Z32" s="139">
        <f t="shared" si="5"/>
        <v>0.25503229842509834</v>
      </c>
      <c r="AA32" s="139">
        <f t="shared" si="6"/>
        <v>0.2670883673336979</v>
      </c>
      <c r="AB32" s="139">
        <f t="shared" si="7"/>
        <v>-5.8963553221728082E-2</v>
      </c>
      <c r="AC32" s="139">
        <f t="shared" si="8"/>
        <v>-0.62292173918073268</v>
      </c>
      <c r="AD32" s="139">
        <f t="shared" si="9"/>
        <v>2.3224616587436575E-2</v>
      </c>
      <c r="AE32" s="139">
        <f t="shared" si="10"/>
        <v>0.72979090544614311</v>
      </c>
      <c r="AF32" s="139">
        <f t="shared" si="11"/>
        <v>-0.35090400348858186</v>
      </c>
      <c r="AG32" s="139">
        <f t="shared" si="12"/>
        <v>0.26268440336527821</v>
      </c>
      <c r="AH32" s="153"/>
      <c r="AI32" s="139">
        <f t="shared" si="13"/>
        <v>0.2983464820279691</v>
      </c>
      <c r="AJ32" s="139">
        <f t="shared" si="15"/>
        <v>2.1508549588322046E-2</v>
      </c>
      <c r="AK32" s="139">
        <f t="shared" si="16"/>
        <v>0.10935254597754818</v>
      </c>
      <c r="AL32" s="153"/>
      <c r="AM32" s="139" t="str">
        <f t="shared" si="14"/>
        <v>n/a</v>
      </c>
      <c r="AN32" s="139">
        <f t="shared" si="17"/>
        <v>-0.63065024511391243</v>
      </c>
      <c r="AO32" s="139">
        <f t="shared" si="18"/>
        <v>-0.21419231628808866</v>
      </c>
      <c r="AP32" s="139">
        <f t="shared" si="19"/>
        <v>0.48957725561256038</v>
      </c>
      <c r="AQ32" s="139">
        <f t="shared" si="20"/>
        <v>0.28140518668813042</v>
      </c>
      <c r="AR32" s="139">
        <f t="shared" si="21"/>
        <v>0.14038326297471126</v>
      </c>
      <c r="AT32" s="139" t="s">
        <v>133</v>
      </c>
      <c r="AU32" s="139" t="s">
        <v>133</v>
      </c>
      <c r="AV32" s="139" t="s">
        <v>133</v>
      </c>
      <c r="AW32" s="139" t="s">
        <v>133</v>
      </c>
      <c r="AX32" s="139" t="s">
        <v>133</v>
      </c>
      <c r="AY32" s="139" t="s">
        <v>133</v>
      </c>
      <c r="AZ32" s="139" t="s">
        <v>133</v>
      </c>
      <c r="BA32" s="139" t="s">
        <v>133</v>
      </c>
      <c r="BB32" s="139" t="s">
        <v>133</v>
      </c>
      <c r="BC32" s="139" t="s">
        <v>133</v>
      </c>
      <c r="BD32" s="153"/>
      <c r="BE32" s="139" t="s">
        <v>133</v>
      </c>
      <c r="BF32" s="139" t="s">
        <v>133</v>
      </c>
      <c r="BG32" s="139" t="s">
        <v>133</v>
      </c>
      <c r="BH32" s="153"/>
      <c r="BI32" s="139" t="s">
        <v>133</v>
      </c>
      <c r="BJ32" s="139" t="s">
        <v>133</v>
      </c>
      <c r="BK32" s="139" t="s">
        <v>133</v>
      </c>
      <c r="BL32" s="139" t="s">
        <v>133</v>
      </c>
      <c r="BM32" s="139" t="s">
        <v>133</v>
      </c>
      <c r="BN32" s="139" t="s">
        <v>133</v>
      </c>
    </row>
    <row r="33" spans="1:66" x14ac:dyDescent="0.2">
      <c r="A33" s="50">
        <v>2006</v>
      </c>
      <c r="B33" s="95">
        <v>0.5</v>
      </c>
      <c r="C33" s="95">
        <v>31.401547906580003</v>
      </c>
      <c r="D33" s="95">
        <v>9.3675268029507102</v>
      </c>
      <c r="E33" s="95">
        <v>4.41372560251338</v>
      </c>
      <c r="F33" s="95">
        <v>12.233326055870636</v>
      </c>
      <c r="G33" s="95">
        <v>2.4075740138421002E-2</v>
      </c>
      <c r="H33" s="95">
        <v>87.882696910431264</v>
      </c>
      <c r="I33" s="95">
        <v>14.991666666519999</v>
      </c>
      <c r="J33" s="95">
        <v>0.68298259746069601</v>
      </c>
      <c r="K33" s="95">
        <v>33.85824198530252</v>
      </c>
      <c r="L33" s="95"/>
      <c r="M33" s="95">
        <v>10.35</v>
      </c>
      <c r="N33" s="95">
        <v>8.5636716300448938</v>
      </c>
      <c r="O33" s="95">
        <v>23.108260640767622</v>
      </c>
      <c r="P33" s="95"/>
      <c r="Q33" s="95">
        <v>0</v>
      </c>
      <c r="R33" s="95">
        <v>6.7330023158805E-2</v>
      </c>
      <c r="S33" s="95">
        <v>5.9564391720281247</v>
      </c>
      <c r="T33" s="95">
        <v>25.10571371214181</v>
      </c>
      <c r="U33" s="86">
        <v>3.0385892911949717</v>
      </c>
      <c r="V33" s="86">
        <v>20.390875215529395</v>
      </c>
      <c r="W33" s="79"/>
      <c r="X33" s="139">
        <f t="shared" si="3"/>
        <v>-0.72500587798677707</v>
      </c>
      <c r="Y33" s="139">
        <f t="shared" si="4"/>
        <v>-1.0936099992240211E-2</v>
      </c>
      <c r="Z33" s="139">
        <f t="shared" si="5"/>
        <v>0.25227047314826878</v>
      </c>
      <c r="AA33" s="139">
        <f t="shared" si="6"/>
        <v>9.3662604443186304E-2</v>
      </c>
      <c r="AB33" s="139">
        <f t="shared" si="7"/>
        <v>-0.12151123466286029</v>
      </c>
      <c r="AC33" s="139">
        <f t="shared" si="8"/>
        <v>-0.26748747979386855</v>
      </c>
      <c r="AD33" s="139">
        <f t="shared" si="9"/>
        <v>-4.36627349274743E-3</v>
      </c>
      <c r="AE33" s="139">
        <f t="shared" si="10"/>
        <v>-9.2697195820098499E-2</v>
      </c>
      <c r="AF33" s="139">
        <f t="shared" si="11"/>
        <v>-0.31050145181038524</v>
      </c>
      <c r="AG33" s="139">
        <f t="shared" si="12"/>
        <v>0.13662334993851588</v>
      </c>
      <c r="AH33" s="153"/>
      <c r="AI33" s="139">
        <f t="shared" si="13"/>
        <v>0.37603481806825445</v>
      </c>
      <c r="AJ33" s="139">
        <f t="shared" si="15"/>
        <v>8.9522122150972105E-2</v>
      </c>
      <c r="AK33" s="139">
        <f t="shared" si="16"/>
        <v>-3.6570425970698817E-2</v>
      </c>
      <c r="AL33" s="153"/>
      <c r="AM33" s="139" t="str">
        <f t="shared" si="14"/>
        <v>n/a</v>
      </c>
      <c r="AN33" s="139">
        <f t="shared" si="17"/>
        <v>-0.26702465453201063</v>
      </c>
      <c r="AO33" s="139">
        <f t="shared" si="18"/>
        <v>0.24273145284541453</v>
      </c>
      <c r="AP33" s="139">
        <f t="shared" si="19"/>
        <v>0.55049233885921711</v>
      </c>
      <c r="AQ33" s="139">
        <f t="shared" si="20"/>
        <v>0.17832487325299451</v>
      </c>
      <c r="AR33" s="139">
        <f t="shared" si="21"/>
        <v>-5.9974464113808024E-2</v>
      </c>
      <c r="AT33" s="139" t="s">
        <v>133</v>
      </c>
      <c r="AU33" s="139" t="s">
        <v>133</v>
      </c>
      <c r="AV33" s="139" t="s">
        <v>133</v>
      </c>
      <c r="AW33" s="139" t="s">
        <v>133</v>
      </c>
      <c r="AX33" s="139" t="s">
        <v>133</v>
      </c>
      <c r="AY33" s="139" t="s">
        <v>133</v>
      </c>
      <c r="AZ33" s="139" t="s">
        <v>133</v>
      </c>
      <c r="BA33" s="139" t="s">
        <v>133</v>
      </c>
      <c r="BB33" s="139" t="s">
        <v>133</v>
      </c>
      <c r="BC33" s="139" t="s">
        <v>133</v>
      </c>
      <c r="BD33" s="153"/>
      <c r="BE33" s="139" t="s">
        <v>133</v>
      </c>
      <c r="BF33" s="139" t="s">
        <v>133</v>
      </c>
      <c r="BG33" s="139" t="s">
        <v>133</v>
      </c>
      <c r="BH33" s="153"/>
      <c r="BI33" s="139" t="s">
        <v>133</v>
      </c>
      <c r="BJ33" s="139" t="s">
        <v>133</v>
      </c>
      <c r="BK33" s="139" t="s">
        <v>133</v>
      </c>
      <c r="BL33" s="139" t="s">
        <v>133</v>
      </c>
      <c r="BM33" s="139" t="s">
        <v>133</v>
      </c>
      <c r="BN33" s="139" t="s">
        <v>133</v>
      </c>
    </row>
    <row r="34" spans="1:66" x14ac:dyDescent="0.2">
      <c r="A34" s="50">
        <v>2007</v>
      </c>
      <c r="B34" s="95">
        <v>0.26027520343900001</v>
      </c>
      <c r="C34" s="95">
        <v>28.868339999999996</v>
      </c>
      <c r="D34" s="95">
        <v>13.561921214345949</v>
      </c>
      <c r="E34" s="95">
        <v>4.8165269943627846</v>
      </c>
      <c r="F34" s="95">
        <v>10.182126304692186</v>
      </c>
      <c r="G34" s="95">
        <v>0.45783314296592398</v>
      </c>
      <c r="H34" s="95">
        <v>76.295682633736703</v>
      </c>
      <c r="I34" s="95">
        <v>13.630333333699001</v>
      </c>
      <c r="J34" s="95">
        <v>0.50396861103190793</v>
      </c>
      <c r="K34" s="95">
        <v>32.462855613843033</v>
      </c>
      <c r="L34" s="95"/>
      <c r="M34" s="95">
        <v>11.65</v>
      </c>
      <c r="N34" s="95">
        <v>7.0917331707773705</v>
      </c>
      <c r="O34" s="95">
        <v>24.699248942840669</v>
      </c>
      <c r="P34" s="95"/>
      <c r="Q34" s="95">
        <v>0</v>
      </c>
      <c r="R34" s="95">
        <v>5.0084398143826002E-2</v>
      </c>
      <c r="S34" s="95">
        <v>8.98231051449158</v>
      </c>
      <c r="T34" s="95">
        <v>35.728758543860991</v>
      </c>
      <c r="U34" s="86">
        <v>3.6489608645446876</v>
      </c>
      <c r="V34" s="86">
        <v>18.288944048542731</v>
      </c>
      <c r="W34" s="79"/>
      <c r="X34" s="139">
        <f t="shared" si="3"/>
        <v>-0.47944959312199997</v>
      </c>
      <c r="Y34" s="139">
        <f t="shared" si="4"/>
        <v>-8.0671434227265859E-2</v>
      </c>
      <c r="Z34" s="139">
        <f t="shared" si="5"/>
        <v>0.44775899761226534</v>
      </c>
      <c r="AA34" s="139">
        <f t="shared" si="6"/>
        <v>9.126108601314753E-2</v>
      </c>
      <c r="AB34" s="139">
        <f t="shared" si="7"/>
        <v>-0.16767310393023505</v>
      </c>
      <c r="AC34" s="139">
        <f t="shared" si="8"/>
        <v>18.016368358092386</v>
      </c>
      <c r="AD34" s="139">
        <f t="shared" si="9"/>
        <v>-0.13184636662327143</v>
      </c>
      <c r="AE34" s="139">
        <f t="shared" si="10"/>
        <v>-9.0806003301899918E-2</v>
      </c>
      <c r="AF34" s="139">
        <f t="shared" si="11"/>
        <v>-0.26210621924241617</v>
      </c>
      <c r="AG34" s="139">
        <f t="shared" si="12"/>
        <v>-4.1212605547128245E-2</v>
      </c>
      <c r="AH34" s="153"/>
      <c r="AI34" s="139">
        <f t="shared" si="13"/>
        <v>0.12560386473429963</v>
      </c>
      <c r="AJ34" s="139">
        <f t="shared" si="15"/>
        <v>-0.17188170248183687</v>
      </c>
      <c r="AK34" s="139">
        <f t="shared" si="16"/>
        <v>6.8849331708948469E-2</v>
      </c>
      <c r="AL34" s="153"/>
      <c r="AM34" s="139" t="str">
        <f t="shared" si="14"/>
        <v>n/a</v>
      </c>
      <c r="AN34" s="139">
        <f t="shared" si="17"/>
        <v>-0.25613573567772818</v>
      </c>
      <c r="AO34" s="139">
        <f t="shared" si="18"/>
        <v>0.50800004080846972</v>
      </c>
      <c r="AP34" s="139">
        <f t="shared" si="19"/>
        <v>0.42313255673673944</v>
      </c>
      <c r="AQ34" s="139">
        <f t="shared" si="20"/>
        <v>0.20087333787373352</v>
      </c>
      <c r="AR34" s="139">
        <f t="shared" si="21"/>
        <v>-0.1030819493900812</v>
      </c>
      <c r="AT34" s="139" t="s">
        <v>133</v>
      </c>
      <c r="AU34" s="139" t="s">
        <v>133</v>
      </c>
      <c r="AV34" s="139" t="s">
        <v>133</v>
      </c>
      <c r="AW34" s="139" t="s">
        <v>133</v>
      </c>
      <c r="AX34" s="139" t="s">
        <v>133</v>
      </c>
      <c r="AY34" s="139" t="s">
        <v>133</v>
      </c>
      <c r="AZ34" s="139" t="s">
        <v>133</v>
      </c>
      <c r="BA34" s="139" t="s">
        <v>133</v>
      </c>
      <c r="BB34" s="139" t="s">
        <v>133</v>
      </c>
      <c r="BC34" s="139" t="s">
        <v>133</v>
      </c>
      <c r="BD34" s="153"/>
      <c r="BE34" s="139" t="s">
        <v>133</v>
      </c>
      <c r="BF34" s="139" t="s">
        <v>133</v>
      </c>
      <c r="BG34" s="139" t="s">
        <v>133</v>
      </c>
      <c r="BH34" s="153"/>
      <c r="BI34" s="139" t="s">
        <v>133</v>
      </c>
      <c r="BJ34" s="139" t="s">
        <v>133</v>
      </c>
      <c r="BK34" s="139" t="s">
        <v>133</v>
      </c>
      <c r="BL34" s="139" t="s">
        <v>133</v>
      </c>
      <c r="BM34" s="139" t="s">
        <v>133</v>
      </c>
      <c r="BN34" s="139" t="s">
        <v>133</v>
      </c>
    </row>
    <row r="35" spans="1:66" x14ac:dyDescent="0.2">
      <c r="A35" s="50">
        <v>2008</v>
      </c>
      <c r="B35" s="95">
        <v>0.10165007274999999</v>
      </c>
      <c r="C35" s="95">
        <v>17.824443497999997</v>
      </c>
      <c r="D35" s="95">
        <v>8.0782872589113683</v>
      </c>
      <c r="E35" s="95">
        <v>3.3522582589252754</v>
      </c>
      <c r="F35" s="95">
        <v>6.0946130980823012</v>
      </c>
      <c r="G35" s="95">
        <v>0.45700648884165596</v>
      </c>
      <c r="H35" s="95">
        <v>73.272100598705677</v>
      </c>
      <c r="I35" s="95">
        <v>9.644499999899999</v>
      </c>
      <c r="J35" s="95">
        <v>0.36466939519530694</v>
      </c>
      <c r="K35" s="95">
        <v>21.239567938101693</v>
      </c>
      <c r="L35" s="95"/>
      <c r="M35" s="95">
        <v>8.15</v>
      </c>
      <c r="N35" s="95">
        <v>4.7718832477970592</v>
      </c>
      <c r="O35" s="95">
        <v>24.418565734642161</v>
      </c>
      <c r="P35" s="95"/>
      <c r="Q35" s="95">
        <v>0</v>
      </c>
      <c r="R35" s="95">
        <v>3.9386713377307002E-2</v>
      </c>
      <c r="S35" s="95">
        <v>8.0108909313865766</v>
      </c>
      <c r="T35" s="95">
        <v>32.447195134685686</v>
      </c>
      <c r="U35" s="86">
        <v>3.0036909307059321</v>
      </c>
      <c r="V35" s="86">
        <v>17.07623758845309</v>
      </c>
      <c r="W35" s="79"/>
      <c r="X35" s="139">
        <f t="shared" si="3"/>
        <v>-0.60945156739134609</v>
      </c>
      <c r="Y35" s="139">
        <f t="shared" si="4"/>
        <v>-0.38256084354001652</v>
      </c>
      <c r="Z35" s="139">
        <f t="shared" si="5"/>
        <v>-0.40434049636226554</v>
      </c>
      <c r="AA35" s="139">
        <f t="shared" si="6"/>
        <v>-0.30400924507456817</v>
      </c>
      <c r="AB35" s="139">
        <f t="shared" si="7"/>
        <v>-0.40144004152907176</v>
      </c>
      <c r="AC35" s="139">
        <f t="shared" si="8"/>
        <v>-1.8055794714048057E-3</v>
      </c>
      <c r="AD35" s="139">
        <f t="shared" si="9"/>
        <v>-3.9629792023042287E-2</v>
      </c>
      <c r="AE35" s="139">
        <f t="shared" si="10"/>
        <v>-0.29242376075606413</v>
      </c>
      <c r="AF35" s="139">
        <f t="shared" si="11"/>
        <v>-0.27640454740103149</v>
      </c>
      <c r="AG35" s="139">
        <f t="shared" si="12"/>
        <v>-0.34572706139121745</v>
      </c>
      <c r="AH35" s="153"/>
      <c r="AI35" s="139">
        <f t="shared" si="13"/>
        <v>-0.30042918454935619</v>
      </c>
      <c r="AJ35" s="139">
        <f t="shared" si="15"/>
        <v>-0.32712030573000506</v>
      </c>
      <c r="AK35" s="139">
        <f t="shared" si="16"/>
        <v>-1.1364038187884451E-2</v>
      </c>
      <c r="AL35" s="153"/>
      <c r="AM35" s="139" t="str">
        <f t="shared" si="14"/>
        <v>n/a</v>
      </c>
      <c r="AN35" s="139">
        <f t="shared" si="17"/>
        <v>-0.21359315800898215</v>
      </c>
      <c r="AO35" s="139">
        <f t="shared" si="18"/>
        <v>-0.1081480740993942</v>
      </c>
      <c r="AP35" s="139">
        <f t="shared" si="19"/>
        <v>-9.1846555629600868E-2</v>
      </c>
      <c r="AQ35" s="139">
        <f t="shared" si="20"/>
        <v>-0.17683662768448782</v>
      </c>
      <c r="AR35" s="139">
        <f t="shared" si="21"/>
        <v>-6.630817267912581E-2</v>
      </c>
      <c r="AT35" s="139" t="s">
        <v>133</v>
      </c>
      <c r="AU35" s="139" t="s">
        <v>133</v>
      </c>
      <c r="AV35" s="139" t="s">
        <v>133</v>
      </c>
      <c r="AW35" s="139" t="s">
        <v>133</v>
      </c>
      <c r="AX35" s="139" t="s">
        <v>133</v>
      </c>
      <c r="AY35" s="139" t="s">
        <v>133</v>
      </c>
      <c r="AZ35" s="139" t="s">
        <v>133</v>
      </c>
      <c r="BA35" s="139" t="s">
        <v>133</v>
      </c>
      <c r="BB35" s="139" t="s">
        <v>133</v>
      </c>
      <c r="BC35" s="139" t="s">
        <v>133</v>
      </c>
      <c r="BD35" s="153"/>
      <c r="BE35" s="139" t="s">
        <v>133</v>
      </c>
      <c r="BF35" s="139" t="s">
        <v>133</v>
      </c>
      <c r="BG35" s="139" t="s">
        <v>133</v>
      </c>
      <c r="BH35" s="153"/>
      <c r="BI35" s="139" t="s">
        <v>133</v>
      </c>
      <c r="BJ35" s="139" t="s">
        <v>133</v>
      </c>
      <c r="BK35" s="139" t="s">
        <v>133</v>
      </c>
      <c r="BL35" s="139" t="s">
        <v>133</v>
      </c>
      <c r="BM35" s="139" t="s">
        <v>133</v>
      </c>
      <c r="BN35" s="139" t="s">
        <v>133</v>
      </c>
    </row>
    <row r="36" spans="1:66" x14ac:dyDescent="0.2">
      <c r="A36" s="50">
        <v>2009</v>
      </c>
      <c r="B36" s="95">
        <v>2.823397056249489</v>
      </c>
      <c r="C36" s="95">
        <v>10.795472000000002</v>
      </c>
      <c r="D36" s="95">
        <v>9.8948422912409661</v>
      </c>
      <c r="E36" s="95">
        <v>4.1457290063515346</v>
      </c>
      <c r="F36" s="95">
        <v>3.4542528479469672</v>
      </c>
      <c r="G36" s="95">
        <v>0.389319487508068</v>
      </c>
      <c r="H36" s="95">
        <v>71.718756609951086</v>
      </c>
      <c r="I36" s="95">
        <v>9.1676333331249982</v>
      </c>
      <c r="J36" s="95">
        <v>0.29886179779142602</v>
      </c>
      <c r="K36" s="95">
        <v>14.30880142220372</v>
      </c>
      <c r="L36" s="95"/>
      <c r="M36" s="95">
        <v>4.6360649999999994</v>
      </c>
      <c r="N36" s="95">
        <v>6.0300119854279277</v>
      </c>
      <c r="O36" s="95">
        <v>22.589245411529745</v>
      </c>
      <c r="P36" s="95"/>
      <c r="Q36" s="106">
        <v>0</v>
      </c>
      <c r="R36" s="106">
        <v>3.1321909219504E-2</v>
      </c>
      <c r="S36" s="106">
        <v>7.5459999870162138</v>
      </c>
      <c r="T36" s="106">
        <v>33.0964909302675</v>
      </c>
      <c r="U36" s="86">
        <v>3.1696076730342053</v>
      </c>
      <c r="V36" s="86">
        <v>15.621300298265979</v>
      </c>
      <c r="W36" s="79"/>
      <c r="X36" s="139">
        <f t="shared" si="3"/>
        <v>26.775652096121981</v>
      </c>
      <c r="Y36" s="139">
        <f t="shared" si="4"/>
        <v>-0.3943445134087179</v>
      </c>
      <c r="Z36" s="139">
        <f t="shared" si="5"/>
        <v>0.22486883346785036</v>
      </c>
      <c r="AA36" s="139">
        <f t="shared" si="6"/>
        <v>0.23669738013581432</v>
      </c>
      <c r="AB36" s="139">
        <f t="shared" si="7"/>
        <v>-0.43322852618259489</v>
      </c>
      <c r="AC36" s="139">
        <f t="shared" si="8"/>
        <v>-0.14810949731840728</v>
      </c>
      <c r="AD36" s="139">
        <f t="shared" si="9"/>
        <v>-2.1199665030239734E-2</v>
      </c>
      <c r="AE36" s="139">
        <f t="shared" si="10"/>
        <v>-4.9444415654512408E-2</v>
      </c>
      <c r="AF36" s="139">
        <f t="shared" si="11"/>
        <v>-0.18045824045266035</v>
      </c>
      <c r="AG36" s="139">
        <f t="shared" si="12"/>
        <v>-0.32631391260388398</v>
      </c>
      <c r="AH36" s="153"/>
      <c r="AI36" s="139">
        <f t="shared" si="13"/>
        <v>-0.43115766871165651</v>
      </c>
      <c r="AJ36" s="139">
        <f t="shared" si="15"/>
        <v>0.26365455152568629</v>
      </c>
      <c r="AK36" s="139">
        <f t="shared" si="16"/>
        <v>-7.491514215010564E-2</v>
      </c>
      <c r="AL36" s="153"/>
      <c r="AM36" s="139" t="str">
        <f t="shared" si="14"/>
        <v>n/a</v>
      </c>
      <c r="AN36" s="139">
        <f t="shared" si="17"/>
        <v>-0.20475951066406084</v>
      </c>
      <c r="AO36" s="139">
        <f t="shared" si="18"/>
        <v>-5.8032364733481168E-2</v>
      </c>
      <c r="AP36" s="139">
        <f t="shared" si="19"/>
        <v>2.0010845094210472E-2</v>
      </c>
      <c r="AQ36" s="139">
        <f t="shared" si="20"/>
        <v>5.5237621365151313E-2</v>
      </c>
      <c r="AR36" s="139">
        <f t="shared" si="21"/>
        <v>-8.5202450636487792E-2</v>
      </c>
      <c r="AT36" s="139" t="s">
        <v>133</v>
      </c>
      <c r="AU36" s="139" t="s">
        <v>133</v>
      </c>
      <c r="AV36" s="139" t="s">
        <v>133</v>
      </c>
      <c r="AW36" s="139" t="s">
        <v>133</v>
      </c>
      <c r="AX36" s="139" t="s">
        <v>133</v>
      </c>
      <c r="AY36" s="139" t="s">
        <v>133</v>
      </c>
      <c r="AZ36" s="139" t="s">
        <v>133</v>
      </c>
      <c r="BA36" s="139" t="s">
        <v>133</v>
      </c>
      <c r="BB36" s="139" t="s">
        <v>133</v>
      </c>
      <c r="BC36" s="139" t="s">
        <v>133</v>
      </c>
      <c r="BD36" s="153"/>
      <c r="BE36" s="139" t="s">
        <v>133</v>
      </c>
      <c r="BF36" s="139" t="s">
        <v>133</v>
      </c>
      <c r="BG36" s="139" t="s">
        <v>133</v>
      </c>
      <c r="BH36" s="153"/>
      <c r="BI36" s="139" t="s">
        <v>133</v>
      </c>
      <c r="BJ36" s="139" t="s">
        <v>133</v>
      </c>
      <c r="BK36" s="139" t="s">
        <v>133</v>
      </c>
      <c r="BL36" s="139" t="s">
        <v>133</v>
      </c>
      <c r="BM36" s="139" t="s">
        <v>133</v>
      </c>
      <c r="BN36" s="139" t="s">
        <v>133</v>
      </c>
    </row>
    <row r="37" spans="1:66" x14ac:dyDescent="0.2">
      <c r="A37" s="50">
        <v>2010</v>
      </c>
      <c r="B37" s="95">
        <v>2.5117569774993878</v>
      </c>
      <c r="C37" s="95">
        <v>14.896760096404002</v>
      </c>
      <c r="D37" s="95">
        <v>9.553961323105213</v>
      </c>
      <c r="E37" s="95">
        <v>2.9198306841313459</v>
      </c>
      <c r="F37" s="95">
        <v>1.8418659554072516</v>
      </c>
      <c r="G37" s="95">
        <v>0.62629819223402605</v>
      </c>
      <c r="H37" s="95">
        <v>61.554829179041064</v>
      </c>
      <c r="I37" s="95">
        <v>6.9626289992000014</v>
      </c>
      <c r="J37" s="95">
        <v>0.24015044009057637</v>
      </c>
      <c r="K37" s="95">
        <v>13.944987885894195</v>
      </c>
      <c r="L37" s="95"/>
      <c r="M37" s="95">
        <v>3.1095649999999999</v>
      </c>
      <c r="N37" s="95">
        <v>4.6023612040590791</v>
      </c>
      <c r="O37" s="95">
        <v>21.256082634036819</v>
      </c>
      <c r="P37" s="95"/>
      <c r="Q37" s="106">
        <v>0</v>
      </c>
      <c r="R37" s="106">
        <v>2.6264905178874341E-2</v>
      </c>
      <c r="S37" s="106">
        <v>3.7224749035532319</v>
      </c>
      <c r="T37" s="106">
        <v>32.601898135337578</v>
      </c>
      <c r="U37" s="86">
        <v>3.7009731597921776</v>
      </c>
      <c r="V37" s="86">
        <v>13.813959082608621</v>
      </c>
      <c r="W37" s="79"/>
      <c r="X37" s="139">
        <f t="shared" si="3"/>
        <v>-0.11037770194606422</v>
      </c>
      <c r="Y37" s="139">
        <f t="shared" si="4"/>
        <v>0.37990817783641129</v>
      </c>
      <c r="Z37" s="139">
        <f t="shared" si="5"/>
        <v>-3.4450369000575742E-2</v>
      </c>
      <c r="AA37" s="139">
        <f t="shared" si="6"/>
        <v>-0.29570150879182655</v>
      </c>
      <c r="AB37" s="139">
        <f t="shared" si="7"/>
        <v>-0.46678311157738106</v>
      </c>
      <c r="AC37" s="139">
        <f t="shared" si="8"/>
        <v>0.60869982708237047</v>
      </c>
      <c r="AD37" s="139">
        <f t="shared" si="9"/>
        <v>-0.14171923651977758</v>
      </c>
      <c r="AE37" s="139">
        <f t="shared" si="10"/>
        <v>-0.24052056335605765</v>
      </c>
      <c r="AF37" s="139">
        <f t="shared" si="11"/>
        <v>-0.19644985787652924</v>
      </c>
      <c r="AG37" s="139">
        <f t="shared" si="12"/>
        <v>-2.542585682578391E-2</v>
      </c>
      <c r="AH37" s="153"/>
      <c r="AI37" s="139">
        <f t="shared" si="13"/>
        <v>-0.32926630666308598</v>
      </c>
      <c r="AJ37" s="139">
        <f t="shared" si="15"/>
        <v>-0.2367575362733767</v>
      </c>
      <c r="AK37" s="139">
        <f t="shared" si="16"/>
        <v>-5.9017587936446514E-2</v>
      </c>
      <c r="AL37" s="153"/>
      <c r="AM37" s="139" t="str">
        <f t="shared" si="14"/>
        <v>n/a</v>
      </c>
      <c r="AN37" s="139">
        <f t="shared" si="17"/>
        <v>-0.16145261149919587</v>
      </c>
      <c r="AO37" s="139">
        <f t="shared" si="18"/>
        <v>-0.50669561225043858</v>
      </c>
      <c r="AP37" s="139">
        <f t="shared" si="19"/>
        <v>-1.4943964783819541E-2</v>
      </c>
      <c r="AQ37" s="139">
        <f t="shared" si="20"/>
        <v>0.16764392996604083</v>
      </c>
      <c r="AR37" s="139">
        <f t="shared" si="21"/>
        <v>-0.11569723269822674</v>
      </c>
      <c r="AT37" s="139" t="s">
        <v>133</v>
      </c>
      <c r="AU37" s="139" t="s">
        <v>133</v>
      </c>
      <c r="AV37" s="139" t="s">
        <v>133</v>
      </c>
      <c r="AW37" s="139" t="s">
        <v>133</v>
      </c>
      <c r="AX37" s="139" t="s">
        <v>133</v>
      </c>
      <c r="AY37" s="139" t="s">
        <v>133</v>
      </c>
      <c r="AZ37" s="139" t="s">
        <v>133</v>
      </c>
      <c r="BA37" s="139" t="s">
        <v>133</v>
      </c>
      <c r="BB37" s="139" t="s">
        <v>133</v>
      </c>
      <c r="BC37" s="139" t="s">
        <v>133</v>
      </c>
      <c r="BD37" s="153"/>
      <c r="BE37" s="139" t="s">
        <v>133</v>
      </c>
      <c r="BF37" s="139" t="s">
        <v>133</v>
      </c>
      <c r="BG37" s="139" t="s">
        <v>133</v>
      </c>
      <c r="BH37" s="153"/>
      <c r="BI37" s="139" t="s">
        <v>133</v>
      </c>
      <c r="BJ37" s="139" t="s">
        <v>133</v>
      </c>
      <c r="BK37" s="139" t="s">
        <v>133</v>
      </c>
      <c r="BL37" s="139" t="s">
        <v>133</v>
      </c>
      <c r="BM37" s="139" t="s">
        <v>133</v>
      </c>
      <c r="BN37" s="139" t="s">
        <v>133</v>
      </c>
    </row>
    <row r="38" spans="1:66" x14ac:dyDescent="0.2">
      <c r="A38" s="50">
        <v>2011</v>
      </c>
      <c r="B38" s="95">
        <v>2.8233296761396689</v>
      </c>
      <c r="C38" s="95">
        <v>21.009929227189922</v>
      </c>
      <c r="D38" s="95">
        <v>12.676054996374974</v>
      </c>
      <c r="E38" s="95">
        <v>2.3468701224600101</v>
      </c>
      <c r="F38" s="95">
        <v>0.47896815105418217</v>
      </c>
      <c r="G38" s="95">
        <v>0.66294445634633481</v>
      </c>
      <c r="H38" s="95">
        <v>50.556577970284792</v>
      </c>
      <c r="I38" s="95">
        <v>8.3689623333299998</v>
      </c>
      <c r="J38" s="95">
        <v>0.19626051387057433</v>
      </c>
      <c r="K38" s="95">
        <v>16.304073481559811</v>
      </c>
      <c r="L38" s="95"/>
      <c r="M38" s="95">
        <v>3.271671</v>
      </c>
      <c r="N38" s="95">
        <v>4.5946785727277328</v>
      </c>
      <c r="O38" s="95">
        <v>22.260806857776679</v>
      </c>
      <c r="P38" s="95"/>
      <c r="Q38" s="95">
        <v>0</v>
      </c>
      <c r="R38" s="95">
        <v>2.3141744108074524E-2</v>
      </c>
      <c r="S38" s="95">
        <v>3.620702832311836</v>
      </c>
      <c r="T38" s="95">
        <v>31.788142513370154</v>
      </c>
      <c r="U38" s="86">
        <v>3.4395471789267442</v>
      </c>
      <c r="V38" s="86">
        <v>11.924475858106602</v>
      </c>
      <c r="W38" s="79"/>
      <c r="X38" s="139">
        <f t="shared" si="3"/>
        <v>0.12404571836821221</v>
      </c>
      <c r="Y38" s="139">
        <f t="shared" si="4"/>
        <v>0.41036903939008895</v>
      </c>
      <c r="Z38" s="139">
        <f t="shared" si="5"/>
        <v>0.32678525353868859</v>
      </c>
      <c r="AA38" s="139">
        <f t="shared" si="6"/>
        <v>-0.19623074885309399</v>
      </c>
      <c r="AB38" s="139">
        <f t="shared" si="7"/>
        <v>-0.73995493556517888</v>
      </c>
      <c r="AC38" s="139">
        <f t="shared" si="8"/>
        <v>5.8512485852131091E-2</v>
      </c>
      <c r="AD38" s="139">
        <f t="shared" si="9"/>
        <v>-0.17867405945951498</v>
      </c>
      <c r="AE38" s="139">
        <f t="shared" si="10"/>
        <v>0.20198309206071219</v>
      </c>
      <c r="AF38" s="139">
        <f t="shared" si="11"/>
        <v>-0.1827601323713931</v>
      </c>
      <c r="AG38" s="139">
        <f t="shared" si="12"/>
        <v>0.16917086016631888</v>
      </c>
      <c r="AH38" s="153"/>
      <c r="AI38" s="139">
        <f t="shared" si="13"/>
        <v>5.2131407447665534E-2</v>
      </c>
      <c r="AJ38" s="139">
        <f t="shared" si="15"/>
        <v>-1.6692803955871138E-3</v>
      </c>
      <c r="AK38" s="139">
        <f t="shared" si="16"/>
        <v>4.7267609984307235E-2</v>
      </c>
      <c r="AL38" s="153"/>
      <c r="AM38" s="139" t="str">
        <f t="shared" si="14"/>
        <v>n/a</v>
      </c>
      <c r="AN38" s="139">
        <f t="shared" si="17"/>
        <v>-0.11891004553528217</v>
      </c>
      <c r="AO38" s="139">
        <f t="shared" si="18"/>
        <v>-2.7339894526689945E-2</v>
      </c>
      <c r="AP38" s="139">
        <f t="shared" si="19"/>
        <v>-2.4960375576579819E-2</v>
      </c>
      <c r="AQ38" s="139">
        <f t="shared" si="20"/>
        <v>-7.0637091807526975E-2</v>
      </c>
      <c r="AR38" s="139">
        <f t="shared" si="21"/>
        <v>-0.13678071675200087</v>
      </c>
      <c r="AT38" s="139" t="s">
        <v>133</v>
      </c>
      <c r="AU38" s="139" t="s">
        <v>133</v>
      </c>
      <c r="AV38" s="139" t="s">
        <v>133</v>
      </c>
      <c r="AW38" s="139" t="s">
        <v>133</v>
      </c>
      <c r="AX38" s="139" t="s">
        <v>133</v>
      </c>
      <c r="AY38" s="139" t="s">
        <v>133</v>
      </c>
      <c r="AZ38" s="139" t="s">
        <v>133</v>
      </c>
      <c r="BA38" s="139" t="s">
        <v>133</v>
      </c>
      <c r="BB38" s="139" t="s">
        <v>133</v>
      </c>
      <c r="BC38" s="139" t="s">
        <v>133</v>
      </c>
      <c r="BD38" s="153"/>
      <c r="BE38" s="139" t="s">
        <v>133</v>
      </c>
      <c r="BF38" s="139" t="s">
        <v>133</v>
      </c>
      <c r="BG38" s="139" t="s">
        <v>133</v>
      </c>
      <c r="BH38" s="153"/>
      <c r="BI38" s="139" t="s">
        <v>133</v>
      </c>
      <c r="BJ38" s="139" t="s">
        <v>133</v>
      </c>
      <c r="BK38" s="139" t="s">
        <v>133</v>
      </c>
      <c r="BL38" s="139" t="s">
        <v>133</v>
      </c>
      <c r="BM38" s="139" t="s">
        <v>133</v>
      </c>
      <c r="BN38" s="139" t="s">
        <v>133</v>
      </c>
    </row>
    <row r="39" spans="1:66" x14ac:dyDescent="0.2">
      <c r="A39" s="50">
        <v>2012</v>
      </c>
      <c r="B39" s="95">
        <v>5.0255874392491471</v>
      </c>
      <c r="C39" s="95">
        <v>27.742917009650199</v>
      </c>
      <c r="D39" s="95">
        <v>18.006944352314505</v>
      </c>
      <c r="E39" s="95">
        <v>1.5631861707698884</v>
      </c>
      <c r="F39" s="95">
        <v>0.47656319040070705</v>
      </c>
      <c r="G39" s="95">
        <v>0.36404463917999513</v>
      </c>
      <c r="H39" s="95">
        <v>56.322699761312329</v>
      </c>
      <c r="I39" s="95">
        <v>7.1619290000098497</v>
      </c>
      <c r="J39" s="95">
        <v>0.16097336006647073</v>
      </c>
      <c r="K39" s="95">
        <v>24.028103438482987</v>
      </c>
      <c r="L39" s="95"/>
      <c r="M39" s="95">
        <v>3.4263210000000002</v>
      </c>
      <c r="N39" s="95">
        <v>6.6289949507811894</v>
      </c>
      <c r="O39" s="95">
        <v>22.878008739316769</v>
      </c>
      <c r="P39" s="95"/>
      <c r="Q39" s="95">
        <v>0</v>
      </c>
      <c r="R39" s="95">
        <v>2.0995753134444704E-2</v>
      </c>
      <c r="S39" s="95">
        <v>3.1918765078405893</v>
      </c>
      <c r="T39" s="95">
        <v>33.129972132999988</v>
      </c>
      <c r="U39" s="86">
        <v>4.2533131256438281</v>
      </c>
      <c r="V39" s="86">
        <v>12.189962262273939</v>
      </c>
      <c r="W39" s="79"/>
      <c r="X39" s="139">
        <f t="shared" si="3"/>
        <v>0.78002146958644203</v>
      </c>
      <c r="Y39" s="139">
        <f t="shared" si="4"/>
        <v>0.32046694254194863</v>
      </c>
      <c r="Z39" s="139">
        <f t="shared" si="5"/>
        <v>0.42054798259111603</v>
      </c>
      <c r="AA39" s="139">
        <f t="shared" si="6"/>
        <v>-0.33392727794781296</v>
      </c>
      <c r="AB39" s="139">
        <f t="shared" si="7"/>
        <v>-5.0211285409728079E-3</v>
      </c>
      <c r="AC39" s="139">
        <f t="shared" si="8"/>
        <v>-0.45086705877843369</v>
      </c>
      <c r="AD39" s="139">
        <f t="shared" si="9"/>
        <v>0.11405284974818986</v>
      </c>
      <c r="AE39" s="139">
        <f t="shared" si="10"/>
        <v>-0.14422735881042892</v>
      </c>
      <c r="AF39" s="139">
        <f t="shared" si="11"/>
        <v>-0.17979752069422394</v>
      </c>
      <c r="AG39" s="139">
        <f t="shared" si="12"/>
        <v>0.47374847553644717</v>
      </c>
      <c r="AH39" s="153"/>
      <c r="AI39" s="139">
        <f t="shared" si="13"/>
        <v>4.7269422872898925E-2</v>
      </c>
      <c r="AJ39" s="139">
        <f t="shared" si="15"/>
        <v>0.44275488390600071</v>
      </c>
      <c r="AK39" s="139">
        <f t="shared" si="16"/>
        <v>2.7725943874512993E-2</v>
      </c>
      <c r="AL39" s="153"/>
      <c r="AM39" s="139" t="str">
        <f t="shared" si="14"/>
        <v>n/a</v>
      </c>
      <c r="AN39" s="139">
        <f t="shared" si="17"/>
        <v>-9.2732464917415158E-2</v>
      </c>
      <c r="AO39" s="139">
        <f t="shared" si="18"/>
        <v>-0.11843731571790972</v>
      </c>
      <c r="AP39" s="139">
        <f t="shared" si="19"/>
        <v>4.2211639735334039E-2</v>
      </c>
      <c r="AQ39" s="139">
        <f t="shared" si="20"/>
        <v>0.23659101166072882</v>
      </c>
      <c r="AR39" s="139">
        <f t="shared" si="21"/>
        <v>2.2263989405190587E-2</v>
      </c>
      <c r="AT39" s="139" t="s">
        <v>133</v>
      </c>
      <c r="AU39" s="139" t="s">
        <v>133</v>
      </c>
      <c r="AV39" s="139" t="s">
        <v>133</v>
      </c>
      <c r="AW39" s="139" t="s">
        <v>133</v>
      </c>
      <c r="AX39" s="139" t="s">
        <v>133</v>
      </c>
      <c r="AY39" s="139" t="s">
        <v>133</v>
      </c>
      <c r="AZ39" s="139" t="s">
        <v>133</v>
      </c>
      <c r="BA39" s="139" t="s">
        <v>133</v>
      </c>
      <c r="BB39" s="139" t="s">
        <v>133</v>
      </c>
      <c r="BC39" s="139" t="s">
        <v>133</v>
      </c>
      <c r="BD39" s="153"/>
      <c r="BE39" s="139" t="s">
        <v>133</v>
      </c>
      <c r="BF39" s="139" t="s">
        <v>133</v>
      </c>
      <c r="BG39" s="139" t="s">
        <v>133</v>
      </c>
      <c r="BH39" s="153"/>
      <c r="BI39" s="139" t="s">
        <v>133</v>
      </c>
      <c r="BJ39" s="139" t="s">
        <v>133</v>
      </c>
      <c r="BK39" s="139" t="s">
        <v>133</v>
      </c>
      <c r="BL39" s="139" t="s">
        <v>133</v>
      </c>
      <c r="BM39" s="139" t="s">
        <v>133</v>
      </c>
      <c r="BN39" s="139" t="s">
        <v>133</v>
      </c>
    </row>
    <row r="40" spans="1:66" x14ac:dyDescent="0.2">
      <c r="A40" s="50">
        <v>2013</v>
      </c>
      <c r="B40" s="95">
        <v>5.1246393993495412</v>
      </c>
      <c r="C40" s="95">
        <v>30.298169912339834</v>
      </c>
      <c r="D40" s="95">
        <v>20.426299623105109</v>
      </c>
      <c r="E40" s="95">
        <v>1.4432585790898282</v>
      </c>
      <c r="F40" s="95">
        <v>2.6958266230506274</v>
      </c>
      <c r="G40" s="95">
        <v>0.19933302313999596</v>
      </c>
      <c r="H40" s="95">
        <v>61.57805052893665</v>
      </c>
      <c r="I40" s="95">
        <v>8.4179913333199963</v>
      </c>
      <c r="J40" s="95">
        <v>0.13618688753908803</v>
      </c>
      <c r="K40" s="95">
        <v>29.646107865741513</v>
      </c>
      <c r="L40" s="95"/>
      <c r="M40" s="95">
        <v>4.3462540000000001</v>
      </c>
      <c r="N40" s="95">
        <v>8.4781938221597812</v>
      </c>
      <c r="O40" s="95">
        <v>25.871320958752182</v>
      </c>
      <c r="P40" s="95"/>
      <c r="Q40" s="95">
        <v>0</v>
      </c>
      <c r="R40" s="95">
        <v>3.2327996269867456</v>
      </c>
      <c r="S40" s="95">
        <v>3.9778250589976309</v>
      </c>
      <c r="T40" s="95">
        <v>35.689501962259875</v>
      </c>
      <c r="U40" s="95">
        <v>4.5911025340910925</v>
      </c>
      <c r="V40" s="95">
        <v>11.774677695940413</v>
      </c>
      <c r="W40" s="79"/>
      <c r="X40" s="139">
        <f t="shared" si="3"/>
        <v>1.970952874619436E-2</v>
      </c>
      <c r="Y40" s="139">
        <f t="shared" si="4"/>
        <v>9.210469475148586E-2</v>
      </c>
      <c r="Z40" s="139">
        <f t="shared" si="5"/>
        <v>0.13435679166074799</v>
      </c>
      <c r="AA40" s="139">
        <f t="shared" si="6"/>
        <v>-7.6719967155923774E-2</v>
      </c>
      <c r="AB40" s="139">
        <f t="shared" si="7"/>
        <v>4.6568083254266961</v>
      </c>
      <c r="AC40" s="139">
        <f t="shared" si="8"/>
        <v>-0.45244895354319603</v>
      </c>
      <c r="AD40" s="139">
        <f t="shared" si="9"/>
        <v>9.3307863257545476E-2</v>
      </c>
      <c r="AE40" s="139">
        <f t="shared" si="10"/>
        <v>0.17538045033794925</v>
      </c>
      <c r="AF40" s="139">
        <f t="shared" si="11"/>
        <v>-0.15397872366674592</v>
      </c>
      <c r="AG40" s="139">
        <f t="shared" si="12"/>
        <v>0.23380973207651623</v>
      </c>
      <c r="AH40" s="153"/>
      <c r="AI40" s="139">
        <f t="shared" si="13"/>
        <v>0.26849002180472881</v>
      </c>
      <c r="AJ40" s="139">
        <f t="shared" si="15"/>
        <v>0.27895614419809966</v>
      </c>
      <c r="AK40" s="139">
        <f t="shared" si="16"/>
        <v>0.13083796992748264</v>
      </c>
      <c r="AL40" s="153"/>
      <c r="AM40" s="139" t="str">
        <f t="shared" si="14"/>
        <v>n/a</v>
      </c>
      <c r="AN40" s="139">
        <f t="shared" si="17"/>
        <v>152.9739777985462</v>
      </c>
      <c r="AO40" s="139">
        <f t="shared" si="18"/>
        <v>0.24623400975144927</v>
      </c>
      <c r="AP40" s="139">
        <f t="shared" si="19"/>
        <v>7.7257228559827196E-2</v>
      </c>
      <c r="AQ40" s="139">
        <f t="shared" si="20"/>
        <v>7.9417949835549173E-2</v>
      </c>
      <c r="AR40" s="139">
        <f t="shared" si="21"/>
        <v>-3.4067748316068847E-2</v>
      </c>
      <c r="AT40" s="139" t="s">
        <v>133</v>
      </c>
      <c r="AU40" s="139" t="s">
        <v>133</v>
      </c>
      <c r="AV40" s="139" t="s">
        <v>133</v>
      </c>
      <c r="AW40" s="139" t="s">
        <v>133</v>
      </c>
      <c r="AX40" s="139" t="s">
        <v>133</v>
      </c>
      <c r="AY40" s="139" t="s">
        <v>133</v>
      </c>
      <c r="AZ40" s="139" t="s">
        <v>133</v>
      </c>
      <c r="BA40" s="139" t="s">
        <v>133</v>
      </c>
      <c r="BB40" s="139" t="s">
        <v>133</v>
      </c>
      <c r="BC40" s="139" t="s">
        <v>133</v>
      </c>
      <c r="BD40" s="153"/>
      <c r="BE40" s="139" t="s">
        <v>133</v>
      </c>
      <c r="BF40" s="139" t="s">
        <v>133</v>
      </c>
      <c r="BG40" s="139" t="s">
        <v>133</v>
      </c>
      <c r="BH40" s="153"/>
      <c r="BI40" s="139" t="s">
        <v>133</v>
      </c>
      <c r="BJ40" s="139" t="s">
        <v>133</v>
      </c>
      <c r="BK40" s="139" t="s">
        <v>133</v>
      </c>
      <c r="BL40" s="139" t="s">
        <v>133</v>
      </c>
      <c r="BM40" s="139" t="s">
        <v>133</v>
      </c>
      <c r="BN40" s="139" t="s">
        <v>133</v>
      </c>
    </row>
    <row r="41" spans="1:66" x14ac:dyDescent="0.2">
      <c r="A41" s="50">
        <v>2014</v>
      </c>
      <c r="B41" s="95">
        <v>6.4722019943089526</v>
      </c>
      <c r="C41" s="95">
        <v>30.620118421720132</v>
      </c>
      <c r="D41" s="95">
        <v>23.510954906388854</v>
      </c>
      <c r="E41" s="95">
        <v>1.4573679035619107</v>
      </c>
      <c r="F41" s="95">
        <v>6.1853103627709718</v>
      </c>
      <c r="G41" s="95">
        <v>1.7942832939998155E-2</v>
      </c>
      <c r="H41" s="95">
        <v>68.175219233848154</v>
      </c>
      <c r="I41" s="95">
        <v>8.0499450000301938</v>
      </c>
      <c r="J41" s="95">
        <v>0.11806961570344336</v>
      </c>
      <c r="K41" s="95">
        <v>33.766181532249483</v>
      </c>
      <c r="L41" s="95"/>
      <c r="M41" s="95">
        <v>5.1712530000000001</v>
      </c>
      <c r="N41" s="95">
        <v>8.9416571809520082</v>
      </c>
      <c r="O41" s="95">
        <v>27.929749280424801</v>
      </c>
      <c r="P41" s="95"/>
      <c r="Q41" s="95">
        <v>0</v>
      </c>
      <c r="R41" s="95">
        <v>6.6831901978482273</v>
      </c>
      <c r="S41" s="95">
        <v>5.3491531842970899</v>
      </c>
      <c r="T41" s="95">
        <v>35.60572600989034</v>
      </c>
      <c r="U41" s="95">
        <v>5.2910320021079009</v>
      </c>
      <c r="V41" s="95">
        <v>10.787764607824977</v>
      </c>
      <c r="W41" s="79"/>
      <c r="X41" s="139">
        <f t="shared" si="3"/>
        <v>0.26295754490168699</v>
      </c>
      <c r="Y41" s="139">
        <f t="shared" si="4"/>
        <v>1.0626005145253803E-2</v>
      </c>
      <c r="Z41" s="139">
        <f t="shared" si="5"/>
        <v>0.15101390561188821</v>
      </c>
      <c r="AA41" s="139">
        <f t="shared" si="6"/>
        <v>9.7760198182783586E-3</v>
      </c>
      <c r="AB41" s="139">
        <f t="shared" si="7"/>
        <v>1.2944021362069664</v>
      </c>
      <c r="AC41" s="139">
        <f t="shared" si="8"/>
        <v>-0.90998564785024849</v>
      </c>
      <c r="AD41" s="139">
        <f t="shared" si="9"/>
        <v>0.10713506920475457</v>
      </c>
      <c r="AE41" s="139">
        <f t="shared" si="10"/>
        <v>-4.3721396080916075E-2</v>
      </c>
      <c r="AF41" s="139">
        <f t="shared" si="11"/>
        <v>-0.13303242450889186</v>
      </c>
      <c r="AG41" s="139">
        <f t="shared" si="12"/>
        <v>0.13897519651370671</v>
      </c>
      <c r="AH41" s="153"/>
      <c r="AI41" s="139">
        <f t="shared" si="13"/>
        <v>0.18981840453871301</v>
      </c>
      <c r="AJ41" s="139">
        <f t="shared" si="15"/>
        <v>5.4665341287770008E-2</v>
      </c>
      <c r="AK41" s="139">
        <f t="shared" si="16"/>
        <v>7.956409821340249E-2</v>
      </c>
      <c r="AL41" s="153"/>
      <c r="AM41" s="139" t="str">
        <f t="shared" si="14"/>
        <v>n/a</v>
      </c>
      <c r="AN41" s="139">
        <f t="shared" si="17"/>
        <v>1.0673072782050368</v>
      </c>
      <c r="AO41" s="139">
        <f t="shared" si="18"/>
        <v>0.34474319633478778</v>
      </c>
      <c r="AP41" s="139">
        <f t="shared" si="19"/>
        <v>-2.3473556021634812E-3</v>
      </c>
      <c r="AQ41" s="139">
        <f t="shared" si="20"/>
        <v>0.15245346032233065</v>
      </c>
      <c r="AR41" s="139">
        <f t="shared" si="21"/>
        <v>-8.3816569217490922E-2</v>
      </c>
      <c r="AT41" s="139" t="s">
        <v>133</v>
      </c>
      <c r="AU41" s="139" t="s">
        <v>133</v>
      </c>
      <c r="AV41" s="139" t="s">
        <v>133</v>
      </c>
      <c r="AW41" s="139" t="s">
        <v>133</v>
      </c>
      <c r="AX41" s="139" t="s">
        <v>133</v>
      </c>
      <c r="AY41" s="139" t="s">
        <v>133</v>
      </c>
      <c r="AZ41" s="139" t="s">
        <v>133</v>
      </c>
      <c r="BA41" s="139" t="s">
        <v>133</v>
      </c>
      <c r="BB41" s="139" t="s">
        <v>133</v>
      </c>
      <c r="BC41" s="139" t="s">
        <v>133</v>
      </c>
      <c r="BD41" s="153"/>
      <c r="BE41" s="139" t="s">
        <v>133</v>
      </c>
      <c r="BF41" s="139" t="s">
        <v>133</v>
      </c>
      <c r="BG41" s="139" t="s">
        <v>133</v>
      </c>
      <c r="BH41" s="153"/>
      <c r="BI41" s="139" t="s">
        <v>133</v>
      </c>
      <c r="BJ41" s="139" t="s">
        <v>133</v>
      </c>
      <c r="BK41" s="139" t="s">
        <v>133</v>
      </c>
      <c r="BL41" s="139" t="s">
        <v>133</v>
      </c>
      <c r="BM41" s="139" t="s">
        <v>133</v>
      </c>
      <c r="BN41" s="139" t="s">
        <v>133</v>
      </c>
    </row>
    <row r="42" spans="1:66" x14ac:dyDescent="0.2">
      <c r="A42" s="50">
        <v>2015</v>
      </c>
      <c r="B42" s="95">
        <v>6.7553241797012866</v>
      </c>
      <c r="C42" s="95">
        <v>31.169841000000002</v>
      </c>
      <c r="D42" s="95">
        <v>24.563690915181979</v>
      </c>
      <c r="E42" s="95">
        <v>1.5342232723521554</v>
      </c>
      <c r="F42" s="95">
        <v>9.6075946049972138</v>
      </c>
      <c r="G42" s="95">
        <v>0.30773692063995023</v>
      </c>
      <c r="H42" s="95">
        <v>68.097106216528204</v>
      </c>
      <c r="I42" s="95">
        <v>8.7013003333700585</v>
      </c>
      <c r="J42" s="95">
        <v>0.10523445716953859</v>
      </c>
      <c r="K42" s="95">
        <v>38.276928193071363</v>
      </c>
      <c r="L42" s="95"/>
      <c r="M42" s="95">
        <v>3.8725649999999998</v>
      </c>
      <c r="N42" s="95">
        <v>8.1765511209861241</v>
      </c>
      <c r="O42" s="95">
        <v>30.233791260600089</v>
      </c>
      <c r="P42" s="95"/>
      <c r="Q42" s="95">
        <v>0</v>
      </c>
      <c r="R42" s="95">
        <v>13.770679182461711</v>
      </c>
      <c r="S42" s="95">
        <v>11.822721078166866</v>
      </c>
      <c r="T42" s="95">
        <v>39.985354476430999</v>
      </c>
      <c r="U42" s="95">
        <v>5.3761620030146942</v>
      </c>
      <c r="V42" s="95">
        <v>8.8469872184222176</v>
      </c>
      <c r="W42" s="79"/>
      <c r="X42" s="139">
        <f t="shared" si="3"/>
        <v>4.3744337034178571E-2</v>
      </c>
      <c r="Y42" s="139">
        <f t="shared" si="4"/>
        <v>1.7952986683746008E-2</v>
      </c>
      <c r="Z42" s="139">
        <f t="shared" si="5"/>
        <v>4.4776403722634583E-2</v>
      </c>
      <c r="AA42" s="139">
        <f t="shared" si="6"/>
        <v>5.2735735844329223E-2</v>
      </c>
      <c r="AB42" s="139">
        <f t="shared" si="7"/>
        <v>0.55329224266978971</v>
      </c>
      <c r="AC42" s="139">
        <f t="shared" si="8"/>
        <v>16.150966163985355</v>
      </c>
      <c r="AD42" s="139">
        <f t="shared" si="9"/>
        <v>-1.1457684800691981E-3</v>
      </c>
      <c r="AE42" s="139">
        <f t="shared" si="10"/>
        <v>8.0914258834988484E-2</v>
      </c>
      <c r="AF42" s="139">
        <f t="shared" si="11"/>
        <v>-0.10870839595296866</v>
      </c>
      <c r="AG42" s="139">
        <f t="shared" si="12"/>
        <v>0.13358770391356645</v>
      </c>
      <c r="AH42" s="153"/>
      <c r="AI42" s="139">
        <f t="shared" si="13"/>
        <v>-0.2511360399500856</v>
      </c>
      <c r="AJ42" s="139">
        <f t="shared" si="15"/>
        <v>-8.5566472129545934E-2</v>
      </c>
      <c r="AK42" s="139">
        <f t="shared" si="16"/>
        <v>8.2494187722269574E-2</v>
      </c>
      <c r="AL42" s="153"/>
      <c r="AM42" s="139" t="str">
        <f t="shared" si="14"/>
        <v>n/a</v>
      </c>
      <c r="AN42" s="139">
        <f t="shared" si="17"/>
        <v>1.0604948796602298</v>
      </c>
      <c r="AO42" s="139">
        <f t="shared" si="18"/>
        <v>1.2102042455754503</v>
      </c>
      <c r="AP42" s="139">
        <f t="shared" si="19"/>
        <v>0.12300348728527855</v>
      </c>
      <c r="AQ42" s="139">
        <f t="shared" si="20"/>
        <v>1.6089488945233876E-2</v>
      </c>
      <c r="AR42" s="139">
        <f t="shared" si="21"/>
        <v>-0.17990542618950023</v>
      </c>
      <c r="AT42" s="139" t="s">
        <v>133</v>
      </c>
      <c r="AU42" s="139" t="s">
        <v>133</v>
      </c>
      <c r="AV42" s="139" t="s">
        <v>133</v>
      </c>
      <c r="AW42" s="139" t="s">
        <v>133</v>
      </c>
      <c r="AX42" s="139" t="s">
        <v>133</v>
      </c>
      <c r="AY42" s="139" t="s">
        <v>133</v>
      </c>
      <c r="AZ42" s="139" t="s">
        <v>133</v>
      </c>
      <c r="BA42" s="139" t="s">
        <v>133</v>
      </c>
      <c r="BB42" s="139" t="s">
        <v>133</v>
      </c>
      <c r="BC42" s="139" t="s">
        <v>133</v>
      </c>
      <c r="BD42" s="153"/>
      <c r="BE42" s="139" t="s">
        <v>133</v>
      </c>
      <c r="BF42" s="139" t="s">
        <v>133</v>
      </c>
      <c r="BG42" s="139" t="s">
        <v>133</v>
      </c>
      <c r="BH42" s="153"/>
      <c r="BI42" s="139" t="s">
        <v>133</v>
      </c>
      <c r="BJ42" s="139" t="s">
        <v>133</v>
      </c>
      <c r="BK42" s="139" t="s">
        <v>133</v>
      </c>
      <c r="BL42" s="139" t="s">
        <v>133</v>
      </c>
      <c r="BM42" s="139" t="s">
        <v>133</v>
      </c>
      <c r="BN42" s="139" t="s">
        <v>133</v>
      </c>
    </row>
    <row r="43" spans="1:66" x14ac:dyDescent="0.2">
      <c r="A43" s="50">
        <v>2016</v>
      </c>
      <c r="B43" s="95">
        <v>8.5659875555082472</v>
      </c>
      <c r="C43" s="95">
        <v>31.388073302578359</v>
      </c>
      <c r="D43" s="95">
        <v>22.466255115154137</v>
      </c>
      <c r="E43" s="95">
        <v>1.087847284502258</v>
      </c>
      <c r="F43" s="95">
        <v>8.827493402055314</v>
      </c>
      <c r="G43" s="95">
        <v>0.1474410730650966</v>
      </c>
      <c r="H43" s="95">
        <v>70.041056899106238</v>
      </c>
      <c r="I43" s="95">
        <v>10.040957333317497</v>
      </c>
      <c r="J43" s="95">
        <v>9.744922879875495E-2</v>
      </c>
      <c r="K43" s="95">
        <v>40.955831990448097</v>
      </c>
      <c r="L43" s="95"/>
      <c r="M43" s="95">
        <v>2.9789480000000004</v>
      </c>
      <c r="N43" s="95">
        <v>7.9462102770831731</v>
      </c>
      <c r="O43" s="95">
        <v>30.999865021180391</v>
      </c>
      <c r="P43" s="95"/>
      <c r="Q43" s="95">
        <v>2.5690299999999997</v>
      </c>
      <c r="R43" s="95">
        <v>17.34982280376267</v>
      </c>
      <c r="S43" s="95">
        <v>14.031309889129846</v>
      </c>
      <c r="T43" s="95">
        <v>37.251424766967972</v>
      </c>
      <c r="U43" s="86">
        <v>5.5457107453492878</v>
      </c>
      <c r="V43" s="86">
        <v>7.3985923694899247</v>
      </c>
      <c r="W43" s="79"/>
      <c r="X43" s="139">
        <f t="shared" si="3"/>
        <v>0.26803500877836872</v>
      </c>
      <c r="Y43" s="139">
        <f t="shared" si="4"/>
        <v>7.0013928713450468E-3</v>
      </c>
      <c r="Z43" s="139">
        <f t="shared" si="5"/>
        <v>-8.5387648267935545E-2</v>
      </c>
      <c r="AA43" s="139">
        <f t="shared" si="6"/>
        <v>-0.29094591112905455</v>
      </c>
      <c r="AB43" s="139">
        <f t="shared" si="7"/>
        <v>-8.1196307193909356E-2</v>
      </c>
      <c r="AC43" s="139">
        <f t="shared" si="8"/>
        <v>-0.52088598027663546</v>
      </c>
      <c r="AD43" s="139">
        <f t="shared" si="9"/>
        <v>2.854674435646154E-2</v>
      </c>
      <c r="AE43" s="139">
        <f t="shared" si="10"/>
        <v>0.15396055171314638</v>
      </c>
      <c r="AF43" s="139">
        <f t="shared" si="11"/>
        <v>-7.3979840635669425E-2</v>
      </c>
      <c r="AG43" s="139">
        <f t="shared" si="12"/>
        <v>6.9987429081669328E-2</v>
      </c>
      <c r="AH43" s="153"/>
      <c r="AI43" s="139">
        <f t="shared" si="13"/>
        <v>-0.23075584270373761</v>
      </c>
      <c r="AJ43" s="139">
        <f t="shared" si="15"/>
        <v>-2.8170904883325854E-2</v>
      </c>
      <c r="AK43" s="139">
        <f t="shared" si="16"/>
        <v>2.5338329353971289E-2</v>
      </c>
      <c r="AL43" s="153"/>
      <c r="AM43" s="139" t="str">
        <f t="shared" si="14"/>
        <v>n/a</v>
      </c>
      <c r="AN43" s="139">
        <f t="shared" si="17"/>
        <v>0.25991046439157084</v>
      </c>
      <c r="AO43" s="139">
        <f t="shared" si="18"/>
        <v>0.18680884005980669</v>
      </c>
      <c r="AP43" s="139">
        <f t="shared" si="19"/>
        <v>-6.8373276797496385E-2</v>
      </c>
      <c r="AQ43" s="139">
        <f t="shared" si="20"/>
        <v>3.1537134156210067E-2</v>
      </c>
      <c r="AR43" s="139">
        <f t="shared" si="21"/>
        <v>-0.16371616836026148</v>
      </c>
      <c r="AT43" s="139" t="s">
        <v>133</v>
      </c>
      <c r="AU43" s="139" t="s">
        <v>133</v>
      </c>
      <c r="AV43" s="139" t="s">
        <v>133</v>
      </c>
      <c r="AW43" s="139" t="s">
        <v>133</v>
      </c>
      <c r="AX43" s="139" t="s">
        <v>133</v>
      </c>
      <c r="AY43" s="139" t="s">
        <v>133</v>
      </c>
      <c r="AZ43" s="139" t="s">
        <v>133</v>
      </c>
      <c r="BA43" s="139" t="s">
        <v>133</v>
      </c>
      <c r="BB43" s="139" t="s">
        <v>133</v>
      </c>
      <c r="BC43" s="139" t="s">
        <v>133</v>
      </c>
      <c r="BD43" s="153"/>
      <c r="BE43" s="139" t="s">
        <v>133</v>
      </c>
      <c r="BF43" s="139" t="s">
        <v>133</v>
      </c>
      <c r="BG43" s="139" t="s">
        <v>133</v>
      </c>
      <c r="BH43" s="153"/>
      <c r="BI43" s="139" t="s">
        <v>133</v>
      </c>
      <c r="BJ43" s="139" t="s">
        <v>133</v>
      </c>
      <c r="BK43" s="139" t="s">
        <v>133</v>
      </c>
      <c r="BL43" s="139" t="s">
        <v>133</v>
      </c>
      <c r="BM43" s="139" t="s">
        <v>133</v>
      </c>
      <c r="BN43" s="139" t="s">
        <v>133</v>
      </c>
    </row>
    <row r="44" spans="1:66" x14ac:dyDescent="0.2">
      <c r="A44" s="50">
        <v>2017</v>
      </c>
      <c r="B44" s="95">
        <v>11.076336021733448</v>
      </c>
      <c r="C44" s="95">
        <v>30.906170000000003</v>
      </c>
      <c r="D44" s="95">
        <v>23.71351183901881</v>
      </c>
      <c r="E44" s="95">
        <v>0.53355200752101994</v>
      </c>
      <c r="F44" s="95">
        <v>5.2906170174549807</v>
      </c>
      <c r="G44" s="95">
        <v>7.8870329512282095E-2</v>
      </c>
      <c r="H44" s="95">
        <v>76.2616668986973</v>
      </c>
      <c r="I44" s="95">
        <v>10.914337333359486</v>
      </c>
      <c r="J44" s="95">
        <v>7.5926497750012797E-2</v>
      </c>
      <c r="K44" s="95">
        <v>44.180441692438571</v>
      </c>
      <c r="L44" s="95"/>
      <c r="M44" s="95">
        <v>0.85657900000000009</v>
      </c>
      <c r="N44" s="95">
        <v>9.4139653823523588</v>
      </c>
      <c r="O44" s="95">
        <v>36.238892930446355</v>
      </c>
      <c r="P44" s="95"/>
      <c r="Q44" s="95">
        <v>6.5773299999999999</v>
      </c>
      <c r="R44" s="95">
        <v>24.494100595516535</v>
      </c>
      <c r="S44" s="95">
        <v>19.527183219831642</v>
      </c>
      <c r="T44" s="95">
        <v>47.001866054241525</v>
      </c>
      <c r="U44" s="86">
        <v>5.7035074068730607</v>
      </c>
      <c r="V44" s="86">
        <v>6.4997241753888897</v>
      </c>
      <c r="W44" s="79"/>
      <c r="X44" s="139">
        <f t="shared" si="3"/>
        <v>0.29306001788561487</v>
      </c>
      <c r="Y44" s="139">
        <f t="shared" si="4"/>
        <v>-1.5353070509707578E-2</v>
      </c>
      <c r="Z44" s="139">
        <f t="shared" si="5"/>
        <v>5.5516894892881474E-2</v>
      </c>
      <c r="AA44" s="139">
        <f t="shared" si="6"/>
        <v>-0.50953409074772349</v>
      </c>
      <c r="AB44" s="139">
        <f t="shared" si="7"/>
        <v>-0.40066599016396198</v>
      </c>
      <c r="AC44" s="139">
        <f t="shared" si="8"/>
        <v>-0.46507219546984635</v>
      </c>
      <c r="AD44" s="139">
        <f t="shared" si="9"/>
        <v>8.8813765454051063E-2</v>
      </c>
      <c r="AE44" s="139">
        <f t="shared" si="10"/>
        <v>8.6981745967984025E-2</v>
      </c>
      <c r="AF44" s="139">
        <f t="shared" si="11"/>
        <v>-0.22086096846583902</v>
      </c>
      <c r="AG44" s="139">
        <f t="shared" si="12"/>
        <v>7.8733834603641695E-2</v>
      </c>
      <c r="AH44" s="153"/>
      <c r="AI44" s="139">
        <f t="shared" si="13"/>
        <v>-0.71245587368426699</v>
      </c>
      <c r="AJ44" s="139">
        <f t="shared" si="15"/>
        <v>0.18471133459709499</v>
      </c>
      <c r="AK44" s="139">
        <f t="shared" si="16"/>
        <v>0.16900163615830088</v>
      </c>
      <c r="AL44" s="153"/>
      <c r="AM44" s="139">
        <f t="shared" si="14"/>
        <v>1.5602386893107516</v>
      </c>
      <c r="AN44" s="139">
        <f t="shared" si="17"/>
        <v>0.41177814163061544</v>
      </c>
      <c r="AO44" s="139">
        <f t="shared" si="18"/>
        <v>0.39168640519866837</v>
      </c>
      <c r="AP44" s="139">
        <f t="shared" si="19"/>
        <v>0.26174680158595121</v>
      </c>
      <c r="AQ44" s="139">
        <f t="shared" si="20"/>
        <v>2.845382111861916E-2</v>
      </c>
      <c r="AR44" s="139">
        <f t="shared" si="21"/>
        <v>-0.12149178508708747</v>
      </c>
      <c r="AT44" s="139" t="s">
        <v>133</v>
      </c>
      <c r="AU44" s="139" t="s">
        <v>133</v>
      </c>
      <c r="AV44" s="139" t="s">
        <v>133</v>
      </c>
      <c r="AW44" s="139" t="s">
        <v>133</v>
      </c>
      <c r="AX44" s="139" t="s">
        <v>133</v>
      </c>
      <c r="AY44" s="139" t="s">
        <v>133</v>
      </c>
      <c r="AZ44" s="139" t="s">
        <v>133</v>
      </c>
      <c r="BA44" s="139" t="s">
        <v>133</v>
      </c>
      <c r="BB44" s="139" t="s">
        <v>133</v>
      </c>
      <c r="BC44" s="139" t="s">
        <v>133</v>
      </c>
      <c r="BD44" s="153"/>
      <c r="BE44" s="139" t="s">
        <v>133</v>
      </c>
      <c r="BF44" s="139" t="s">
        <v>133</v>
      </c>
      <c r="BG44" s="139" t="s">
        <v>133</v>
      </c>
      <c r="BH44" s="153"/>
      <c r="BI44" s="139" t="s">
        <v>133</v>
      </c>
      <c r="BJ44" s="139" t="s">
        <v>133</v>
      </c>
      <c r="BK44" s="139" t="s">
        <v>133</v>
      </c>
      <c r="BL44" s="139" t="s">
        <v>133</v>
      </c>
      <c r="BM44" s="139" t="s">
        <v>133</v>
      </c>
      <c r="BN44" s="139" t="s">
        <v>133</v>
      </c>
    </row>
    <row r="45" spans="1:66" x14ac:dyDescent="0.2">
      <c r="A45" s="50">
        <v>2018</v>
      </c>
      <c r="B45" s="95">
        <v>12.29948982971462</v>
      </c>
      <c r="C45" s="95">
        <v>34.311380000000007</v>
      </c>
      <c r="D45" s="95">
        <v>25.047556266331135</v>
      </c>
      <c r="E45" s="95">
        <v>0.19416468808589202</v>
      </c>
      <c r="F45" s="95">
        <v>2.9403076427413066</v>
      </c>
      <c r="G45" s="95">
        <v>0.11154702026933418</v>
      </c>
      <c r="H45" s="95">
        <v>84.43185674472484</v>
      </c>
      <c r="I45" s="95">
        <v>11.01084433461355</v>
      </c>
      <c r="J45" s="95">
        <v>7.0207223789986922E-2</v>
      </c>
      <c r="K45" s="95">
        <v>52.332680590475334</v>
      </c>
      <c r="L45" s="95"/>
      <c r="M45" s="95">
        <v>0.631579</v>
      </c>
      <c r="N45" s="95">
        <v>11.607436919613008</v>
      </c>
      <c r="O45" s="95">
        <v>62.048320974539052</v>
      </c>
      <c r="P45" s="95"/>
      <c r="Q45" s="95">
        <v>8.721207187160001</v>
      </c>
      <c r="R45" s="95">
        <v>30.031537349755272</v>
      </c>
      <c r="S45" s="95">
        <v>21.920143614015277</v>
      </c>
      <c r="T45" s="95">
        <v>87.4569616194389</v>
      </c>
      <c r="U45" s="86">
        <v>6.5022717706921416</v>
      </c>
      <c r="V45" s="86">
        <v>5.3999104129850028</v>
      </c>
      <c r="W45" s="79"/>
      <c r="X45" s="139">
        <f t="shared" si="3"/>
        <v>0.11042946020969024</v>
      </c>
      <c r="Y45" s="139">
        <f t="shared" si="4"/>
        <v>0.11017897073626415</v>
      </c>
      <c r="Z45" s="139">
        <f t="shared" si="5"/>
        <v>5.6256721331222392E-2</v>
      </c>
      <c r="AA45" s="139">
        <f t="shared" si="6"/>
        <v>-0.63609041789943477</v>
      </c>
      <c r="AB45" s="139">
        <f t="shared" si="7"/>
        <v>-0.4442410718748786</v>
      </c>
      <c r="AC45" s="139">
        <f t="shared" si="8"/>
        <v>0.41430904319936301</v>
      </c>
      <c r="AD45" s="139">
        <f t="shared" si="9"/>
        <v>0.10713363840945767</v>
      </c>
      <c r="AE45" s="139">
        <f t="shared" si="10"/>
        <v>8.8422226935476189E-3</v>
      </c>
      <c r="AF45" s="139">
        <f t="shared" si="11"/>
        <v>-7.532645557887474E-2</v>
      </c>
      <c r="AG45" s="139">
        <f t="shared" si="12"/>
        <v>0.18452144400883186</v>
      </c>
      <c r="AH45" s="153"/>
      <c r="AI45" s="139">
        <f t="shared" si="13"/>
        <v>-0.26267279492025841</v>
      </c>
      <c r="AJ45" s="139">
        <f t="shared" si="15"/>
        <v>0.23300186989985994</v>
      </c>
      <c r="AK45" s="139">
        <f t="shared" si="16"/>
        <v>0.7122024421007831</v>
      </c>
      <c r="AL45" s="153"/>
      <c r="AM45" s="139">
        <f t="shared" si="14"/>
        <v>0.32594946386451662</v>
      </c>
      <c r="AN45" s="139">
        <f t="shared" si="17"/>
        <v>0.22607226310045947</v>
      </c>
      <c r="AO45" s="139">
        <f t="shared" si="18"/>
        <v>0.12254508841568934</v>
      </c>
      <c r="AP45" s="139">
        <f t="shared" si="19"/>
        <v>0.86071254104062622</v>
      </c>
      <c r="AQ45" s="139">
        <f t="shared" si="20"/>
        <v>0.14004792259172372</v>
      </c>
      <c r="AR45" s="139">
        <f t="shared" si="21"/>
        <v>-0.16920929761424575</v>
      </c>
      <c r="AT45" s="139" t="s">
        <v>133</v>
      </c>
      <c r="AU45" s="139" t="s">
        <v>133</v>
      </c>
      <c r="AV45" s="139" t="s">
        <v>133</v>
      </c>
      <c r="AW45" s="139" t="s">
        <v>133</v>
      </c>
      <c r="AX45" s="139" t="s">
        <v>133</v>
      </c>
      <c r="AY45" s="139" t="s">
        <v>133</v>
      </c>
      <c r="AZ45" s="139" t="s">
        <v>133</v>
      </c>
      <c r="BA45" s="139" t="s">
        <v>133</v>
      </c>
      <c r="BB45" s="139" t="s">
        <v>133</v>
      </c>
      <c r="BC45" s="139" t="s">
        <v>133</v>
      </c>
      <c r="BD45" s="153"/>
      <c r="BE45" s="139" t="s">
        <v>133</v>
      </c>
      <c r="BF45" s="139" t="s">
        <v>133</v>
      </c>
      <c r="BG45" s="139" t="s">
        <v>133</v>
      </c>
      <c r="BH45" s="153"/>
      <c r="BI45" s="139" t="s">
        <v>133</v>
      </c>
      <c r="BJ45" s="139" t="s">
        <v>133</v>
      </c>
      <c r="BK45" s="139" t="s">
        <v>133</v>
      </c>
      <c r="BL45" s="139" t="s">
        <v>133</v>
      </c>
      <c r="BM45" s="139" t="s">
        <v>133</v>
      </c>
      <c r="BN45" s="139" t="s">
        <v>133</v>
      </c>
    </row>
    <row r="46" spans="1:66" x14ac:dyDescent="0.2">
      <c r="A46" s="50">
        <v>2019</v>
      </c>
      <c r="B46" s="95">
        <v>12.310263089999999</v>
      </c>
      <c r="C46" s="95">
        <v>31.608946499999998</v>
      </c>
      <c r="D46" s="95">
        <v>29.490094259999999</v>
      </c>
      <c r="E46" s="95">
        <v>0.41023591999999998</v>
      </c>
      <c r="F46" s="95">
        <v>13.758548210000001</v>
      </c>
      <c r="G46" s="95">
        <v>6.1369495000000003E-2</v>
      </c>
      <c r="H46" s="95">
        <v>93.164653079999994</v>
      </c>
      <c r="I46" s="95">
        <v>12.909201599999999</v>
      </c>
      <c r="J46" s="95">
        <v>6.6840045000000001E-2</v>
      </c>
      <c r="K46" s="95">
        <v>42.414319470000002</v>
      </c>
      <c r="L46" s="95"/>
      <c r="M46" s="95">
        <v>0.46578950000000002</v>
      </c>
      <c r="N46" s="95">
        <v>12.175738750000001</v>
      </c>
      <c r="O46" s="95">
        <v>45.84345793</v>
      </c>
      <c r="P46" s="95"/>
      <c r="Q46" s="95">
        <v>9.5292960400000002</v>
      </c>
      <c r="R46" s="95">
        <v>38.7849</v>
      </c>
      <c r="S46" s="95">
        <v>26.22138326</v>
      </c>
      <c r="T46" s="95">
        <v>42.271182809999999</v>
      </c>
      <c r="U46" s="86">
        <v>7.1510123539999997</v>
      </c>
      <c r="V46" s="86">
        <v>5.0563713029999997</v>
      </c>
      <c r="W46" s="79"/>
      <c r="X46" s="139">
        <f t="shared" si="3"/>
        <v>8.7591115034313383E-4</v>
      </c>
      <c r="Y46" s="139">
        <f t="shared" si="4"/>
        <v>-7.8762017149995422E-2</v>
      </c>
      <c r="Z46" s="139">
        <f t="shared" si="5"/>
        <v>0.17736412871704021</v>
      </c>
      <c r="AA46" s="139">
        <f t="shared" si="6"/>
        <v>1.112824551385601</v>
      </c>
      <c r="AB46" s="139">
        <f t="shared" si="7"/>
        <v>3.6792886601391936</v>
      </c>
      <c r="AC46" s="139">
        <f t="shared" si="8"/>
        <v>-0.44983295069808937</v>
      </c>
      <c r="AD46" s="139">
        <f t="shared" si="9"/>
        <v>0.1034301112396272</v>
      </c>
      <c r="AE46" s="139">
        <f t="shared" si="10"/>
        <v>0.17240796506574863</v>
      </c>
      <c r="AF46" s="139">
        <f t="shared" si="11"/>
        <v>-4.7960574542290302E-2</v>
      </c>
      <c r="AG46" s="139">
        <f t="shared" si="12"/>
        <v>-0.18952518786665207</v>
      </c>
      <c r="AH46" s="153"/>
      <c r="AI46" s="139">
        <f t="shared" si="13"/>
        <v>-0.26250001979166493</v>
      </c>
      <c r="AJ46" s="139">
        <f t="shared" si="15"/>
        <v>4.8960148077715315E-2</v>
      </c>
      <c r="AK46" s="139">
        <f t="shared" si="16"/>
        <v>-0.26116521430432527</v>
      </c>
      <c r="AL46" s="153"/>
      <c r="AM46" s="139">
        <f t="shared" si="14"/>
        <v>9.2657912545607957E-2</v>
      </c>
      <c r="AN46" s="139">
        <f t="shared" si="17"/>
        <v>0.29147234616399209</v>
      </c>
      <c r="AO46" s="139">
        <f t="shared" si="18"/>
        <v>0.1962231508024701</v>
      </c>
      <c r="AP46" s="139">
        <f t="shared" si="19"/>
        <v>-0.51666303028066252</v>
      </c>
      <c r="AQ46" s="139">
        <f t="shared" si="20"/>
        <v>9.9771373173287436E-2</v>
      </c>
      <c r="AR46" s="139">
        <f t="shared" si="21"/>
        <v>-6.3619409158882534E-2</v>
      </c>
      <c r="AT46" s="139" t="s">
        <v>133</v>
      </c>
      <c r="AU46" s="139" t="s">
        <v>133</v>
      </c>
      <c r="AV46" s="139" t="s">
        <v>133</v>
      </c>
      <c r="AW46" s="139" t="s">
        <v>133</v>
      </c>
      <c r="AX46" s="139" t="s">
        <v>133</v>
      </c>
      <c r="AY46" s="139" t="s">
        <v>133</v>
      </c>
      <c r="AZ46" s="139" t="s">
        <v>133</v>
      </c>
      <c r="BA46" s="139" t="s">
        <v>133</v>
      </c>
      <c r="BB46" s="139" t="s">
        <v>133</v>
      </c>
      <c r="BC46" s="139" t="s">
        <v>133</v>
      </c>
      <c r="BD46" s="153"/>
      <c r="BE46" s="139" t="s">
        <v>133</v>
      </c>
      <c r="BF46" s="139" t="s">
        <v>133</v>
      </c>
      <c r="BG46" s="139" t="s">
        <v>133</v>
      </c>
      <c r="BH46" s="153"/>
      <c r="BI46" s="139" t="s">
        <v>133</v>
      </c>
      <c r="BJ46" s="139" t="s">
        <v>133</v>
      </c>
      <c r="BK46" s="139" t="s">
        <v>133</v>
      </c>
      <c r="BL46" s="139" t="s">
        <v>133</v>
      </c>
      <c r="BM46" s="139" t="s">
        <v>133</v>
      </c>
      <c r="BN46" s="139" t="s">
        <v>133</v>
      </c>
    </row>
    <row r="47" spans="1:66" x14ac:dyDescent="0.2">
      <c r="A47" s="50">
        <v>2020</v>
      </c>
      <c r="B47" s="95">
        <v>12.261508579999999</v>
      </c>
      <c r="C47" s="95">
        <v>22.872474</v>
      </c>
      <c r="D47" s="95">
        <v>26.039006839999999</v>
      </c>
      <c r="E47" s="95">
        <v>0.57655115999999995</v>
      </c>
      <c r="F47" s="95">
        <v>23.378685319999999</v>
      </c>
      <c r="G47" s="95">
        <v>0.47440001900000001</v>
      </c>
      <c r="H47" s="95">
        <v>83.623953189999995</v>
      </c>
      <c r="I47" s="95">
        <v>8.8594615270000006</v>
      </c>
      <c r="J47" s="95">
        <v>6.3244683999999995E-2</v>
      </c>
      <c r="K47" s="95">
        <v>27.60237695</v>
      </c>
      <c r="L47" s="95"/>
      <c r="M47" s="95">
        <v>0.3</v>
      </c>
      <c r="N47" s="95">
        <v>14.83760792</v>
      </c>
      <c r="O47" s="95">
        <v>37.439991919999997</v>
      </c>
      <c r="P47" s="95"/>
      <c r="Q47" s="95">
        <v>9.5500065640000003</v>
      </c>
      <c r="R47" s="95">
        <v>35.489455569999997</v>
      </c>
      <c r="S47" s="95">
        <v>27.74559679</v>
      </c>
      <c r="T47" s="95">
        <v>40.527679110000001</v>
      </c>
      <c r="U47" s="86">
        <v>5.9334660230000003</v>
      </c>
      <c r="V47" s="86">
        <v>3.7740996189999998</v>
      </c>
      <c r="W47" s="79"/>
      <c r="X47" s="139">
        <f t="shared" ref="X47" si="22">IFERROR(B47/B46-1, "n/a")</f>
        <v>-3.9604766887236798E-3</v>
      </c>
      <c r="Y47" s="139">
        <f t="shared" ref="Y47" si="23">IFERROR(C47/C46-1, "n/a")</f>
        <v>-0.27639239732333376</v>
      </c>
      <c r="Z47" s="139">
        <f t="shared" ref="Z47" si="24">IFERROR(D47/D46-1, "n/a")</f>
        <v>-0.11702530990824989</v>
      </c>
      <c r="AA47" s="139">
        <f t="shared" ref="AA47" si="25">IFERROR(E47/E46-1, "n/a")</f>
        <v>0.40541364588454365</v>
      </c>
      <c r="AB47" s="139">
        <f t="shared" ref="AB47" si="26">IFERROR(F47/F46-1, "n/a")</f>
        <v>0.6992116437843261</v>
      </c>
      <c r="AC47" s="139">
        <f t="shared" ref="AC47" si="27">IFERROR(G47/G46-1, "n/a")</f>
        <v>6.7302252364957535</v>
      </c>
      <c r="AD47" s="139">
        <f t="shared" ref="AD47" si="28">IFERROR(H47/H46-1, "n/a")</f>
        <v>-0.10240686327471693</v>
      </c>
      <c r="AE47" s="139">
        <f t="shared" ref="AE47" si="29">IFERROR(I47/I46-1, "n/a")</f>
        <v>-0.31370956922696125</v>
      </c>
      <c r="AF47" s="139">
        <f t="shared" ref="AF47" si="30">IFERROR(J47/J46-1, "n/a")</f>
        <v>-5.3790523330736861E-2</v>
      </c>
      <c r="AG47" s="139">
        <f t="shared" ref="AG47" si="31">IFERROR(K47/K46-1, "n/a")</f>
        <v>-0.34922032712269757</v>
      </c>
      <c r="AH47" s="153"/>
      <c r="AI47" s="139">
        <f t="shared" ref="AI47" si="32">IFERROR(M47/M46-1, "n/a")</f>
        <v>-0.35593223977783961</v>
      </c>
      <c r="AJ47" s="139">
        <f t="shared" ref="AJ47" si="33">IFERROR(N47/N46-1, "n/a")</f>
        <v>0.21862075268328174</v>
      </c>
      <c r="AK47" s="139">
        <f t="shared" ref="AK47" si="34">IFERROR(O47/O46-1, "n/a")</f>
        <v>-0.18330785655025306</v>
      </c>
      <c r="AL47" s="153"/>
      <c r="AM47" s="139">
        <f t="shared" ref="AM47" si="35">IFERROR(Q47/Q46-1, "n/a")</f>
        <v>2.1733529856839962E-3</v>
      </c>
      <c r="AN47" s="139">
        <f t="shared" ref="AN47" si="36">IFERROR(R47/R46-1, "n/a")</f>
        <v>-8.4967201926523073E-2</v>
      </c>
      <c r="AO47" s="139">
        <f t="shared" ref="AO47" si="37">IFERROR(S47/S46-1, "n/a")</f>
        <v>5.8128646947666729E-2</v>
      </c>
      <c r="AP47" s="139">
        <f t="shared" ref="AP47" si="38">IFERROR(T47/T46-1, "n/a")</f>
        <v>-4.1245680487264291E-2</v>
      </c>
      <c r="AQ47" s="139">
        <f t="shared" ref="AQ47" si="39">IFERROR(U47/U46-1, "n/a")</f>
        <v>-0.17026209307538831</v>
      </c>
      <c r="AR47" s="139">
        <f t="shared" ref="AR47" si="40">IFERROR(V47/V46-1, "n/a")</f>
        <v>-0.25359523799987038</v>
      </c>
      <c r="AT47" s="139" t="s">
        <v>133</v>
      </c>
      <c r="AU47" s="139" t="s">
        <v>133</v>
      </c>
      <c r="AV47" s="139" t="s">
        <v>133</v>
      </c>
      <c r="AW47" s="139" t="s">
        <v>133</v>
      </c>
      <c r="AX47" s="139" t="s">
        <v>133</v>
      </c>
      <c r="AY47" s="139" t="s">
        <v>133</v>
      </c>
      <c r="AZ47" s="139" t="s">
        <v>133</v>
      </c>
      <c r="BA47" s="139" t="s">
        <v>133</v>
      </c>
      <c r="BB47" s="139" t="s">
        <v>133</v>
      </c>
      <c r="BC47" s="139" t="s">
        <v>133</v>
      </c>
      <c r="BD47" s="153"/>
      <c r="BE47" s="139" t="s">
        <v>133</v>
      </c>
      <c r="BF47" s="139" t="s">
        <v>133</v>
      </c>
      <c r="BG47" s="139" t="s">
        <v>133</v>
      </c>
      <c r="BH47" s="153"/>
      <c r="BI47" s="139" t="s">
        <v>133</v>
      </c>
      <c r="BJ47" s="139" t="s">
        <v>133</v>
      </c>
      <c r="BK47" s="139" t="s">
        <v>133</v>
      </c>
      <c r="BL47" s="139" t="s">
        <v>133</v>
      </c>
      <c r="BM47" s="139" t="s">
        <v>133</v>
      </c>
      <c r="BN47" s="139" t="s">
        <v>133</v>
      </c>
    </row>
    <row r="48" spans="1:66" x14ac:dyDescent="0.2">
      <c r="A48" s="50">
        <v>2021</v>
      </c>
      <c r="B48" s="95">
        <v>12.376023427626331</v>
      </c>
      <c r="C48" s="95">
        <v>14.207994000000005</v>
      </c>
      <c r="D48" s="95">
        <v>31.003269021083792</v>
      </c>
      <c r="E48" s="95">
        <v>1.1216181556676321</v>
      </c>
      <c r="F48" s="95">
        <v>21.723732858029415</v>
      </c>
      <c r="G48" s="95">
        <v>1.61559620097576E-2</v>
      </c>
      <c r="H48" s="95">
        <v>87.858368382347507</v>
      </c>
      <c r="I48" s="95">
        <v>10.577350000020001</v>
      </c>
      <c r="J48" s="95">
        <v>6.1173064750315205E-2</v>
      </c>
      <c r="K48" s="95">
        <v>41.378178981427482</v>
      </c>
      <c r="L48" s="95"/>
      <c r="M48" s="95">
        <v>0.82584526718309992</v>
      </c>
      <c r="N48" s="95">
        <v>14.848950088605818</v>
      </c>
      <c r="O48" s="95">
        <v>46.548950087138444</v>
      </c>
      <c r="P48" s="95"/>
      <c r="Q48" s="95">
        <v>9.1209977542807703</v>
      </c>
      <c r="R48" s="95">
        <v>42.992836509978986</v>
      </c>
      <c r="S48" s="95">
        <v>35.12292324354938</v>
      </c>
      <c r="T48" s="95">
        <v>40.687275892937137</v>
      </c>
      <c r="U48" s="86">
        <v>5.4520799133347317</v>
      </c>
      <c r="V48" s="86">
        <v>6.703632578568917</v>
      </c>
      <c r="W48" s="79"/>
      <c r="X48" s="139">
        <f t="shared" ref="X48" si="41">IFERROR(B48/B47-1, "n/a")</f>
        <v>9.3393767071303646E-3</v>
      </c>
      <c r="Y48" s="139">
        <f t="shared" ref="Y48" si="42">IFERROR(C48/C47-1, "n/a")</f>
        <v>-0.3788169132906215</v>
      </c>
      <c r="Z48" s="139">
        <f t="shared" ref="Z48" si="43">IFERROR(D48/D47-1, "n/a")</f>
        <v>0.19064713994613292</v>
      </c>
      <c r="AA48" s="139">
        <f t="shared" ref="AA48" si="44">IFERROR(E48/E47-1, "n/a")</f>
        <v>0.9453922452738317</v>
      </c>
      <c r="AB48" s="139">
        <f t="shared" ref="AB48" si="45">IFERROR(F48/F47-1, "n/a")</f>
        <v>-7.0788944686928423E-2</v>
      </c>
      <c r="AC48" s="139">
        <f t="shared" ref="AC48" si="46">IFERROR(G48/G47-1, "n/a")</f>
        <v>-0.96594443220341097</v>
      </c>
      <c r="AD48" s="139">
        <f t="shared" ref="AD48" si="47">IFERROR(H48/H47-1, "n/a")</f>
        <v>5.0636391019766691E-2</v>
      </c>
      <c r="AE48" s="139">
        <f t="shared" ref="AE48" si="48">IFERROR(I48/I47-1, "n/a")</f>
        <v>0.19390438885981753</v>
      </c>
      <c r="AF48" s="139">
        <f t="shared" ref="AF48" si="49">IFERROR(J48/J47-1, "n/a")</f>
        <v>-3.2755626539058835E-2</v>
      </c>
      <c r="AG48" s="139">
        <f t="shared" ref="AG48" si="50">IFERROR(K48/K47-1, "n/a")</f>
        <v>0.49908028052734354</v>
      </c>
      <c r="AH48" s="153"/>
      <c r="AI48" s="139">
        <f t="shared" ref="AI48" si="51">IFERROR(M48/M47-1, "n/a")</f>
        <v>1.7528175572769999</v>
      </c>
      <c r="AJ48" s="139">
        <f t="shared" ref="AJ48" si="52">IFERROR(N48/N47-1, "n/a")</f>
        <v>7.644202938217326E-4</v>
      </c>
      <c r="AK48" s="139">
        <f t="shared" ref="AK48" si="53">IFERROR(O48/O47-1, "n/a")</f>
        <v>0.24329487534618166</v>
      </c>
      <c r="AL48" s="153"/>
      <c r="AM48" s="139">
        <f t="shared" ref="AM48" si="54">IFERROR(Q48/Q47-1, "n/a")</f>
        <v>-4.4922357575798433E-2</v>
      </c>
      <c r="AN48" s="139">
        <f t="shared" ref="AN48" si="55">IFERROR(R48/R47-1, "n/a")</f>
        <v>0.21142564233421934</v>
      </c>
      <c r="AO48" s="139">
        <f t="shared" ref="AO48" si="56">IFERROR(S48/S47-1, "n/a")</f>
        <v>0.26589179210620895</v>
      </c>
      <c r="AP48" s="139">
        <f t="shared" ref="AP48" si="57">IFERROR(T48/T47-1, "n/a")</f>
        <v>3.9379699613184549E-3</v>
      </c>
      <c r="AQ48" s="139">
        <f t="shared" ref="AQ48" si="58">IFERROR(U48/U47-1, "n/a")</f>
        <v>-8.1130676033074556E-2</v>
      </c>
      <c r="AR48" s="139">
        <f t="shared" ref="AR48" si="59">IFERROR(V48/V47-1, "n/a")</f>
        <v>0.77622035857790572</v>
      </c>
      <c r="AT48" s="139" t="s">
        <v>133</v>
      </c>
      <c r="AU48" s="139" t="s">
        <v>133</v>
      </c>
      <c r="AV48" s="139" t="s">
        <v>133</v>
      </c>
      <c r="AW48" s="139" t="s">
        <v>133</v>
      </c>
      <c r="AX48" s="139" t="s">
        <v>133</v>
      </c>
      <c r="AY48" s="139" t="s">
        <v>133</v>
      </c>
      <c r="AZ48" s="139" t="s">
        <v>133</v>
      </c>
      <c r="BA48" s="139" t="s">
        <v>133</v>
      </c>
      <c r="BB48" s="139" t="s">
        <v>133</v>
      </c>
      <c r="BC48" s="139" t="s">
        <v>133</v>
      </c>
      <c r="BD48" s="153"/>
      <c r="BE48" s="139" t="s">
        <v>133</v>
      </c>
      <c r="BF48" s="139" t="s">
        <v>133</v>
      </c>
      <c r="BG48" s="139" t="s">
        <v>133</v>
      </c>
      <c r="BH48" s="153"/>
      <c r="BI48" s="139" t="s">
        <v>133</v>
      </c>
      <c r="BJ48" s="139" t="s">
        <v>133</v>
      </c>
      <c r="BK48" s="139" t="s">
        <v>133</v>
      </c>
      <c r="BL48" s="139" t="s">
        <v>133</v>
      </c>
      <c r="BM48" s="139" t="s">
        <v>133</v>
      </c>
      <c r="BN48" s="139" t="s">
        <v>133</v>
      </c>
    </row>
    <row r="49" spans="1:66" x14ac:dyDescent="0.2">
      <c r="B49" s="95"/>
      <c r="C49" s="95"/>
      <c r="D49" s="95"/>
      <c r="E49" s="95"/>
      <c r="F49" s="95"/>
      <c r="G49" s="95"/>
      <c r="H49" s="95"/>
      <c r="I49" s="95"/>
      <c r="J49" s="95"/>
      <c r="K49" s="95"/>
      <c r="L49" s="95"/>
      <c r="M49" s="95"/>
      <c r="N49" s="95"/>
      <c r="O49" s="95"/>
      <c r="P49" s="95"/>
      <c r="Q49" s="95"/>
      <c r="R49" s="95"/>
      <c r="S49" s="95"/>
      <c r="T49" s="95"/>
      <c r="U49" s="86"/>
      <c r="V49" s="86"/>
      <c r="W49" s="79"/>
      <c r="X49" s="153"/>
      <c r="Y49" s="153"/>
      <c r="Z49" s="153"/>
      <c r="AA49" s="153"/>
      <c r="AB49" s="153"/>
      <c r="AC49" s="153"/>
      <c r="AD49" s="153"/>
      <c r="AE49" s="153"/>
      <c r="AF49" s="153"/>
      <c r="AG49" s="153"/>
      <c r="AH49" s="153"/>
      <c r="AI49" s="153"/>
      <c r="AJ49" s="153"/>
      <c r="AK49" s="153"/>
      <c r="AL49" s="153"/>
      <c r="AM49" s="153"/>
      <c r="AN49" s="153"/>
      <c r="AO49" s="153"/>
      <c r="AP49" s="153"/>
      <c r="AQ49" s="153"/>
      <c r="AR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row>
    <row r="50" spans="1:66" x14ac:dyDescent="0.2">
      <c r="A50" s="49" t="s">
        <v>124</v>
      </c>
      <c r="B50" s="95">
        <v>12.883626830000001</v>
      </c>
      <c r="C50" s="95">
        <v>32.520439000000003</v>
      </c>
      <c r="D50" s="95">
        <v>27.344695189999999</v>
      </c>
      <c r="E50" s="95">
        <v>0.10333690700000001</v>
      </c>
      <c r="F50" s="95">
        <v>7.4271521160000002</v>
      </c>
      <c r="G50" s="95">
        <v>9.4868559000000005E-2</v>
      </c>
      <c r="H50" s="95">
        <v>87.833756190000003</v>
      </c>
      <c r="I50" s="95">
        <v>11.52335733</v>
      </c>
      <c r="J50" s="95">
        <v>6.9307258999999996E-2</v>
      </c>
      <c r="K50" s="95">
        <v>49.079848920000003</v>
      </c>
      <c r="L50" s="95"/>
      <c r="M50" s="95">
        <v>0.631579</v>
      </c>
      <c r="N50" s="95">
        <v>10.223854319999999</v>
      </c>
      <c r="O50" s="95">
        <v>39.566350900000003</v>
      </c>
      <c r="P50" s="95"/>
      <c r="Q50" s="95">
        <v>9.2842210690000009</v>
      </c>
      <c r="R50" s="95">
        <v>31.060948929999999</v>
      </c>
      <c r="S50" s="95">
        <v>22.16488756</v>
      </c>
      <c r="T50" s="95">
        <v>43.226337260000001</v>
      </c>
      <c r="U50" s="86">
        <v>6.2906389999999996</v>
      </c>
      <c r="V50" s="86">
        <v>5.0376625649999998</v>
      </c>
      <c r="W50" s="79"/>
      <c r="X50" s="139" t="s">
        <v>133</v>
      </c>
      <c r="Y50" s="139" t="s">
        <v>133</v>
      </c>
      <c r="Z50" s="139" t="s">
        <v>133</v>
      </c>
      <c r="AA50" s="139" t="s">
        <v>133</v>
      </c>
      <c r="AB50" s="139" t="s">
        <v>133</v>
      </c>
      <c r="AC50" s="139" t="s">
        <v>133</v>
      </c>
      <c r="AD50" s="139" t="s">
        <v>133</v>
      </c>
      <c r="AE50" s="139" t="s">
        <v>133</v>
      </c>
      <c r="AF50" s="139" t="s">
        <v>133</v>
      </c>
      <c r="AG50" s="139" t="s">
        <v>133</v>
      </c>
      <c r="AH50" s="153"/>
      <c r="AI50" s="139" t="s">
        <v>133</v>
      </c>
      <c r="AJ50" s="139" t="s">
        <v>133</v>
      </c>
      <c r="AK50" s="139" t="s">
        <v>133</v>
      </c>
      <c r="AL50" s="153"/>
      <c r="AM50" s="139" t="s">
        <v>133</v>
      </c>
      <c r="AN50" s="139" t="s">
        <v>133</v>
      </c>
      <c r="AO50" s="139" t="s">
        <v>133</v>
      </c>
      <c r="AP50" s="139" t="s">
        <v>133</v>
      </c>
      <c r="AQ50" s="139" t="s">
        <v>133</v>
      </c>
      <c r="AR50" s="139" t="s">
        <v>133</v>
      </c>
      <c r="AT50" s="139" t="s">
        <v>133</v>
      </c>
      <c r="AU50" s="139" t="s">
        <v>133</v>
      </c>
      <c r="AV50" s="139" t="s">
        <v>133</v>
      </c>
      <c r="AW50" s="139" t="s">
        <v>133</v>
      </c>
      <c r="AX50" s="139" t="s">
        <v>133</v>
      </c>
      <c r="AY50" s="139" t="s">
        <v>133</v>
      </c>
      <c r="AZ50" s="139" t="s">
        <v>133</v>
      </c>
      <c r="BA50" s="139" t="s">
        <v>133</v>
      </c>
      <c r="BB50" s="139" t="s">
        <v>133</v>
      </c>
      <c r="BC50" s="139" t="s">
        <v>133</v>
      </c>
      <c r="BD50" s="153"/>
      <c r="BE50" s="139" t="s">
        <v>133</v>
      </c>
      <c r="BF50" s="139" t="s">
        <v>133</v>
      </c>
      <c r="BG50" s="139" t="s">
        <v>133</v>
      </c>
      <c r="BH50" s="153"/>
      <c r="BI50" s="139" t="s">
        <v>133</v>
      </c>
      <c r="BJ50" s="139" t="s">
        <v>133</v>
      </c>
      <c r="BK50" s="139" t="s">
        <v>133</v>
      </c>
      <c r="BL50" s="139" t="s">
        <v>133</v>
      </c>
      <c r="BM50" s="139" t="s">
        <v>133</v>
      </c>
      <c r="BN50" s="139" t="s">
        <v>133</v>
      </c>
    </row>
    <row r="51" spans="1:66" x14ac:dyDescent="0.2">
      <c r="A51" s="49" t="s">
        <v>125</v>
      </c>
      <c r="B51" s="95">
        <v>12.478873</v>
      </c>
      <c r="C51" s="95">
        <v>31.836632999999999</v>
      </c>
      <c r="D51" s="95">
        <v>25.028909670000001</v>
      </c>
      <c r="E51" s="95">
        <v>0.44449303899999998</v>
      </c>
      <c r="F51" s="95">
        <v>8.7078678620000005</v>
      </c>
      <c r="G51" s="95">
        <v>8.1613662000000003E-2</v>
      </c>
      <c r="H51" s="95">
        <v>86.715774969999998</v>
      </c>
      <c r="I51" s="95">
        <v>12.54470864</v>
      </c>
      <c r="J51" s="95">
        <v>6.8040428E-2</v>
      </c>
      <c r="K51" s="95">
        <v>44.554149709999997</v>
      </c>
      <c r="L51" s="95"/>
      <c r="M51" s="95">
        <v>0.631579</v>
      </c>
      <c r="N51" s="95">
        <v>12.65089036</v>
      </c>
      <c r="O51" s="95">
        <v>40.899421349999997</v>
      </c>
      <c r="P51" s="95"/>
      <c r="Q51" s="95">
        <v>9.6128398050000001</v>
      </c>
      <c r="R51" s="95">
        <v>31.27941208</v>
      </c>
      <c r="S51" s="95">
        <v>22.473603950000001</v>
      </c>
      <c r="T51" s="95">
        <v>43.495376559999997</v>
      </c>
      <c r="U51" s="86">
        <v>6.4768763290000004</v>
      </c>
      <c r="V51" s="86">
        <v>5.2623682020000002</v>
      </c>
      <c r="W51" s="79"/>
      <c r="X51" s="139" t="s">
        <v>133</v>
      </c>
      <c r="Y51" s="139" t="s">
        <v>133</v>
      </c>
      <c r="Z51" s="139" t="s">
        <v>133</v>
      </c>
      <c r="AA51" s="139" t="s">
        <v>133</v>
      </c>
      <c r="AB51" s="139" t="s">
        <v>133</v>
      </c>
      <c r="AC51" s="139" t="s">
        <v>133</v>
      </c>
      <c r="AD51" s="139" t="s">
        <v>133</v>
      </c>
      <c r="AE51" s="139" t="s">
        <v>133</v>
      </c>
      <c r="AF51" s="139" t="s">
        <v>133</v>
      </c>
      <c r="AG51" s="139" t="s">
        <v>133</v>
      </c>
      <c r="AH51" s="153"/>
      <c r="AI51" s="139" t="s">
        <v>133</v>
      </c>
      <c r="AJ51" s="139" t="s">
        <v>133</v>
      </c>
      <c r="AK51" s="139" t="s">
        <v>133</v>
      </c>
      <c r="AL51" s="153"/>
      <c r="AM51" s="139" t="s">
        <v>133</v>
      </c>
      <c r="AN51" s="139" t="s">
        <v>133</v>
      </c>
      <c r="AO51" s="139" t="s">
        <v>133</v>
      </c>
      <c r="AP51" s="139" t="s">
        <v>133</v>
      </c>
      <c r="AQ51" s="139" t="s">
        <v>133</v>
      </c>
      <c r="AR51" s="139" t="s">
        <v>133</v>
      </c>
      <c r="AT51" s="139">
        <f>IFERROR(B51/B50-1, "n/a")</f>
        <v>-3.1416140450258645E-2</v>
      </c>
      <c r="AU51" s="139">
        <f t="shared" ref="AU51:BN55" si="60">IFERROR(C51/C50-1, "n/a")</f>
        <v>-2.1026960921407101E-2</v>
      </c>
      <c r="AV51" s="139">
        <f t="shared" si="60"/>
        <v>-8.468865730296693E-2</v>
      </c>
      <c r="AW51" s="139">
        <f t="shared" si="60"/>
        <v>3.3013967797584645</v>
      </c>
      <c r="AX51" s="139">
        <f t="shared" si="60"/>
        <v>0.1724369887673376</v>
      </c>
      <c r="AY51" s="139">
        <f t="shared" si="60"/>
        <v>-0.13971854468665434</v>
      </c>
      <c r="AZ51" s="139">
        <f t="shared" si="60"/>
        <v>-1.2728377659058654E-2</v>
      </c>
      <c r="BA51" s="139">
        <f t="shared" si="60"/>
        <v>8.8633137092868353E-2</v>
      </c>
      <c r="BB51" s="139">
        <f t="shared" si="60"/>
        <v>-1.8278474986292537E-2</v>
      </c>
      <c r="BC51" s="139">
        <f t="shared" si="60"/>
        <v>-9.2210944197829159E-2</v>
      </c>
      <c r="BD51" s="139"/>
      <c r="BE51" s="139">
        <f t="shared" si="60"/>
        <v>0</v>
      </c>
      <c r="BF51" s="139">
        <f t="shared" si="60"/>
        <v>0.23738953666937634</v>
      </c>
      <c r="BG51" s="139">
        <f t="shared" si="60"/>
        <v>3.3692024148731736E-2</v>
      </c>
      <c r="BH51" s="139"/>
      <c r="BI51" s="139">
        <f t="shared" si="60"/>
        <v>3.5395401892923006E-2</v>
      </c>
      <c r="BJ51" s="139">
        <f t="shared" si="60"/>
        <v>7.0333701166804818E-3</v>
      </c>
      <c r="BK51" s="139">
        <f t="shared" si="60"/>
        <v>1.3928173069423844E-2</v>
      </c>
      <c r="BL51" s="139">
        <f t="shared" si="60"/>
        <v>6.2239670777970435E-3</v>
      </c>
      <c r="BM51" s="139">
        <f t="shared" si="60"/>
        <v>2.960547076378095E-2</v>
      </c>
      <c r="BN51" s="139">
        <f t="shared" si="60"/>
        <v>4.4605138613526885E-2</v>
      </c>
    </row>
    <row r="52" spans="1:66" x14ac:dyDescent="0.2">
      <c r="A52" s="49" t="s">
        <v>126</v>
      </c>
      <c r="B52" s="95">
        <v>12.6603365</v>
      </c>
      <c r="C52" s="95">
        <v>32.12657325</v>
      </c>
      <c r="D52" s="95">
        <v>28.130739349999999</v>
      </c>
      <c r="E52" s="95">
        <v>0.42736447900000002</v>
      </c>
      <c r="F52" s="95">
        <v>11.95953482</v>
      </c>
      <c r="G52" s="95">
        <v>7.1491579E-2</v>
      </c>
      <c r="H52" s="95">
        <v>89.983429990000005</v>
      </c>
      <c r="I52" s="95">
        <v>12.66998562</v>
      </c>
      <c r="J52" s="95">
        <v>6.7440237E-2</v>
      </c>
      <c r="K52" s="95">
        <v>43.071408079999998</v>
      </c>
      <c r="L52" s="95"/>
      <c r="M52" s="95">
        <v>0.54868424999999998</v>
      </c>
      <c r="N52" s="95">
        <v>12.748286070000001</v>
      </c>
      <c r="O52" s="95">
        <v>40.873709939999998</v>
      </c>
      <c r="P52" s="95"/>
      <c r="Q52" s="95">
        <v>8.7710679220000003</v>
      </c>
      <c r="R52" s="95">
        <v>35.462508739999997</v>
      </c>
      <c r="S52" s="95">
        <v>24.13902672</v>
      </c>
      <c r="T52" s="95">
        <v>42.883279680000001</v>
      </c>
      <c r="U52" s="86">
        <v>7.0825079400000002</v>
      </c>
      <c r="V52" s="86">
        <v>5.302562343</v>
      </c>
      <c r="W52" s="79"/>
      <c r="X52" s="139" t="s">
        <v>133</v>
      </c>
      <c r="Y52" s="139" t="s">
        <v>133</v>
      </c>
      <c r="Z52" s="139" t="s">
        <v>133</v>
      </c>
      <c r="AA52" s="139" t="s">
        <v>133</v>
      </c>
      <c r="AB52" s="139" t="s">
        <v>133</v>
      </c>
      <c r="AC52" s="139" t="s">
        <v>133</v>
      </c>
      <c r="AD52" s="139" t="s">
        <v>133</v>
      </c>
      <c r="AE52" s="139" t="s">
        <v>133</v>
      </c>
      <c r="AF52" s="139" t="s">
        <v>133</v>
      </c>
      <c r="AG52" s="139" t="s">
        <v>133</v>
      </c>
      <c r="AH52" s="153"/>
      <c r="AI52" s="139" t="s">
        <v>133</v>
      </c>
      <c r="AJ52" s="139" t="s">
        <v>133</v>
      </c>
      <c r="AK52" s="139" t="s">
        <v>133</v>
      </c>
      <c r="AL52" s="153"/>
      <c r="AM52" s="139" t="s">
        <v>133</v>
      </c>
      <c r="AN52" s="139" t="s">
        <v>133</v>
      </c>
      <c r="AO52" s="139" t="s">
        <v>133</v>
      </c>
      <c r="AP52" s="139" t="s">
        <v>133</v>
      </c>
      <c r="AQ52" s="139" t="s">
        <v>133</v>
      </c>
      <c r="AR52" s="139" t="s">
        <v>133</v>
      </c>
      <c r="AT52" s="139">
        <f t="shared" ref="AT52:AT55" si="61">IFERROR(B52/B51-1, "n/a")</f>
        <v>1.4541657728225799E-2</v>
      </c>
      <c r="AU52" s="139">
        <f t="shared" si="60"/>
        <v>9.107126686418221E-3</v>
      </c>
      <c r="AV52" s="139">
        <f t="shared" si="60"/>
        <v>0.1239298763268899</v>
      </c>
      <c r="AW52" s="139">
        <f t="shared" si="60"/>
        <v>-3.8535046664701422E-2</v>
      </c>
      <c r="AX52" s="139">
        <f t="shared" si="60"/>
        <v>0.37341712225444423</v>
      </c>
      <c r="AY52" s="139">
        <f t="shared" si="60"/>
        <v>-0.12402436984141219</v>
      </c>
      <c r="AZ52" s="139">
        <f t="shared" si="60"/>
        <v>3.7682359652906117E-2</v>
      </c>
      <c r="BA52" s="139">
        <f t="shared" si="60"/>
        <v>9.9864399879756593E-3</v>
      </c>
      <c r="BB52" s="139">
        <f t="shared" si="60"/>
        <v>-8.8210938355649526E-3</v>
      </c>
      <c r="BC52" s="139">
        <f t="shared" si="60"/>
        <v>-3.3279540506351624E-2</v>
      </c>
      <c r="BD52" s="139"/>
      <c r="BE52" s="139">
        <f t="shared" si="60"/>
        <v>-0.13125000989583258</v>
      </c>
      <c r="BF52" s="139">
        <f t="shared" si="60"/>
        <v>7.698723744215652E-3</v>
      </c>
      <c r="BG52" s="139">
        <f t="shared" si="60"/>
        <v>-6.2864972538301256E-4</v>
      </c>
      <c r="BH52" s="139"/>
      <c r="BI52" s="139">
        <f t="shared" si="60"/>
        <v>-8.7567451458221757E-2</v>
      </c>
      <c r="BJ52" s="139">
        <f t="shared" si="60"/>
        <v>0.13373322520581077</v>
      </c>
      <c r="BK52" s="139">
        <f t="shared" si="60"/>
        <v>7.410572748835853E-2</v>
      </c>
      <c r="BL52" s="139">
        <f t="shared" si="60"/>
        <v>-1.4072688373110931E-2</v>
      </c>
      <c r="BM52" s="139">
        <f t="shared" si="60"/>
        <v>9.3506743102119261E-2</v>
      </c>
      <c r="BN52" s="139">
        <f t="shared" si="60"/>
        <v>7.6380328128167196E-3</v>
      </c>
    </row>
    <row r="53" spans="1:66" x14ac:dyDescent="0.2">
      <c r="A53" s="49" t="s">
        <v>127</v>
      </c>
      <c r="B53" s="95">
        <v>12.310263089999999</v>
      </c>
      <c r="C53" s="95">
        <v>31.608946499999998</v>
      </c>
      <c r="D53" s="95">
        <v>29.490094259999999</v>
      </c>
      <c r="E53" s="95">
        <v>0.41023591999999998</v>
      </c>
      <c r="F53" s="95">
        <v>13.758548210000001</v>
      </c>
      <c r="G53" s="95">
        <v>6.1369495000000003E-2</v>
      </c>
      <c r="H53" s="95">
        <v>93.164653079999994</v>
      </c>
      <c r="I53" s="95">
        <v>12.909201599999999</v>
      </c>
      <c r="J53" s="95">
        <v>6.6840045000000001E-2</v>
      </c>
      <c r="K53" s="95">
        <v>42.414319470000002</v>
      </c>
      <c r="L53" s="95"/>
      <c r="M53" s="95">
        <v>0.46578950000000002</v>
      </c>
      <c r="N53" s="95">
        <v>12.175738750000001</v>
      </c>
      <c r="O53" s="95">
        <v>45.84345793</v>
      </c>
      <c r="P53" s="95"/>
      <c r="Q53" s="95">
        <v>9.5292960400000002</v>
      </c>
      <c r="R53" s="95">
        <v>38.7849</v>
      </c>
      <c r="S53" s="95">
        <v>26.22138326</v>
      </c>
      <c r="T53" s="95">
        <v>42.271182809999999</v>
      </c>
      <c r="U53" s="86">
        <v>7.1510123539999997</v>
      </c>
      <c r="V53" s="86">
        <v>5.0563713029999997</v>
      </c>
      <c r="W53" s="79"/>
      <c r="X53" s="139" t="s">
        <v>133</v>
      </c>
      <c r="Y53" s="139" t="s">
        <v>133</v>
      </c>
      <c r="Z53" s="139" t="s">
        <v>133</v>
      </c>
      <c r="AA53" s="139" t="s">
        <v>133</v>
      </c>
      <c r="AB53" s="139" t="s">
        <v>133</v>
      </c>
      <c r="AC53" s="139" t="s">
        <v>133</v>
      </c>
      <c r="AD53" s="139" t="s">
        <v>133</v>
      </c>
      <c r="AE53" s="139" t="s">
        <v>133</v>
      </c>
      <c r="AF53" s="139" t="s">
        <v>133</v>
      </c>
      <c r="AG53" s="139" t="s">
        <v>133</v>
      </c>
      <c r="AH53" s="153"/>
      <c r="AI53" s="139" t="s">
        <v>133</v>
      </c>
      <c r="AJ53" s="139" t="s">
        <v>133</v>
      </c>
      <c r="AK53" s="139" t="s">
        <v>133</v>
      </c>
      <c r="AL53" s="153"/>
      <c r="AM53" s="139" t="s">
        <v>133</v>
      </c>
      <c r="AN53" s="139" t="s">
        <v>133</v>
      </c>
      <c r="AO53" s="139" t="s">
        <v>133</v>
      </c>
      <c r="AP53" s="139" t="s">
        <v>133</v>
      </c>
      <c r="AQ53" s="139" t="s">
        <v>133</v>
      </c>
      <c r="AR53" s="139" t="s">
        <v>133</v>
      </c>
      <c r="AT53" s="139">
        <f t="shared" si="61"/>
        <v>-2.7651193157464671E-2</v>
      </c>
      <c r="AU53" s="139">
        <f t="shared" si="60"/>
        <v>-1.6112105887296946E-2</v>
      </c>
      <c r="AV53" s="139">
        <f t="shared" si="60"/>
        <v>4.8322758001026367E-2</v>
      </c>
      <c r="AW53" s="139">
        <f t="shared" si="60"/>
        <v>-4.0079510211236014E-2</v>
      </c>
      <c r="AX53" s="139">
        <f t="shared" si="60"/>
        <v>0.15042503049462264</v>
      </c>
      <c r="AY53" s="139">
        <f t="shared" si="60"/>
        <v>-0.1415842836538832</v>
      </c>
      <c r="AZ53" s="139">
        <f t="shared" si="60"/>
        <v>3.5353432185831535E-2</v>
      </c>
      <c r="BA53" s="139">
        <f t="shared" si="60"/>
        <v>1.8880524980422031E-2</v>
      </c>
      <c r="BB53" s="139">
        <f t="shared" si="60"/>
        <v>-8.8996128527839558E-3</v>
      </c>
      <c r="BC53" s="139">
        <f t="shared" si="60"/>
        <v>-1.5255795881563228E-2</v>
      </c>
      <c r="BD53" s="139"/>
      <c r="BE53" s="139">
        <f t="shared" si="60"/>
        <v>-0.15107914980245918</v>
      </c>
      <c r="BF53" s="139">
        <f t="shared" si="60"/>
        <v>-4.491170945303391E-2</v>
      </c>
      <c r="BG53" s="139">
        <f t="shared" si="60"/>
        <v>0.12158788613255989</v>
      </c>
      <c r="BH53" s="139"/>
      <c r="BI53" s="139">
        <f t="shared" si="60"/>
        <v>8.6446499416356959E-2</v>
      </c>
      <c r="BJ53" s="139">
        <f t="shared" si="60"/>
        <v>9.3687428725326205E-2</v>
      </c>
      <c r="BK53" s="139">
        <f t="shared" si="60"/>
        <v>8.6265140850716016E-2</v>
      </c>
      <c r="BL53" s="139">
        <f t="shared" si="60"/>
        <v>-1.4273555440897701E-2</v>
      </c>
      <c r="BM53" s="139">
        <f t="shared" si="60"/>
        <v>9.672338468285524E-3</v>
      </c>
      <c r="BN53" s="139">
        <f t="shared" si="60"/>
        <v>-4.642869316284437E-2</v>
      </c>
    </row>
    <row r="54" spans="1:66" x14ac:dyDescent="0.2">
      <c r="A54" s="49" t="s">
        <v>128</v>
      </c>
      <c r="B54" s="95">
        <v>11.00791716</v>
      </c>
      <c r="C54" s="95">
        <v>28.65381975</v>
      </c>
      <c r="D54" s="95">
        <v>29.267940169999999</v>
      </c>
      <c r="E54" s="95">
        <v>0.85258246000000004</v>
      </c>
      <c r="F54" s="95">
        <v>12.88240886</v>
      </c>
      <c r="G54" s="95">
        <v>5.1272412000000003E-2</v>
      </c>
      <c r="H54" s="95">
        <v>85.18112945</v>
      </c>
      <c r="I54" s="95">
        <v>11.813307330000001</v>
      </c>
      <c r="J54" s="95">
        <v>6.6239854000000001E-2</v>
      </c>
      <c r="K54" s="95">
        <v>39.365842559999997</v>
      </c>
      <c r="L54" s="95"/>
      <c r="M54" s="95">
        <v>0.38289475000000001</v>
      </c>
      <c r="N54" s="95">
        <v>11.613155409999999</v>
      </c>
      <c r="O54" s="95">
        <v>46.237282049999997</v>
      </c>
      <c r="P54" s="95"/>
      <c r="Q54" s="95">
        <v>9.1652241579999991</v>
      </c>
      <c r="R54" s="95">
        <v>36.633078949999998</v>
      </c>
      <c r="S54" s="95">
        <v>26.6994823</v>
      </c>
      <c r="T54" s="95">
        <v>41.464468250000003</v>
      </c>
      <c r="U54" s="86">
        <v>6.4016990040000001</v>
      </c>
      <c r="V54" s="86">
        <v>4.8101802630000003</v>
      </c>
      <c r="W54" s="79"/>
      <c r="X54" s="139">
        <f t="shared" ref="X54:X59" si="62">IFERROR(B54/B50-1, "n/a")</f>
        <v>-0.14558863701580849</v>
      </c>
      <c r="Y54" s="139">
        <f t="shared" ref="Y54:AG54" si="63">IFERROR(C54/C50-1, "n/a")</f>
        <v>-0.11889812588323312</v>
      </c>
      <c r="Z54" s="139">
        <f t="shared" si="63"/>
        <v>7.0333385200919363E-2</v>
      </c>
      <c r="AA54" s="139">
        <f t="shared" si="63"/>
        <v>7.2505126653345648</v>
      </c>
      <c r="AB54" s="139">
        <f t="shared" si="63"/>
        <v>0.73450181964739492</v>
      </c>
      <c r="AC54" s="139">
        <f t="shared" si="63"/>
        <v>-0.45954262887032993</v>
      </c>
      <c r="AD54" s="139">
        <f t="shared" si="63"/>
        <v>-3.0200538552192846E-2</v>
      </c>
      <c r="AE54" s="139">
        <f t="shared" si="63"/>
        <v>2.5161937766621456E-2</v>
      </c>
      <c r="AF54" s="139">
        <f t="shared" si="63"/>
        <v>-4.425806249241504E-2</v>
      </c>
      <c r="AG54" s="139">
        <f t="shared" si="63"/>
        <v>-0.19792249922842686</v>
      </c>
      <c r="AH54" s="153"/>
      <c r="AI54" s="139">
        <f t="shared" ref="AI54:AI59" si="64">IFERROR(M54/M50-1, "n/a")</f>
        <v>-0.3937500296874975</v>
      </c>
      <c r="AJ54" s="139">
        <f t="shared" ref="AJ54:AK54" si="65">IFERROR(N54/N50-1, "n/a")</f>
        <v>0.13588819309389377</v>
      </c>
      <c r="AK54" s="139">
        <f t="shared" si="65"/>
        <v>0.16860112186893628</v>
      </c>
      <c r="AL54" s="153"/>
      <c r="AM54" s="139">
        <f t="shared" ref="AM54:AM59" si="66">IFERROR(Q54/Q50-1, "n/a")</f>
        <v>-1.2817113047569717E-2</v>
      </c>
      <c r="AN54" s="139">
        <f t="shared" ref="AN54:AR54" si="67">IFERROR(R54/R50-1, "n/a")</f>
        <v>0.17939342524780999</v>
      </c>
      <c r="AO54" s="139">
        <f t="shared" si="67"/>
        <v>0.20458460381199428</v>
      </c>
      <c r="AP54" s="139">
        <f t="shared" si="67"/>
        <v>-4.0759155683319115E-2</v>
      </c>
      <c r="AQ54" s="139">
        <f t="shared" si="67"/>
        <v>1.7654804861636508E-2</v>
      </c>
      <c r="AR54" s="139">
        <f t="shared" si="67"/>
        <v>-4.5156319833819514E-2</v>
      </c>
      <c r="AT54" s="139">
        <f t="shared" si="61"/>
        <v>-0.10579350908088514</v>
      </c>
      <c r="AU54" s="139">
        <f t="shared" si="60"/>
        <v>-9.3490200630381604E-2</v>
      </c>
      <c r="AV54" s="139">
        <f t="shared" si="60"/>
        <v>-7.5331766674386902E-3</v>
      </c>
      <c r="AW54" s="139">
        <f t="shared" si="60"/>
        <v>1.0782735456222365</v>
      </c>
      <c r="AX54" s="139">
        <f t="shared" si="60"/>
        <v>-6.3679636588633959E-2</v>
      </c>
      <c r="AY54" s="139">
        <f t="shared" si="60"/>
        <v>-0.1645293480091371</v>
      </c>
      <c r="AZ54" s="139">
        <f t="shared" si="60"/>
        <v>-8.5692624467184841E-2</v>
      </c>
      <c r="BA54" s="139">
        <f t="shared" si="60"/>
        <v>-8.489249017537992E-2</v>
      </c>
      <c r="BB54" s="139">
        <f t="shared" si="60"/>
        <v>-8.9795122070908118E-3</v>
      </c>
      <c r="BC54" s="139">
        <f t="shared" si="60"/>
        <v>-7.1873766880928502E-2</v>
      </c>
      <c r="BD54" s="139"/>
      <c r="BE54" s="139">
        <f t="shared" si="60"/>
        <v>-0.17796611988891986</v>
      </c>
      <c r="BF54" s="139">
        <f t="shared" si="60"/>
        <v>-4.6205273581449102E-2</v>
      </c>
      <c r="BG54" s="139">
        <f t="shared" si="60"/>
        <v>8.5906285821926165E-3</v>
      </c>
      <c r="BH54" s="139"/>
      <c r="BI54" s="139">
        <f t="shared" si="60"/>
        <v>-3.820553800320392E-2</v>
      </c>
      <c r="BJ54" s="139">
        <f t="shared" si="60"/>
        <v>-5.5480897204840063E-2</v>
      </c>
      <c r="BK54" s="139">
        <f t="shared" si="60"/>
        <v>1.823317386651091E-2</v>
      </c>
      <c r="BL54" s="139">
        <f t="shared" si="60"/>
        <v>-1.9084267493199913E-2</v>
      </c>
      <c r="BM54" s="139">
        <f t="shared" si="60"/>
        <v>-0.10478423374291368</v>
      </c>
      <c r="BN54" s="139">
        <f t="shared" si="60"/>
        <v>-4.8689272453929844E-2</v>
      </c>
    </row>
    <row r="55" spans="1:66" x14ac:dyDescent="0.2">
      <c r="A55" s="49" t="s">
        <v>129</v>
      </c>
      <c r="B55" s="95">
        <v>10.873297300000001</v>
      </c>
      <c r="C55" s="95">
        <v>28.136043000000001</v>
      </c>
      <c r="D55" s="95">
        <v>30.214351369999999</v>
      </c>
      <c r="E55" s="95">
        <v>0.83545053199999997</v>
      </c>
      <c r="F55" s="95">
        <v>17.250841999999999</v>
      </c>
      <c r="G55" s="95">
        <v>4.1175328999999997E-2</v>
      </c>
      <c r="H55" s="95">
        <v>97.590296850000001</v>
      </c>
      <c r="I55" s="95">
        <v>12.4403615</v>
      </c>
      <c r="J55" s="95">
        <v>6.5639662000000001E-2</v>
      </c>
      <c r="K55" s="95">
        <v>39.006873740000003</v>
      </c>
      <c r="L55" s="95"/>
      <c r="M55" s="95">
        <v>0.3</v>
      </c>
      <c r="N55" s="95">
        <v>11.206961769999999</v>
      </c>
      <c r="O55" s="95">
        <v>44.298243380000002</v>
      </c>
      <c r="P55" s="95"/>
      <c r="Q55" s="95">
        <v>9.4457522760000003</v>
      </c>
      <c r="R55" s="95">
        <v>36.751536369999997</v>
      </c>
      <c r="S55" s="95">
        <v>26.81013703</v>
      </c>
      <c r="T55" s="95">
        <v>41.185753679999998</v>
      </c>
      <c r="U55" s="86">
        <v>6.2941313560000003</v>
      </c>
      <c r="V55" s="86">
        <v>4.5639892230000001</v>
      </c>
      <c r="W55" s="79"/>
      <c r="X55" s="139">
        <f t="shared" si="62"/>
        <v>-0.12866351793146702</v>
      </c>
      <c r="Y55" s="139">
        <f t="shared" ref="Y55:AG55" si="68">IFERROR(C55/C51-1, "n/a")</f>
        <v>-0.11623685205656009</v>
      </c>
      <c r="Z55" s="139">
        <f t="shared" si="68"/>
        <v>0.20717808999148457</v>
      </c>
      <c r="AA55" s="139">
        <f t="shared" si="68"/>
        <v>0.87955819033647464</v>
      </c>
      <c r="AB55" s="139">
        <f t="shared" si="68"/>
        <v>0.9810638233591511</v>
      </c>
      <c r="AC55" s="139">
        <f t="shared" si="68"/>
        <v>-0.49548484909303547</v>
      </c>
      <c r="AD55" s="139">
        <f t="shared" si="68"/>
        <v>0.12540419414762916</v>
      </c>
      <c r="AE55" s="139">
        <f t="shared" si="68"/>
        <v>-8.3180202103123602E-3</v>
      </c>
      <c r="AF55" s="139">
        <f t="shared" si="68"/>
        <v>-3.5284404736548702E-2</v>
      </c>
      <c r="AG55" s="139">
        <f t="shared" si="68"/>
        <v>-0.12450638169748152</v>
      </c>
      <c r="AH55" s="153"/>
      <c r="AI55" s="139">
        <f t="shared" si="64"/>
        <v>-0.52500003958333008</v>
      </c>
      <c r="AJ55" s="139">
        <f t="shared" ref="AJ55:AK55" si="69">IFERROR(N55/N51-1, "n/a")</f>
        <v>-0.11413651916275092</v>
      </c>
      <c r="AK55" s="139">
        <f t="shared" si="69"/>
        <v>8.310195884959648E-2</v>
      </c>
      <c r="AL55" s="153"/>
      <c r="AM55" s="139">
        <f t="shared" si="66"/>
        <v>-1.7381703262452253E-2</v>
      </c>
      <c r="AN55" s="139">
        <f t="shared" ref="AN55:AR55" si="70">IFERROR(R55/R51-1, "n/a")</f>
        <v>0.1749433229756534</v>
      </c>
      <c r="AO55" s="139">
        <f t="shared" si="70"/>
        <v>0.19296117746170394</v>
      </c>
      <c r="AP55" s="139">
        <f t="shared" si="70"/>
        <v>-5.3100422680879111E-2</v>
      </c>
      <c r="AQ55" s="139">
        <f t="shared" si="70"/>
        <v>-2.821498569947456E-2</v>
      </c>
      <c r="AR55" s="139">
        <f t="shared" si="70"/>
        <v>-0.1327119183212182</v>
      </c>
      <c r="AT55" s="139">
        <f t="shared" si="61"/>
        <v>-1.222936710399436E-2</v>
      </c>
      <c r="AU55" s="139">
        <f t="shared" si="60"/>
        <v>-1.8070077724977596E-2</v>
      </c>
      <c r="AV55" s="139">
        <f t="shared" si="60"/>
        <v>3.2336105462251963E-2</v>
      </c>
      <c r="AW55" s="139">
        <f t="shared" si="60"/>
        <v>-2.0094159572553338E-2</v>
      </c>
      <c r="AX55" s="139">
        <f t="shared" si="60"/>
        <v>0.33910064394587147</v>
      </c>
      <c r="AY55" s="139">
        <f t="shared" si="60"/>
        <v>-0.19693013466969345</v>
      </c>
      <c r="AZ55" s="139">
        <f t="shared" si="60"/>
        <v>0.145679770626709</v>
      </c>
      <c r="BA55" s="139">
        <f t="shared" si="60"/>
        <v>5.308032310372468E-2</v>
      </c>
      <c r="BB55" s="139">
        <f t="shared" si="60"/>
        <v>-9.0608895363809561E-3</v>
      </c>
      <c r="BC55" s="139">
        <f t="shared" si="60"/>
        <v>-9.1187892003801174E-3</v>
      </c>
      <c r="BD55" s="139"/>
      <c r="BE55" s="139">
        <f t="shared" si="60"/>
        <v>-0.21649487228539965</v>
      </c>
      <c r="BF55" s="139">
        <f t="shared" si="60"/>
        <v>-3.4977026110425524E-2</v>
      </c>
      <c r="BG55" s="139">
        <f t="shared" si="60"/>
        <v>-4.1936692297422695E-2</v>
      </c>
      <c r="BH55" s="139"/>
      <c r="BI55" s="139">
        <f t="shared" si="60"/>
        <v>3.0607884015050324E-2</v>
      </c>
      <c r="BJ55" s="139">
        <f t="shared" si="60"/>
        <v>3.2336189966908346E-3</v>
      </c>
      <c r="BK55" s="139">
        <f t="shared" si="60"/>
        <v>4.1444522690239349E-3</v>
      </c>
      <c r="BL55" s="139">
        <f t="shared" si="60"/>
        <v>-6.7217688243236262E-3</v>
      </c>
      <c r="BM55" s="139">
        <f t="shared" si="60"/>
        <v>-1.68029843222538E-2</v>
      </c>
      <c r="BN55" s="139">
        <f t="shared" si="60"/>
        <v>-5.1181250294028757E-2</v>
      </c>
    </row>
    <row r="56" spans="1:66" x14ac:dyDescent="0.2">
      <c r="A56" s="49" t="s">
        <v>130</v>
      </c>
      <c r="B56" s="95">
        <v>10.364410019999999</v>
      </c>
      <c r="C56" s="95">
        <v>24.143156999999999</v>
      </c>
      <c r="D56" s="95">
        <v>29.580349519999999</v>
      </c>
      <c r="E56" s="95">
        <v>0.690424437</v>
      </c>
      <c r="F56" s="95">
        <v>20.71238731</v>
      </c>
      <c r="G56" s="95">
        <v>0.25555819899999999</v>
      </c>
      <c r="H56" s="95">
        <v>90.723893169999997</v>
      </c>
      <c r="I56" s="95">
        <v>10.10308427</v>
      </c>
      <c r="J56" s="95">
        <v>6.4251215E-2</v>
      </c>
      <c r="K56" s="95">
        <v>33.727555709999997</v>
      </c>
      <c r="L56" s="95"/>
      <c r="M56" s="95">
        <v>0.3</v>
      </c>
      <c r="N56" s="95">
        <v>17.037574320000001</v>
      </c>
      <c r="O56" s="95">
        <v>38.538890379999998</v>
      </c>
      <c r="P56" s="95"/>
      <c r="Q56" s="95">
        <v>9.4842332430000003</v>
      </c>
      <c r="R56" s="95">
        <v>36.236614609999997</v>
      </c>
      <c r="S56" s="95">
        <v>27.151224079999999</v>
      </c>
      <c r="T56" s="95">
        <v>39.865906629999998</v>
      </c>
      <c r="U56" s="86">
        <v>6.7991529059999998</v>
      </c>
      <c r="V56" s="86">
        <v>4.0987600630000003</v>
      </c>
      <c r="X56" s="139">
        <f t="shared" si="62"/>
        <v>-0.18134798233838412</v>
      </c>
      <c r="Y56" s="139">
        <f t="shared" ref="Y56" si="71">IFERROR(C56/C52-1, "n/a")</f>
        <v>-0.24849884199834482</v>
      </c>
      <c r="Z56" s="139">
        <f t="shared" ref="Z56" si="72">IFERROR(D56/D52-1, "n/a")</f>
        <v>5.1531179183173403E-2</v>
      </c>
      <c r="AA56" s="139">
        <f t="shared" ref="AA56" si="73">IFERROR(E56/E52-1, "n/a")</f>
        <v>0.61554006223338931</v>
      </c>
      <c r="AB56" s="139">
        <f t="shared" ref="AB56" si="74">IFERROR(F56/F52-1, "n/a")</f>
        <v>0.73187231959578836</v>
      </c>
      <c r="AC56" s="139">
        <f t="shared" ref="AC56" si="75">IFERROR(G56/G52-1, "n/a")</f>
        <v>2.574661555593841</v>
      </c>
      <c r="AD56" s="139">
        <f t="shared" ref="AD56" si="76">IFERROR(H56/H52-1, "n/a")</f>
        <v>8.2288836965014323E-3</v>
      </c>
      <c r="AE56" s="139">
        <f t="shared" ref="AE56" si="77">IFERROR(I56/I52-1, "n/a")</f>
        <v>-0.20259702157420445</v>
      </c>
      <c r="AF56" s="139">
        <f t="shared" ref="AF56" si="78">IFERROR(J56/J52-1, "n/a")</f>
        <v>-4.7286636907874491E-2</v>
      </c>
      <c r="AG56" s="139">
        <f t="shared" ref="AG56" si="79">IFERROR(K56/K52-1, "n/a")</f>
        <v>-0.2169386325296101</v>
      </c>
      <c r="AH56" s="153"/>
      <c r="AI56" s="139">
        <f t="shared" si="64"/>
        <v>-0.45323744940737776</v>
      </c>
      <c r="AJ56" s="139">
        <f t="shared" ref="AJ56" si="80">IFERROR(N56/N52-1, "n/a")</f>
        <v>0.33645999363740353</v>
      </c>
      <c r="AK56" s="139">
        <f t="shared" ref="AK56" si="81">IFERROR(O56/O52-1, "n/a")</f>
        <v>-5.7122770686276469E-2</v>
      </c>
      <c r="AL56" s="153"/>
      <c r="AM56" s="139">
        <f t="shared" si="66"/>
        <v>8.1308835747492703E-2</v>
      </c>
      <c r="AN56" s="139">
        <f t="shared" ref="AN56" si="82">IFERROR(R56/R52-1, "n/a")</f>
        <v>2.1828852427658196E-2</v>
      </c>
      <c r="AO56" s="139">
        <f t="shared" ref="AO56" si="83">IFERROR(S56/S52-1, "n/a")</f>
        <v>0.12478536914267102</v>
      </c>
      <c r="AP56" s="139">
        <f t="shared" ref="AP56" si="84">IFERROR(T56/T52-1, "n/a")</f>
        <v>-7.0362459973117519E-2</v>
      </c>
      <c r="AQ56" s="139">
        <f t="shared" ref="AQ56" si="85">IFERROR(U56/U52-1, "n/a")</f>
        <v>-4.0007725568465879E-2</v>
      </c>
      <c r="AR56" s="139">
        <f t="shared" ref="AR56" si="86">IFERROR(V56/V52-1, "n/a")</f>
        <v>-0.22702274902795982</v>
      </c>
      <c r="AT56" s="139">
        <f t="shared" ref="AT56" si="87">IFERROR(B56/B55-1, "n/a")</f>
        <v>-4.6801560369364781E-2</v>
      </c>
      <c r="AU56" s="139">
        <f t="shared" ref="AU56" si="88">IFERROR(C56/C55-1, "n/a")</f>
        <v>-0.14191355906017067</v>
      </c>
      <c r="AV56" s="139">
        <f t="shared" ref="AV56" si="89">IFERROR(D56/D55-1, "n/a")</f>
        <v>-2.0983467168833703E-2</v>
      </c>
      <c r="AW56" s="139">
        <f t="shared" ref="AW56" si="90">IFERROR(E56/E55-1, "n/a")</f>
        <v>-0.17359028385896103</v>
      </c>
      <c r="AX56" s="139">
        <f t="shared" ref="AX56" si="91">IFERROR(F56/F55-1, "n/a")</f>
        <v>0.20065949882330392</v>
      </c>
      <c r="AY56" s="139">
        <f t="shared" ref="AY56" si="92">IFERROR(G56/G55-1, "n/a")</f>
        <v>5.2065854774348006</v>
      </c>
      <c r="AZ56" s="139">
        <f t="shared" ref="AZ56" si="93">IFERROR(H56/H55-1, "n/a")</f>
        <v>-7.0359491687518205E-2</v>
      </c>
      <c r="BA56" s="139">
        <f t="shared" ref="BA56" si="94">IFERROR(I56/I55-1, "n/a")</f>
        <v>-0.18787856204982467</v>
      </c>
      <c r="BB56" s="139">
        <f t="shared" ref="BB56" si="95">IFERROR(J56/J55-1, "n/a")</f>
        <v>-2.1152561693568717E-2</v>
      </c>
      <c r="BC56" s="139">
        <f t="shared" ref="BC56" si="96">IFERROR(K56/K55-1, "n/a")</f>
        <v>-0.13534327475688657</v>
      </c>
      <c r="BD56" s="139"/>
      <c r="BE56" s="139">
        <f t="shared" ref="BE56" si="97">IFERROR(M56/M55-1, "n/a")</f>
        <v>0</v>
      </c>
      <c r="BF56" s="139">
        <f t="shared" ref="BF56" si="98">IFERROR(N56/N55-1, "n/a")</f>
        <v>0.52026701524118812</v>
      </c>
      <c r="BG56" s="139">
        <f t="shared" ref="BG56" si="99">IFERROR(O56/O55-1, "n/a")</f>
        <v>-0.13001312378450358</v>
      </c>
      <c r="BH56" s="139"/>
      <c r="BI56" s="139">
        <f t="shared" ref="BI56" si="100">IFERROR(Q56/Q55-1, "n/a")</f>
        <v>4.0738911921047727E-3</v>
      </c>
      <c r="BJ56" s="139">
        <f t="shared" ref="BJ56" si="101">IFERROR(R56/R55-1, "n/a")</f>
        <v>-1.4010890723478053E-2</v>
      </c>
      <c r="BK56" s="139">
        <f t="shared" ref="BK56" si="102">IFERROR(S56/S55-1, "n/a")</f>
        <v>1.2722316548338775E-2</v>
      </c>
      <c r="BL56" s="139">
        <f t="shared" ref="BL56" si="103">IFERROR(T56/T55-1, "n/a")</f>
        <v>-3.2046203652233318E-2</v>
      </c>
      <c r="BM56" s="139">
        <f t="shared" ref="BM56" si="104">IFERROR(U56/U55-1, "n/a")</f>
        <v>8.0236893931134423E-2</v>
      </c>
      <c r="BN56" s="139">
        <f t="shared" ref="BN56" si="105">IFERROR(V56/V55-1, "n/a")</f>
        <v>-0.10193476304797133</v>
      </c>
    </row>
    <row r="57" spans="1:66" x14ac:dyDescent="0.2">
      <c r="A57" s="50" t="s">
        <v>131</v>
      </c>
      <c r="B57" s="95">
        <v>12.261508579999999</v>
      </c>
      <c r="C57" s="95">
        <v>22.872474</v>
      </c>
      <c r="D57" s="95">
        <v>26.039006839999999</v>
      </c>
      <c r="E57" s="95">
        <v>0.57655115999999995</v>
      </c>
      <c r="F57" s="95">
        <v>23.378685319999999</v>
      </c>
      <c r="G57" s="95">
        <v>0.47440001900000001</v>
      </c>
      <c r="H57" s="95">
        <v>83.623953189999995</v>
      </c>
      <c r="I57" s="95">
        <v>8.8594615270000006</v>
      </c>
      <c r="J57" s="95">
        <v>6.3244683999999995E-2</v>
      </c>
      <c r="K57" s="95">
        <v>27.60237695</v>
      </c>
      <c r="L57" s="95"/>
      <c r="M57" s="95">
        <v>0.3</v>
      </c>
      <c r="N57" s="95">
        <v>14.83760792</v>
      </c>
      <c r="O57" s="95">
        <v>37.439991919999997</v>
      </c>
      <c r="P57" s="95"/>
      <c r="Q57" s="95">
        <v>9.5500065640000003</v>
      </c>
      <c r="R57" s="95">
        <v>35.489455569999997</v>
      </c>
      <c r="S57" s="95">
        <v>27.74559679</v>
      </c>
      <c r="T57" s="95">
        <v>40.527679110000001</v>
      </c>
      <c r="U57" s="86">
        <v>5.9334660230000003</v>
      </c>
      <c r="V57" s="86">
        <v>3.7740996189999998</v>
      </c>
      <c r="X57" s="139">
        <f t="shared" si="62"/>
        <v>-3.9604766887236798E-3</v>
      </c>
      <c r="Y57" s="139">
        <f t="shared" ref="Y57" si="106">IFERROR(C57/C53-1, "n/a")</f>
        <v>-0.27639239732333376</v>
      </c>
      <c r="Z57" s="139">
        <f t="shared" ref="Z57" si="107">IFERROR(D57/D53-1, "n/a")</f>
        <v>-0.11702530990824989</v>
      </c>
      <c r="AA57" s="139">
        <f t="shared" ref="AA57" si="108">IFERROR(E57/E53-1, "n/a")</f>
        <v>0.40541364588454365</v>
      </c>
      <c r="AB57" s="139">
        <f t="shared" ref="AB57" si="109">IFERROR(F57/F53-1, "n/a")</f>
        <v>0.6992116437843261</v>
      </c>
      <c r="AC57" s="139">
        <f t="shared" ref="AC57" si="110">IFERROR(G57/G53-1, "n/a")</f>
        <v>6.7302252364957535</v>
      </c>
      <c r="AD57" s="139">
        <f t="shared" ref="AD57" si="111">IFERROR(H57/H53-1, "n/a")</f>
        <v>-0.10240686327471693</v>
      </c>
      <c r="AE57" s="139">
        <f t="shared" ref="AE57" si="112">IFERROR(I57/I53-1, "n/a")</f>
        <v>-0.31370956922696125</v>
      </c>
      <c r="AF57" s="139">
        <f t="shared" ref="AF57" si="113">IFERROR(J57/J53-1, "n/a")</f>
        <v>-5.3790523330736861E-2</v>
      </c>
      <c r="AG57" s="139">
        <f t="shared" ref="AG57" si="114">IFERROR(K57/K53-1, "n/a")</f>
        <v>-0.34922032712269757</v>
      </c>
      <c r="AH57" s="153"/>
      <c r="AI57" s="139">
        <f t="shared" si="64"/>
        <v>-0.35593223977783961</v>
      </c>
      <c r="AJ57" s="139">
        <f t="shared" ref="AJ57" si="115">IFERROR(N57/N53-1, "n/a")</f>
        <v>0.21862075268328174</v>
      </c>
      <c r="AK57" s="139">
        <f t="shared" ref="AK57" si="116">IFERROR(O57/O53-1, "n/a")</f>
        <v>-0.18330785655025306</v>
      </c>
      <c r="AL57" s="153"/>
      <c r="AM57" s="139">
        <f t="shared" si="66"/>
        <v>2.1733529856839962E-3</v>
      </c>
      <c r="AN57" s="139">
        <f t="shared" ref="AN57" si="117">IFERROR(R57/R53-1, "n/a")</f>
        <v>-8.4967201926523073E-2</v>
      </c>
      <c r="AO57" s="139">
        <f t="shared" ref="AO57" si="118">IFERROR(S57/S53-1, "n/a")</f>
        <v>5.8128646947666729E-2</v>
      </c>
      <c r="AP57" s="139">
        <f t="shared" ref="AP57" si="119">IFERROR(T57/T53-1, "n/a")</f>
        <v>-4.1245680487264291E-2</v>
      </c>
      <c r="AQ57" s="139">
        <f t="shared" ref="AQ57" si="120">IFERROR(U57/U53-1, "n/a")</f>
        <v>-0.17026209307538831</v>
      </c>
      <c r="AR57" s="139">
        <f t="shared" ref="AR57" si="121">IFERROR(V57/V53-1, "n/a")</f>
        <v>-0.25359523799987038</v>
      </c>
      <c r="AT57" s="139">
        <f t="shared" ref="AT57" si="122">IFERROR(B57/B56-1, "n/a")</f>
        <v>0.1830397057178561</v>
      </c>
      <c r="AU57" s="139">
        <f t="shared" ref="AU57" si="123">IFERROR(C57/C56-1, "n/a")</f>
        <v>-5.2631186551120868E-2</v>
      </c>
      <c r="AV57" s="139">
        <f t="shared" ref="AV57" si="124">IFERROR(D57/D56-1, "n/a")</f>
        <v>-0.11971943325435053</v>
      </c>
      <c r="AW57" s="139">
        <f t="shared" ref="AW57" si="125">IFERROR(E57/E56-1, "n/a")</f>
        <v>-0.16493228063420939</v>
      </c>
      <c r="AX57" s="139">
        <f t="shared" ref="AX57" si="126">IFERROR(F57/F56-1, "n/a")</f>
        <v>0.12872963266347881</v>
      </c>
      <c r="AY57" s="139">
        <f t="shared" ref="AY57" si="127">IFERROR(G57/G56-1, "n/a")</f>
        <v>0.85632869873214301</v>
      </c>
      <c r="AZ57" s="139">
        <f t="shared" ref="AZ57" si="128">IFERROR(H57/H56-1, "n/a")</f>
        <v>-7.8258766593007789E-2</v>
      </c>
      <c r="BA57" s="139">
        <f t="shared" ref="BA57" si="129">IFERROR(I57/I56-1, "n/a")</f>
        <v>-0.12309337522728592</v>
      </c>
      <c r="BB57" s="139">
        <f t="shared" ref="BB57" si="130">IFERROR(J57/J56-1, "n/a")</f>
        <v>-1.5665555896491656E-2</v>
      </c>
      <c r="BC57" s="139">
        <f t="shared" ref="BC57" si="131">IFERROR(K57/K56-1, "n/a")</f>
        <v>-0.18160755000054518</v>
      </c>
      <c r="BD57" s="139"/>
      <c r="BE57" s="139">
        <f t="shared" ref="BE57" si="132">IFERROR(M57/M56-1, "n/a")</f>
        <v>0</v>
      </c>
      <c r="BF57" s="139">
        <f t="shared" ref="BF57" si="133">IFERROR(N57/N56-1, "n/a")</f>
        <v>-0.1291243905194599</v>
      </c>
      <c r="BG57" s="139">
        <f t="shared" ref="BG57" si="134">IFERROR(O57/O56-1, "n/a")</f>
        <v>-2.8514014004157207E-2</v>
      </c>
      <c r="BH57" s="139"/>
      <c r="BI57" s="139">
        <f t="shared" ref="BI57" si="135">IFERROR(Q57/Q56-1, "n/a")</f>
        <v>6.9350172348983108E-3</v>
      </c>
      <c r="BJ57" s="139">
        <f t="shared" ref="BJ57" si="136">IFERROR(R57/R56-1, "n/a")</f>
        <v>-2.0618897434028227E-2</v>
      </c>
      <c r="BK57" s="139">
        <f t="shared" ref="BK57" si="137">IFERROR(S57/S56-1, "n/a")</f>
        <v>2.189119386472993E-2</v>
      </c>
      <c r="BL57" s="139">
        <f t="shared" ref="BL57" si="138">IFERROR(T57/T56-1, "n/a")</f>
        <v>1.6599960616523468E-2</v>
      </c>
      <c r="BM57" s="139">
        <f t="shared" ref="BM57" si="139">IFERROR(U57/U56-1, "n/a")</f>
        <v>-0.12732275549150585</v>
      </c>
      <c r="BN57" s="139">
        <f t="shared" ref="BN57" si="140">IFERROR(V57/V56-1, "n/a")</f>
        <v>-7.9209428951635741E-2</v>
      </c>
    </row>
    <row r="58" spans="1:66" x14ac:dyDescent="0.2">
      <c r="A58" s="50" t="s">
        <v>152</v>
      </c>
      <c r="B58" s="95">
        <v>12.125683832819298</v>
      </c>
      <c r="C58" s="95">
        <v>18.363486999999999</v>
      </c>
      <c r="D58" s="95">
        <v>29.753217258443357</v>
      </c>
      <c r="E58" s="95">
        <v>1.042293439567036</v>
      </c>
      <c r="F58" s="95">
        <v>22.607350093229364</v>
      </c>
      <c r="G58" s="95">
        <v>0.41369521207903448</v>
      </c>
      <c r="H58" s="95">
        <v>84.76363092119351</v>
      </c>
      <c r="I58" s="95">
        <v>8.3338321811136264</v>
      </c>
      <c r="J58" s="95">
        <v>6.2651648940296706E-2</v>
      </c>
      <c r="K58" s="95">
        <v>31.617821024954271</v>
      </c>
      <c r="M58" s="48">
        <v>0.3</v>
      </c>
      <c r="N58" s="48">
        <v>15.961959708591882</v>
      </c>
      <c r="O58" s="48">
        <v>40.033715951002115</v>
      </c>
      <c r="Q58" s="48">
        <v>8.8546009474056095</v>
      </c>
      <c r="R58" s="48">
        <v>34.95410219932868</v>
      </c>
      <c r="S58" s="48">
        <v>27.781241615607456</v>
      </c>
      <c r="T58" s="48">
        <v>40.357563545452209</v>
      </c>
      <c r="U58" s="48">
        <v>5.7562102873202949</v>
      </c>
      <c r="V58" s="52">
        <v>3.6133663435298118</v>
      </c>
      <c r="X58" s="139">
        <f t="shared" si="62"/>
        <v>0.10154206800183618</v>
      </c>
      <c r="Y58" s="139">
        <f t="shared" ref="Y58" si="141">IFERROR(C58/C54-1, "n/a")</f>
        <v>-0.3591260376376173</v>
      </c>
      <c r="Z58" s="139">
        <f t="shared" ref="Z58" si="142">IFERROR(D58/D54-1, "n/a")</f>
        <v>1.6580500220537253E-2</v>
      </c>
      <c r="AA58" s="139">
        <f t="shared" ref="AA58" si="143">IFERROR(E58/E54-1, "n/a")</f>
        <v>0.22251335028289931</v>
      </c>
      <c r="AB58" s="139">
        <f t="shared" ref="AB58" si="144">IFERROR(F58/F54-1, "n/a")</f>
        <v>0.7549008371738144</v>
      </c>
      <c r="AC58" s="139">
        <f t="shared" ref="AC58" si="145">IFERROR(G58/G54-1, "n/a")</f>
        <v>7.068573252981242</v>
      </c>
      <c r="AD58" s="139">
        <f t="shared" ref="AD58" si="146">IFERROR(H58/H54-1, "n/a")</f>
        <v>-4.9013030409693625E-3</v>
      </c>
      <c r="AE58" s="139">
        <f t="shared" ref="AE58" si="147">IFERROR(I58/I54-1, "n/a")</f>
        <v>-0.2945386124045225</v>
      </c>
      <c r="AF58" s="139">
        <f t="shared" ref="AF58" si="148">IFERROR(J58/J54-1, "n/a")</f>
        <v>-5.4169881770924411E-2</v>
      </c>
      <c r="AG58" s="139">
        <f t="shared" ref="AG58" si="149">IFERROR(K58/K54-1, "n/a")</f>
        <v>-0.1968209247201167</v>
      </c>
      <c r="AH58" s="153"/>
      <c r="AI58" s="139">
        <f t="shared" si="64"/>
        <v>-0.21649487228539965</v>
      </c>
      <c r="AJ58" s="139">
        <f t="shared" ref="AJ58" si="150">IFERROR(N58/N54-1, "n/a")</f>
        <v>0.37447223816940922</v>
      </c>
      <c r="AK58" s="139">
        <f t="shared" ref="AK58" si="151">IFERROR(O58/O54-1, "n/a")</f>
        <v>-0.13416805279102439</v>
      </c>
      <c r="AL58" s="153"/>
      <c r="AM58" s="139">
        <f t="shared" si="66"/>
        <v>-3.3891501750479058E-2</v>
      </c>
      <c r="AN58" s="139">
        <f t="shared" ref="AN58" si="152">IFERROR(R58/R54-1, "n/a")</f>
        <v>-4.583225867972851E-2</v>
      </c>
      <c r="AO58" s="139">
        <f t="shared" ref="AO58" si="153">IFERROR(S58/S54-1, "n/a")</f>
        <v>4.0516115760321547E-2</v>
      </c>
      <c r="AP58" s="139">
        <f t="shared" ref="AP58" si="154">IFERROR(T58/T54-1, "n/a")</f>
        <v>-2.6695258645883957E-2</v>
      </c>
      <c r="AQ58" s="139">
        <f t="shared" ref="AQ58" si="155">IFERROR(U58/U54-1, "n/a")</f>
        <v>-0.10083084447993917</v>
      </c>
      <c r="AR58" s="139">
        <f t="shared" ref="AR58" si="156">IFERROR(V58/V54-1, "n/a")</f>
        <v>-0.24880853814899706</v>
      </c>
      <c r="AT58" s="139">
        <f t="shared" ref="AT58" si="157">IFERROR(B58/B57-1, "n/a")</f>
        <v>-1.1077327581228258E-2</v>
      </c>
      <c r="AU58" s="139">
        <f t="shared" ref="AU58" si="158">IFERROR(C58/C57-1, "n/a")</f>
        <v>-0.19713595477253576</v>
      </c>
      <c r="AV58" s="139">
        <f t="shared" ref="AV58" si="159">IFERROR(D58/D57-1, "n/a")</f>
        <v>0.14264024896440164</v>
      </c>
      <c r="AW58" s="139">
        <f t="shared" ref="AW58" si="160">IFERROR(E58/E57-1, "n/a")</f>
        <v>0.8078073757878419</v>
      </c>
      <c r="AX58" s="139">
        <f t="shared" ref="AX58" si="161">IFERROR(F58/F57-1, "n/a")</f>
        <v>-3.2993096755135842E-2</v>
      </c>
      <c r="AY58" s="139">
        <f t="shared" ref="AY58" si="162">IFERROR(G58/G57-1, "n/a")</f>
        <v>-0.12796122362922069</v>
      </c>
      <c r="AZ58" s="139">
        <f t="shared" ref="AZ58" si="163">IFERROR(H58/H57-1, "n/a")</f>
        <v>1.3628603859519473E-2</v>
      </c>
      <c r="BA58" s="139">
        <f t="shared" ref="BA58" si="164">IFERROR(I58/I57-1, "n/a")</f>
        <v>-5.9329717080939037E-2</v>
      </c>
      <c r="BB58" s="139">
        <f t="shared" ref="BB58" si="165">IFERROR(J58/J57-1, "n/a")</f>
        <v>-9.3768364737705223E-3</v>
      </c>
      <c r="BC58" s="139">
        <f t="shared" ref="BC58" si="166">IFERROR(K58/K57-1, "n/a")</f>
        <v>0.14547457569425992</v>
      </c>
      <c r="BD58" s="139"/>
      <c r="BE58" s="139">
        <f t="shared" ref="BE58" si="167">IFERROR(M58/M57-1, "n/a")</f>
        <v>0</v>
      </c>
      <c r="BF58" s="139">
        <f t="shared" ref="BF58" si="168">IFERROR(N58/N57-1, "n/a")</f>
        <v>7.5777159947483019E-2</v>
      </c>
      <c r="BG58" s="139">
        <f t="shared" ref="BG58" si="169">IFERROR(O58/O57-1, "n/a")</f>
        <v>6.9276832018133616E-2</v>
      </c>
      <c r="BH58" s="139"/>
      <c r="BI58" s="139">
        <f t="shared" ref="BI58" si="170">IFERROR(Q58/Q57-1, "n/a")</f>
        <v>-7.2817292002270828E-2</v>
      </c>
      <c r="BJ58" s="139">
        <f t="shared" ref="BJ58" si="171">IFERROR(R58/R57-1, "n/a")</f>
        <v>-1.5084857236408622E-2</v>
      </c>
      <c r="BK58" s="139">
        <f t="shared" ref="BK58" si="172">IFERROR(S58/S57-1, "n/a")</f>
        <v>1.2847020692055011E-3</v>
      </c>
      <c r="BL58" s="139">
        <f t="shared" ref="BL58" si="173">IFERROR(T58/T57-1, "n/a")</f>
        <v>-4.1975155815379139E-3</v>
      </c>
      <c r="BM58" s="139">
        <f t="shared" ref="BM58" si="174">IFERROR(U58/U57-1, "n/a")</f>
        <v>-2.9873894110559629E-2</v>
      </c>
      <c r="BN58" s="139">
        <f t="shared" ref="BN58" si="175">IFERROR(V58/V57-1, "n/a")</f>
        <v>-4.2588508968074534E-2</v>
      </c>
    </row>
    <row r="59" spans="1:66" x14ac:dyDescent="0.2">
      <c r="A59" s="50" t="s">
        <v>154</v>
      </c>
      <c r="B59" s="95">
        <v>12.764047394660146</v>
      </c>
      <c r="C59" s="95">
        <v>17.830154</v>
      </c>
      <c r="D59" s="95">
        <v>30.647844641357437</v>
      </c>
      <c r="E59" s="95">
        <v>0.89016923997354203</v>
      </c>
      <c r="F59" s="95">
        <v>20.782452778301241</v>
      </c>
      <c r="G59" s="95">
        <v>0.35830134356475729</v>
      </c>
      <c r="H59" s="95">
        <v>82.664260847099328</v>
      </c>
      <c r="I59" s="95">
        <v>10.641600000011424</v>
      </c>
      <c r="J59" s="95">
        <v>6.2338216930276205E-2</v>
      </c>
      <c r="K59" s="95">
        <v>36.903127329585352</v>
      </c>
      <c r="M59" s="48">
        <v>0</v>
      </c>
      <c r="N59" s="48">
        <v>15.897148281852742</v>
      </c>
      <c r="O59" s="48">
        <v>43.138473580488352</v>
      </c>
      <c r="Q59" s="48">
        <v>9.680139789104599</v>
      </c>
      <c r="R59" s="48">
        <v>38.115687491399093</v>
      </c>
      <c r="S59" s="48">
        <v>29.841276318317391</v>
      </c>
      <c r="T59" s="48">
        <v>40.546076324355511</v>
      </c>
      <c r="U59" s="48">
        <v>5.7643354099984663</v>
      </c>
      <c r="V59" s="52">
        <v>3.3968318379179565</v>
      </c>
      <c r="X59" s="139">
        <f t="shared" si="62"/>
        <v>0.17388930353814058</v>
      </c>
      <c r="Y59" s="139">
        <f t="shared" ref="Y59" si="176">IFERROR(C59/C55-1, "n/a")</f>
        <v>-0.36628778965116027</v>
      </c>
      <c r="Z59" s="139">
        <f t="shared" ref="Z59" si="177">IFERROR(D59/D55-1, "n/a")</f>
        <v>1.434726385646834E-2</v>
      </c>
      <c r="AA59" s="139">
        <f t="shared" ref="AA59" si="178">IFERROR(E59/E55-1, "n/a")</f>
        <v>6.5496047794176393E-2</v>
      </c>
      <c r="AB59" s="139">
        <f t="shared" ref="AB59" si="179">IFERROR(F59/F55-1, "n/a")</f>
        <v>0.20472106685002633</v>
      </c>
      <c r="AC59" s="139">
        <f t="shared" ref="AC59" si="180">IFERROR(G59/G55-1, "n/a")</f>
        <v>7.7018453104468776</v>
      </c>
      <c r="AD59" s="139">
        <f t="shared" ref="AD59" si="181">IFERROR(H59/H55-1, "n/a")</f>
        <v>-0.15294590225340288</v>
      </c>
      <c r="AE59" s="139">
        <f t="shared" ref="AE59" si="182">IFERROR(I59/I55-1, "n/a")</f>
        <v>-0.1445907741498168</v>
      </c>
      <c r="AF59" s="139">
        <f t="shared" ref="AF59" si="183">IFERROR(J59/J55-1, "n/a")</f>
        <v>-5.0296497104506677E-2</v>
      </c>
      <c r="AG59" s="139">
        <f t="shared" ref="AG59" si="184">IFERROR(K59/K55-1, "n/a")</f>
        <v>-5.393271002534461E-2</v>
      </c>
      <c r="AH59" s="153"/>
      <c r="AI59" s="139">
        <f t="shared" si="64"/>
        <v>-1</v>
      </c>
      <c r="AJ59" s="139">
        <f t="shared" ref="AJ59" si="185">IFERROR(N59/N55-1, "n/a")</f>
        <v>0.4185065147993936</v>
      </c>
      <c r="AK59" s="139">
        <f t="shared" ref="AK59" si="186">IFERROR(O59/O55-1, "n/a")</f>
        <v>-2.6180943329126904E-2</v>
      </c>
      <c r="AL59" s="153"/>
      <c r="AM59" s="139">
        <f t="shared" si="66"/>
        <v>2.4814065228042859E-2</v>
      </c>
      <c r="AN59" s="139">
        <f t="shared" ref="AN59" si="187">IFERROR(R59/R55-1, "n/a")</f>
        <v>3.7118206642175799E-2</v>
      </c>
      <c r="AO59" s="139">
        <f t="shared" ref="AO59" si="188">IFERROR(S59/S55-1, "n/a")</f>
        <v>0.11305944780981947</v>
      </c>
      <c r="AP59" s="139">
        <f t="shared" ref="AP59" si="189">IFERROR(T59/T55-1, "n/a")</f>
        <v>-1.5531519967185048E-2</v>
      </c>
      <c r="AQ59" s="139">
        <f t="shared" ref="AQ59" si="190">IFERROR(U59/U55-1, "n/a")</f>
        <v>-8.4173004348963243E-2</v>
      </c>
      <c r="AR59" s="139">
        <f t="shared" ref="AR59" si="191">IFERROR(V59/V55-1, "n/a")</f>
        <v>-0.25573184511484193</v>
      </c>
      <c r="AT59" s="139">
        <f t="shared" ref="AT59" si="192">IFERROR(B59/B58-1, "n/a")</f>
        <v>5.2645572047083755E-2</v>
      </c>
      <c r="AU59" s="139">
        <f t="shared" ref="AU59" si="193">IFERROR(C59/C58-1, "n/a")</f>
        <v>-2.9043122365594254E-2</v>
      </c>
      <c r="AV59" s="139">
        <f t="shared" ref="AV59" si="194">IFERROR(D59/D58-1, "n/a")</f>
        <v>3.0068256993626585E-2</v>
      </c>
      <c r="AW59" s="139">
        <f t="shared" ref="AW59" si="195">IFERROR(E59/E58-1, "n/a")</f>
        <v>-0.14595141235532072</v>
      </c>
      <c r="AX59" s="139">
        <f t="shared" ref="AX59" si="196">IFERROR(F59/F58-1, "n/a")</f>
        <v>-8.0721416150168701E-2</v>
      </c>
      <c r="AY59" s="139">
        <f t="shared" ref="AY59" si="197">IFERROR(G59/G58-1, "n/a")</f>
        <v>-0.13390019245302376</v>
      </c>
      <c r="AZ59" s="139">
        <f t="shared" ref="AZ59" si="198">IFERROR(H59/H58-1, "n/a")</f>
        <v>-2.4767344806713276E-2</v>
      </c>
      <c r="BA59" s="139">
        <f t="shared" ref="BA59" si="199">IFERROR(I59/I58-1, "n/a")</f>
        <v>0.27691556162214637</v>
      </c>
      <c r="BB59" s="139">
        <f t="shared" ref="BB59" si="200">IFERROR(J59/J58-1, "n/a")</f>
        <v>-5.0027735154932751E-3</v>
      </c>
      <c r="BC59" s="139">
        <f t="shared" ref="BC59" si="201">IFERROR(K59/K58-1, "n/a")</f>
        <v>0.16716225638887861</v>
      </c>
      <c r="BD59" s="139"/>
      <c r="BE59" s="139">
        <f t="shared" ref="BE59" si="202">IFERROR(M59/M58-1, "n/a")</f>
        <v>-1</v>
      </c>
      <c r="BF59" s="139">
        <f t="shared" ref="BF59" si="203">IFERROR(N59/N58-1, "n/a")</f>
        <v>-4.0603677695197904E-3</v>
      </c>
      <c r="BG59" s="139">
        <f t="shared" ref="BG59" si="204">IFERROR(O59/O58-1, "n/a")</f>
        <v>7.7553570927220372E-2</v>
      </c>
      <c r="BH59" s="139"/>
      <c r="BI59" s="139">
        <f t="shared" ref="BI59" si="205">IFERROR(Q59/Q58-1, "n/a")</f>
        <v>9.3232755106922305E-2</v>
      </c>
      <c r="BJ59" s="139">
        <f t="shared" ref="BJ59" si="206">IFERROR(R59/R58-1, "n/a")</f>
        <v>9.0449620878293668E-2</v>
      </c>
      <c r="BK59" s="139">
        <f t="shared" ref="BK59" si="207">IFERROR(S59/S58-1, "n/a")</f>
        <v>7.4152002679124696E-2</v>
      </c>
      <c r="BL59" s="139">
        <f t="shared" ref="BL59" si="208">IFERROR(T59/T58-1, "n/a")</f>
        <v>4.6710644137619717E-3</v>
      </c>
      <c r="BM59" s="139">
        <f t="shared" ref="BM59" si="209">IFERROR(U59/U58-1, "n/a")</f>
        <v>1.4115402795602527E-3</v>
      </c>
      <c r="BN59" s="139">
        <f t="shared" ref="BN59" si="210">IFERROR(V59/V58-1, "n/a")</f>
        <v>-5.9925976229780242E-2</v>
      </c>
    </row>
    <row r="60" spans="1:66" x14ac:dyDescent="0.2">
      <c r="A60" s="50" t="s">
        <v>158</v>
      </c>
      <c r="B60" s="52">
        <v>12.336765373662434</v>
      </c>
      <c r="C60" s="48">
        <v>15.645344</v>
      </c>
      <c r="D60" s="48">
        <v>34.463119442940261</v>
      </c>
      <c r="E60" s="48">
        <v>1.2292789330161962</v>
      </c>
      <c r="F60" s="48">
        <v>17.868484254123022</v>
      </c>
      <c r="G60" s="48">
        <v>0.31220003915018424</v>
      </c>
      <c r="H60" s="48">
        <v>85.39579340232136</v>
      </c>
      <c r="I60" s="48">
        <v>10.191600000019999</v>
      </c>
      <c r="J60" s="48">
        <v>6.1440567740545203E-2</v>
      </c>
      <c r="K60" s="48">
        <v>39.851392170288051</v>
      </c>
      <c r="M60" s="48">
        <v>0.87722325319819994</v>
      </c>
      <c r="N60" s="48">
        <v>14.548948215497736</v>
      </c>
      <c r="O60" s="48">
        <v>42.218415865219377</v>
      </c>
      <c r="Q60" s="48">
        <v>8.8634427212221407</v>
      </c>
      <c r="R60" s="48">
        <v>38.980774251271576</v>
      </c>
      <c r="S60" s="48">
        <v>32.381585962859539</v>
      </c>
      <c r="T60" s="48">
        <v>16.3567507519458</v>
      </c>
      <c r="U60" s="48">
        <v>5.1293266811994043</v>
      </c>
      <c r="V60" s="52">
        <v>3.2486607799081342</v>
      </c>
      <c r="X60" s="139">
        <f t="shared" ref="X60" si="211">IFERROR(B60/B56-1, "n/a")</f>
        <v>0.19030078411182294</v>
      </c>
      <c r="Y60" s="139">
        <f t="shared" ref="Y60" si="212">IFERROR(C60/C56-1, "n/a")</f>
        <v>-0.35197604853416642</v>
      </c>
      <c r="Z60" s="139">
        <f t="shared" ref="Z60" si="213">IFERROR(D60/D56-1, "n/a")</f>
        <v>0.16506802665191311</v>
      </c>
      <c r="AA60" s="139">
        <f t="shared" ref="AA60" si="214">IFERROR(E60/E56-1, "n/a")</f>
        <v>0.78046845844217438</v>
      </c>
      <c r="AB60" s="139">
        <f t="shared" ref="AB60" si="215">IFERROR(F60/F56-1, "n/a")</f>
        <v>-0.13730445521863788</v>
      </c>
      <c r="AC60" s="139">
        <f t="shared" ref="AC60" si="216">IFERROR(G60/G56-1, "n/a")</f>
        <v>0.22163969057468691</v>
      </c>
      <c r="AD60" s="139">
        <f t="shared" ref="AD60" si="217">IFERROR(H60/H56-1, "n/a")</f>
        <v>-5.8728738169279704E-2</v>
      </c>
      <c r="AE60" s="139">
        <f t="shared" ref="AE60" si="218">IFERROR(I60/I56-1, "n/a")</f>
        <v>8.7612582113005821E-3</v>
      </c>
      <c r="AF60" s="139">
        <f t="shared" ref="AF60" si="219">IFERROR(J60/J56-1, "n/a")</f>
        <v>-4.3744655403867405E-2</v>
      </c>
      <c r="AG60" s="139">
        <f t="shared" ref="AG60" si="220">IFERROR(K60/K56-1, "n/a")</f>
        <v>0.18156775169071548</v>
      </c>
      <c r="AH60" s="153"/>
      <c r="AI60" s="139">
        <f t="shared" ref="AI60" si="221">IFERROR(M60/M56-1, "n/a")</f>
        <v>1.9240775106606667</v>
      </c>
      <c r="AJ60" s="139">
        <f t="shared" ref="AJ60" si="222">IFERROR(N60/N56-1, "n/a")</f>
        <v>-0.1460669258288092</v>
      </c>
      <c r="AK60" s="139">
        <f t="shared" ref="AK60" si="223">IFERROR(O60/O56-1, "n/a")</f>
        <v>9.5475646780138979E-2</v>
      </c>
      <c r="AL60" s="153"/>
      <c r="AM60" s="139">
        <f t="shared" ref="AM60" si="224">IFERROR(Q60/Q56-1, "n/a")</f>
        <v>-6.545500367528867E-2</v>
      </c>
      <c r="AN60" s="139">
        <f t="shared" ref="AN60" si="225">IFERROR(R60/R56-1, "n/a")</f>
        <v>7.5728918686413182E-2</v>
      </c>
      <c r="AO60" s="139">
        <f t="shared" ref="AO60" si="226">IFERROR(S60/S56-1, "n/a")</f>
        <v>0.19263816126479183</v>
      </c>
      <c r="AP60" s="139">
        <f t="shared" ref="AP60" si="227">IFERROR(T60/T56-1, "n/a")</f>
        <v>-0.58970578786142602</v>
      </c>
      <c r="AQ60" s="139">
        <f t="shared" ref="AQ60" si="228">IFERROR(U60/U56-1, "n/a")</f>
        <v>-0.24559327432201683</v>
      </c>
      <c r="AR60" s="139">
        <f t="shared" ref="AR60" si="229">IFERROR(V60/V56-1, "n/a")</f>
        <v>-0.20740401243922879</v>
      </c>
      <c r="AT60" s="139">
        <f t="shared" ref="AT60" si="230">IFERROR(B60/B59-1, "n/a")</f>
        <v>-3.3475433597689896E-2</v>
      </c>
      <c r="AU60" s="139">
        <f t="shared" ref="AU60" si="231">IFERROR(C60/C59-1, "n/a")</f>
        <v>-0.12253455578678685</v>
      </c>
      <c r="AV60" s="139">
        <f t="shared" ref="AV60" si="232">IFERROR(D60/D59-1, "n/a")</f>
        <v>0.12448754051808053</v>
      </c>
      <c r="AW60" s="139">
        <f t="shared" ref="AW60" si="233">IFERROR(E60/E59-1, "n/a")</f>
        <v>0.38094968666040785</v>
      </c>
      <c r="AX60" s="139">
        <f t="shared" ref="AX60" si="234">IFERROR(F60/F59-1, "n/a")</f>
        <v>-0.14021292651369166</v>
      </c>
      <c r="AY60" s="139">
        <f t="shared" ref="AY60" si="235">IFERROR(G60/G59-1, "n/a")</f>
        <v>-0.12866628954250903</v>
      </c>
      <c r="AZ60" s="139">
        <f t="shared" ref="AZ60" si="236">IFERROR(H60/H59-1, "n/a")</f>
        <v>3.3043694182113725E-2</v>
      </c>
      <c r="BA60" s="139">
        <f t="shared" ref="BA60" si="237">IFERROR(I60/I59-1, "n/a")</f>
        <v>-4.2286874153411258E-2</v>
      </c>
      <c r="BB60" s="139">
        <f t="shared" ref="BB60" si="238">IFERROR(J60/J59-1, "n/a")</f>
        <v>-1.4399660977390538E-2</v>
      </c>
      <c r="BC60" s="139">
        <f t="shared" ref="BC60" si="239">IFERROR(K60/K59-1, "n/a")</f>
        <v>7.9892005205181249E-2</v>
      </c>
      <c r="BD60" s="139"/>
      <c r="BE60" s="139" t="str">
        <f t="shared" ref="BE60" si="240">IFERROR(M60/M59-1, "n/a")</f>
        <v>n/a</v>
      </c>
      <c r="BF60" s="139">
        <f t="shared" ref="BF60" si="241">IFERROR(N60/N59-1, "n/a")</f>
        <v>-8.4807667542110776E-2</v>
      </c>
      <c r="BG60" s="139">
        <f t="shared" ref="BG60" si="242">IFERROR(O60/O59-1, "n/a")</f>
        <v>-2.132800813066138E-2</v>
      </c>
      <c r="BH60" s="139"/>
      <c r="BI60" s="139">
        <f t="shared" ref="BI60" si="243">IFERROR(Q60/Q59-1, "n/a")</f>
        <v>-8.4368313441267162E-2</v>
      </c>
      <c r="BJ60" s="139">
        <f t="shared" ref="BJ60" si="244">IFERROR(R60/R59-1, "n/a")</f>
        <v>2.2696344125176626E-2</v>
      </c>
      <c r="BK60" s="139">
        <f t="shared" ref="BK60" si="245">IFERROR(S60/S59-1, "n/a")</f>
        <v>8.5127379185951035E-2</v>
      </c>
      <c r="BL60" s="139">
        <f t="shared" ref="BL60" si="246">IFERROR(T60/T59-1, "n/a")</f>
        <v>-0.59658856701454721</v>
      </c>
      <c r="BM60" s="139">
        <f t="shared" ref="BM60" si="247">IFERROR(U60/U59-1, "n/a")</f>
        <v>-0.1101616550101534</v>
      </c>
      <c r="BN60" s="139">
        <f t="shared" ref="BN60" si="248">IFERROR(V60/V59-1, "n/a")</f>
        <v>-4.3620368943739551E-2</v>
      </c>
    </row>
    <row r="61" spans="1:66" x14ac:dyDescent="0.2">
      <c r="A61" s="50" t="s">
        <v>159</v>
      </c>
      <c r="B61" s="52">
        <v>12.376023427626331</v>
      </c>
      <c r="C61" s="48">
        <v>14.207994000000005</v>
      </c>
      <c r="D61" s="48">
        <v>31.003269021083792</v>
      </c>
      <c r="E61" s="48">
        <v>1.1216181556676321</v>
      </c>
      <c r="F61" s="48">
        <v>21.723732858029415</v>
      </c>
      <c r="G61" s="48">
        <v>1.61559620097576E-2</v>
      </c>
      <c r="H61" s="48">
        <v>87.858368382347507</v>
      </c>
      <c r="I61" s="48">
        <v>10.577350000020001</v>
      </c>
      <c r="J61" s="48">
        <v>6.1173064750315205E-2</v>
      </c>
      <c r="K61" s="48">
        <v>41.378178981427482</v>
      </c>
      <c r="M61" s="48">
        <v>0.82584526718309992</v>
      </c>
      <c r="N61" s="48">
        <v>14.848950088605818</v>
      </c>
      <c r="O61" s="48">
        <v>46.548950087138444</v>
      </c>
      <c r="Q61" s="48">
        <v>9.1209977542807703</v>
      </c>
      <c r="R61" s="48">
        <v>42.992836509978986</v>
      </c>
      <c r="S61" s="48">
        <v>35.12292324354938</v>
      </c>
      <c r="T61" s="48">
        <v>40.687275892937137</v>
      </c>
      <c r="U61" s="48">
        <v>5.4520799133347317</v>
      </c>
      <c r="V61" s="52">
        <v>6.703632578568917</v>
      </c>
      <c r="X61" s="139">
        <f t="shared" ref="X61" si="249">IFERROR(B61/B57-1, "n/a")</f>
        <v>9.3393767071303646E-3</v>
      </c>
      <c r="Y61" s="139">
        <f t="shared" ref="Y61" si="250">IFERROR(C61/C57-1, "n/a")</f>
        <v>-0.3788169132906215</v>
      </c>
      <c r="Z61" s="139">
        <f t="shared" ref="Z61" si="251">IFERROR(D61/D57-1, "n/a")</f>
        <v>0.19064713994613292</v>
      </c>
      <c r="AA61" s="139">
        <f t="shared" ref="AA61" si="252">IFERROR(E61/E57-1, "n/a")</f>
        <v>0.9453922452738317</v>
      </c>
      <c r="AB61" s="139">
        <f t="shared" ref="AB61" si="253">IFERROR(F61/F57-1, "n/a")</f>
        <v>-7.0788944686928423E-2</v>
      </c>
      <c r="AC61" s="139">
        <f t="shared" ref="AC61" si="254">IFERROR(G61/G57-1, "n/a")</f>
        <v>-0.96594443220341097</v>
      </c>
      <c r="AD61" s="139">
        <f t="shared" ref="AD61" si="255">IFERROR(H61/H57-1, "n/a")</f>
        <v>5.0636391019766691E-2</v>
      </c>
      <c r="AE61" s="139">
        <f t="shared" ref="AE61" si="256">IFERROR(I61/I57-1, "n/a")</f>
        <v>0.19390438885981753</v>
      </c>
      <c r="AF61" s="139">
        <f t="shared" ref="AF61" si="257">IFERROR(J61/J57-1, "n/a")</f>
        <v>-3.2755626539058835E-2</v>
      </c>
      <c r="AG61" s="139">
        <f t="shared" ref="AG61" si="258">IFERROR(K61/K57-1, "n/a")</f>
        <v>0.49908028052734354</v>
      </c>
      <c r="AH61" s="153"/>
      <c r="AI61" s="139">
        <f t="shared" ref="AI61" si="259">IFERROR(M61/M57-1, "n/a")</f>
        <v>1.7528175572769999</v>
      </c>
      <c r="AJ61" s="139">
        <f t="shared" ref="AJ61" si="260">IFERROR(N61/N57-1, "n/a")</f>
        <v>7.644202938217326E-4</v>
      </c>
      <c r="AK61" s="139">
        <f t="shared" ref="AK61" si="261">IFERROR(O61/O57-1, "n/a")</f>
        <v>0.24329487534618166</v>
      </c>
      <c r="AL61" s="153"/>
      <c r="AM61" s="139">
        <f t="shared" ref="AM61" si="262">IFERROR(Q61/Q57-1, "n/a")</f>
        <v>-4.4922357575798433E-2</v>
      </c>
      <c r="AN61" s="139">
        <f t="shared" ref="AN61" si="263">IFERROR(R61/R57-1, "n/a")</f>
        <v>0.21142564233421934</v>
      </c>
      <c r="AO61" s="139">
        <f t="shared" ref="AO61" si="264">IFERROR(S61/S57-1, "n/a")</f>
        <v>0.26589179210620895</v>
      </c>
      <c r="AP61" s="139">
        <f t="shared" ref="AP61" si="265">IFERROR(T61/T57-1, "n/a")</f>
        <v>3.9379699613184549E-3</v>
      </c>
      <c r="AQ61" s="139">
        <f t="shared" ref="AQ61" si="266">IFERROR(U61/U57-1, "n/a")</f>
        <v>-8.1130676033074556E-2</v>
      </c>
      <c r="AR61" s="139">
        <f t="shared" ref="AR61" si="267">IFERROR(V61/V57-1, "n/a")</f>
        <v>0.77622035857790572</v>
      </c>
      <c r="AT61" s="139">
        <f t="shared" ref="AT61" si="268">IFERROR(B61/B60-1, "n/a")</f>
        <v>3.1821999344907592E-3</v>
      </c>
      <c r="AU61" s="139">
        <f t="shared" ref="AU61" si="269">IFERROR(C61/C60-1, "n/a")</f>
        <v>-9.187078277089944E-2</v>
      </c>
      <c r="AV61" s="139">
        <f t="shared" ref="AV61" si="270">IFERROR(D61/D60-1, "n/a")</f>
        <v>-0.10039283958565792</v>
      </c>
      <c r="AW61" s="139">
        <f t="shared" ref="AW61" si="271">IFERROR(E61/E60-1, "n/a")</f>
        <v>-8.758042984142278E-2</v>
      </c>
      <c r="AX61" s="139">
        <f t="shared" ref="AX61" si="272">IFERROR(F61/F60-1, "n/a")</f>
        <v>0.21575689068404458</v>
      </c>
      <c r="AY61" s="139">
        <f t="shared" ref="AY61" si="273">IFERROR(G61/G60-1, "n/a")</f>
        <v>-0.94825124925117077</v>
      </c>
      <c r="AZ61" s="139">
        <f t="shared" ref="AZ61" si="274">IFERROR(H61/H60-1, "n/a")</f>
        <v>2.8837193050298415E-2</v>
      </c>
      <c r="BA61" s="139">
        <f t="shared" ref="BA61" si="275">IFERROR(I61/I60-1, "n/a")</f>
        <v>3.7849797872683943E-2</v>
      </c>
      <c r="BB61" s="139">
        <f t="shared" ref="BB61" si="276">IFERROR(J61/J60-1, "n/a")</f>
        <v>-4.3538495828948642E-3</v>
      </c>
      <c r="BC61" s="139">
        <f t="shared" ref="BC61" si="277">IFERROR(K61/K60-1, "n/a")</f>
        <v>3.8312006883356897E-2</v>
      </c>
      <c r="BD61" s="139"/>
      <c r="BE61" s="139">
        <f t="shared" ref="BE61" si="278">IFERROR(M61/M60-1, "n/a")</f>
        <v>-5.856888292436957E-2</v>
      </c>
      <c r="BF61" s="139">
        <f t="shared" ref="BF61" si="279">IFERROR(N61/N60-1, "n/a")</f>
        <v>2.0620176019907399E-2</v>
      </c>
      <c r="BG61" s="139">
        <f t="shared" ref="BG61" si="280">IFERROR(O61/O60-1, "n/a")</f>
        <v>0.10257453135485051</v>
      </c>
      <c r="BH61" s="139"/>
      <c r="BI61" s="139">
        <f t="shared" ref="BI61" si="281">IFERROR(Q61/Q60-1, "n/a")</f>
        <v>2.9058125737299934E-2</v>
      </c>
      <c r="BJ61" s="139">
        <f t="shared" ref="BJ61" si="282">IFERROR(R61/R60-1, "n/a")</f>
        <v>0.10292412954256625</v>
      </c>
      <c r="BK61" s="139">
        <f t="shared" ref="BK61" si="283">IFERROR(S61/S60-1, "n/a")</f>
        <v>8.4657288986217383E-2</v>
      </c>
      <c r="BL61" s="139">
        <f t="shared" ref="BL61" si="284">IFERROR(T61/T60-1, "n/a")</f>
        <v>1.4874913428693639</v>
      </c>
      <c r="BM61" s="139">
        <f t="shared" ref="BM61" si="285">IFERROR(U61/U60-1, "n/a")</f>
        <v>6.2923118801990086E-2</v>
      </c>
      <c r="BN61" s="139">
        <f t="shared" ref="BN61" si="286">IFERROR(V61/V60-1, "n/a")</f>
        <v>1.0635064824338114</v>
      </c>
    </row>
  </sheetData>
  <mergeCells count="11">
    <mergeCell ref="B10:K10"/>
    <mergeCell ref="M10:O10"/>
    <mergeCell ref="Q10:V10"/>
    <mergeCell ref="X10:AG10"/>
    <mergeCell ref="AI10:AK10"/>
    <mergeCell ref="AT9:BN9"/>
    <mergeCell ref="AT10:BC10"/>
    <mergeCell ref="BE10:BG10"/>
    <mergeCell ref="BI10:BN10"/>
    <mergeCell ref="AM10:AR10"/>
    <mergeCell ref="X9:AR9"/>
  </mergeCells>
  <phoneticPr fontId="48" type="noConversion"/>
  <pageMargins left="0.75" right="0.75" top="1.25" bottom="0.75" header="0.4" footer="0.5"/>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Table of Contents</vt:lpstr>
      <vt:lpstr>ABS Issuance</vt:lpstr>
      <vt:lpstr>ABS Trading Volume - $</vt:lpstr>
      <vt:lpstr>ABS Trading Volume - #</vt:lpstr>
      <vt:lpstr>Fact Book - $</vt:lpstr>
      <vt:lpstr>Fact Book - #</vt:lpstr>
      <vt:lpstr>abs trading bkup</vt:lpstr>
      <vt:lpstr>ABS Outstanding</vt:lpstr>
      <vt:lpstr>ABS Outstanding - Addendum</vt:lpstr>
      <vt:lpstr>USD CDO CLO Outstanding</vt:lpstr>
      <vt:lpstr>'ABS Issuance'!Print_Area</vt:lpstr>
      <vt:lpstr>'ABS Outstanding'!Print_Area</vt:lpstr>
      <vt:lpstr>'ABS Outstanding - Addendum'!Print_Area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2016-06-01T17:18:53Z</dcterms:created>
  <dcterms:modified xsi:type="dcterms:W3CDTF">2025-02-05T20:34:53Z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