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0E4335D0-CC53-4532-8FE2-48FF4BCC248C}" xr6:coauthVersionLast="47" xr6:coauthVersionMax="47" xr10:uidLastSave="{00000000-0000-0000-0000-000000000000}"/>
  <bookViews>
    <workbookView xWindow="-28920" yWindow="-120" windowWidth="29040" windowHeight="15720" xr2:uid="{00000000-000D-0000-FFFF-FFFF00000000}"/>
  </bookViews>
  <sheets>
    <sheet name="Table of Contents" sheetId="1" r:id="rId1"/>
    <sheet name="Primary Dealer" sheetId="8" r:id="rId2"/>
    <sheet name="GCF Repo" sheetId="6" r:id="rId3"/>
    <sheet name="Triparty Repo" sheetId="9" r:id="rId4"/>
  </sheets>
  <definedNames>
    <definedName name="_xlnm.Print_Area" localSheetId="2">'GCF Repo'!$A$4:$D$15</definedName>
    <definedName name="_xlnm.Print_Area" localSheetId="1">'Primary Dealer'!$A$4:$D$15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7" i="8" l="1"/>
  <c r="AU47" i="8"/>
  <c r="AV47" i="8"/>
  <c r="AX47" i="8"/>
  <c r="AY47" i="8"/>
  <c r="AZ47" i="8"/>
  <c r="BB47" i="8"/>
  <c r="AR47" i="8"/>
  <c r="AK47" i="8"/>
  <c r="AL47" i="8"/>
  <c r="AN47" i="8"/>
  <c r="AO47" i="8"/>
  <c r="AP47" i="8"/>
  <c r="AJ47" i="8"/>
  <c r="V47" i="6"/>
  <c r="W47" i="6"/>
  <c r="Z47" i="6"/>
  <c r="AA47" i="6"/>
  <c r="O47" i="6"/>
  <c r="R47" i="6"/>
  <c r="S47" i="6"/>
  <c r="N47" i="6"/>
  <c r="N33" i="6"/>
  <c r="O33" i="6"/>
  <c r="R33" i="6"/>
  <c r="S33" i="6"/>
  <c r="V33" i="6"/>
  <c r="W33" i="6"/>
  <c r="Z33" i="6"/>
  <c r="AA33" i="6"/>
  <c r="V46" i="6"/>
  <c r="W46" i="6"/>
  <c r="Z46" i="6"/>
  <c r="AA46" i="6"/>
  <c r="AJ33" i="8" l="1"/>
  <c r="AK33" i="8"/>
  <c r="AL33" i="8"/>
  <c r="AN33" i="8"/>
  <c r="AO33" i="8"/>
  <c r="AP33" i="8"/>
  <c r="AR33" i="8"/>
  <c r="AT33" i="8"/>
  <c r="AU33" i="8"/>
  <c r="AV33" i="8"/>
  <c r="AX33" i="8"/>
  <c r="AY33" i="8"/>
  <c r="AZ33" i="8"/>
  <c r="BB33" i="8"/>
  <c r="AT46" i="8"/>
  <c r="AU46" i="8"/>
  <c r="AV46" i="8"/>
  <c r="AX46" i="8"/>
  <c r="AY46" i="8"/>
  <c r="AZ46" i="8"/>
  <c r="BB46" i="8"/>
  <c r="AT45" i="8"/>
  <c r="AU45" i="8"/>
  <c r="AV45" i="8"/>
  <c r="AX45" i="8"/>
  <c r="AY45" i="8"/>
  <c r="AZ45" i="8"/>
  <c r="BB45" i="8"/>
  <c r="V45" i="6" l="1"/>
  <c r="W45" i="6"/>
  <c r="Z45" i="6"/>
  <c r="AA45" i="6"/>
  <c r="AT44" i="8"/>
  <c r="AU44" i="8"/>
  <c r="AV44" i="8"/>
  <c r="AX44" i="8"/>
  <c r="AY44" i="8"/>
  <c r="AZ44" i="8"/>
  <c r="BB44" i="8"/>
  <c r="V44" i="6" l="1"/>
  <c r="W44" i="6"/>
  <c r="Z44" i="6"/>
  <c r="AA44" i="6"/>
  <c r="N32" i="6" l="1"/>
  <c r="O32" i="6"/>
  <c r="R32" i="6"/>
  <c r="S32" i="6"/>
  <c r="V32" i="6"/>
  <c r="W32" i="6"/>
  <c r="Z32" i="6"/>
  <c r="AA32" i="6"/>
  <c r="AJ32" i="8"/>
  <c r="AK32" i="8"/>
  <c r="AL32" i="8"/>
  <c r="AN32" i="8"/>
  <c r="AO32" i="8"/>
  <c r="AP32" i="8"/>
  <c r="AR32" i="8"/>
  <c r="AT32" i="8"/>
  <c r="AU32" i="8"/>
  <c r="AV32" i="8"/>
  <c r="AX32" i="8"/>
  <c r="AY32" i="8"/>
  <c r="AZ32" i="8"/>
  <c r="BB32" i="8"/>
  <c r="AT43" i="8"/>
  <c r="AU43" i="8"/>
  <c r="AV43" i="8"/>
  <c r="AX43" i="8"/>
  <c r="AY43" i="8"/>
  <c r="AZ43" i="8"/>
  <c r="BB43" i="8"/>
  <c r="AT42" i="8" l="1"/>
  <c r="AU42" i="8"/>
  <c r="AV42" i="8"/>
  <c r="AX42" i="8"/>
  <c r="AY42" i="8"/>
  <c r="AZ42" i="8"/>
  <c r="BB42" i="8"/>
  <c r="V42" i="6" l="1"/>
  <c r="V43" i="6"/>
  <c r="W43" i="6"/>
  <c r="Z43" i="6"/>
  <c r="AA43" i="6"/>
  <c r="AA42" i="6"/>
  <c r="Z42" i="6"/>
  <c r="W42" i="6"/>
  <c r="AT41" i="8" l="1"/>
  <c r="AU41" i="8"/>
  <c r="AV41" i="8"/>
  <c r="AX41" i="8"/>
  <c r="AY41" i="8"/>
  <c r="AZ41" i="8"/>
  <c r="BB41" i="8"/>
  <c r="V41" i="6" l="1"/>
  <c r="W41" i="6"/>
  <c r="Z41" i="6"/>
  <c r="AA41" i="6"/>
  <c r="V40" i="6"/>
  <c r="W40" i="6"/>
  <c r="Z40" i="6"/>
  <c r="AA40" i="6"/>
  <c r="N31" i="6"/>
  <c r="O31" i="6"/>
  <c r="R31" i="6"/>
  <c r="S31" i="6"/>
  <c r="V31" i="6"/>
  <c r="W31" i="6"/>
  <c r="Z31" i="6"/>
  <c r="AA31" i="6"/>
  <c r="N20" i="6"/>
  <c r="O20" i="6"/>
  <c r="R20" i="6"/>
  <c r="S20" i="6"/>
  <c r="AT40" i="8" l="1"/>
  <c r="AU40" i="8"/>
  <c r="AV40" i="8"/>
  <c r="AX40" i="8"/>
  <c r="AY40" i="8"/>
  <c r="AZ40" i="8"/>
  <c r="BB40" i="8"/>
  <c r="AJ31" i="8"/>
  <c r="AK31" i="8"/>
  <c r="AL31" i="8"/>
  <c r="AN31" i="8"/>
  <c r="AO31" i="8"/>
  <c r="AP31" i="8"/>
  <c r="AR31" i="8"/>
  <c r="AT31" i="8"/>
  <c r="AU31" i="8"/>
  <c r="AV31" i="8"/>
  <c r="AX31" i="8"/>
  <c r="AY31" i="8"/>
  <c r="AZ31" i="8"/>
  <c r="BB31" i="8"/>
  <c r="AJ20" i="8"/>
  <c r="AK20" i="8"/>
  <c r="AL20" i="8"/>
  <c r="AN20" i="8"/>
  <c r="AO20" i="8"/>
  <c r="AP20" i="8"/>
  <c r="AR20" i="8"/>
  <c r="AT39" i="8"/>
  <c r="AU39" i="8"/>
  <c r="AV39" i="8"/>
  <c r="AX39" i="8"/>
  <c r="AY39" i="8"/>
  <c r="AZ39" i="8"/>
  <c r="BB39" i="8"/>
  <c r="V39" i="6" l="1"/>
  <c r="W39" i="6"/>
  <c r="Z39" i="6"/>
  <c r="AA39" i="6"/>
  <c r="V38" i="6" l="1"/>
  <c r="W38" i="6"/>
  <c r="Z38" i="6"/>
  <c r="AA38" i="6"/>
  <c r="AT38" i="8" l="1"/>
  <c r="AU38" i="8"/>
  <c r="AV38" i="8"/>
  <c r="AX38" i="8"/>
  <c r="AY38" i="8"/>
  <c r="AZ38" i="8"/>
  <c r="BB38" i="8"/>
  <c r="AT37" i="8"/>
  <c r="AU37" i="8"/>
  <c r="AV37" i="8"/>
  <c r="AX37" i="8"/>
  <c r="AY37" i="8"/>
  <c r="AZ37" i="8"/>
  <c r="BB37" i="8"/>
  <c r="AJ30" i="8"/>
  <c r="AK30" i="8"/>
  <c r="AL30" i="8"/>
  <c r="AN30" i="8"/>
  <c r="AO30" i="8"/>
  <c r="AP30" i="8"/>
  <c r="AR30" i="8"/>
  <c r="AT30" i="8"/>
  <c r="AU30" i="8"/>
  <c r="AV30" i="8"/>
  <c r="AX30" i="8"/>
  <c r="AY30" i="8"/>
  <c r="AZ30" i="8"/>
  <c r="BB30" i="8"/>
  <c r="V37" i="6" l="1"/>
  <c r="W37" i="6"/>
  <c r="Z37" i="6"/>
  <c r="AA37" i="6"/>
  <c r="N30" i="6"/>
  <c r="O30" i="6"/>
  <c r="R30" i="6"/>
  <c r="S30" i="6"/>
  <c r="V30" i="6"/>
  <c r="W30" i="6"/>
  <c r="Z30" i="6"/>
  <c r="AA30" i="6"/>
  <c r="AT36" i="8"/>
  <c r="AU36" i="8"/>
  <c r="AV36" i="8"/>
  <c r="AX36" i="8"/>
  <c r="AY36" i="8"/>
  <c r="AZ36" i="8"/>
  <c r="BB36" i="8"/>
  <c r="V36" i="6"/>
  <c r="W36" i="6"/>
  <c r="Z36" i="6"/>
  <c r="AA36" i="6"/>
  <c r="AJ29" i="8" l="1"/>
  <c r="AK29" i="8"/>
  <c r="AL29" i="8"/>
  <c r="AN29" i="8"/>
  <c r="AO29" i="8"/>
  <c r="AP29" i="8"/>
  <c r="AR29" i="8"/>
  <c r="AT29" i="8"/>
  <c r="AU29" i="8"/>
  <c r="AV29" i="8"/>
  <c r="AX29" i="8"/>
  <c r="AY29" i="8"/>
  <c r="AZ29" i="8"/>
  <c r="BB29" i="8"/>
  <c r="N29" i="6"/>
  <c r="O29" i="6"/>
  <c r="R29" i="6"/>
  <c r="S29" i="6"/>
  <c r="V29" i="6"/>
  <c r="W29" i="6"/>
  <c r="Z29" i="6"/>
  <c r="AA29" i="6"/>
  <c r="E7" i="1" l="1"/>
  <c r="AT28" i="8" l="1"/>
  <c r="AU28" i="8"/>
  <c r="AV28" i="8"/>
  <c r="AX28" i="8"/>
  <c r="AY28" i="8"/>
  <c r="AZ28" i="8"/>
  <c r="BB28" i="8"/>
  <c r="V28" i="6"/>
  <c r="W28" i="6"/>
  <c r="Z28" i="6"/>
  <c r="AA28" i="6"/>
  <c r="AJ23" i="8" l="1"/>
  <c r="AR23" i="8"/>
  <c r="AP23" i="8"/>
  <c r="AO23" i="8"/>
  <c r="AN23" i="8"/>
  <c r="AL23" i="8"/>
  <c r="AK23" i="8"/>
  <c r="AJ19" i="8"/>
  <c r="AT27" i="8" l="1"/>
  <c r="AU27" i="8"/>
  <c r="AV27" i="8"/>
  <c r="AX27" i="8"/>
  <c r="AY27" i="8"/>
  <c r="AZ27" i="8"/>
  <c r="BB27" i="8"/>
  <c r="AK19" i="8"/>
  <c r="AL19" i="8"/>
  <c r="AN19" i="8"/>
  <c r="AO19" i="8"/>
  <c r="AP19" i="8"/>
  <c r="AR19" i="8"/>
  <c r="V27" i="6" l="1"/>
  <c r="W27" i="6"/>
  <c r="Z27" i="6"/>
  <c r="AA27" i="6"/>
  <c r="N19" i="6"/>
  <c r="O19" i="6"/>
  <c r="R19" i="6"/>
  <c r="S19" i="6"/>
  <c r="N23" i="6" l="1"/>
  <c r="O23" i="6"/>
  <c r="AT26" i="8" l="1"/>
  <c r="AU26" i="8"/>
  <c r="AV26" i="8"/>
  <c r="AX26" i="8"/>
  <c r="AY26" i="8"/>
  <c r="AZ26" i="8"/>
  <c r="BB26" i="8"/>
  <c r="V26" i="6" l="1"/>
  <c r="W26" i="6"/>
  <c r="Z26" i="6"/>
  <c r="AA26" i="6"/>
  <c r="S23" i="6" l="1"/>
  <c r="R23" i="6"/>
  <c r="N18" i="6" l="1"/>
  <c r="O18" i="6"/>
  <c r="R18" i="6"/>
  <c r="S18" i="6"/>
  <c r="R11" i="6" l="1"/>
  <c r="S11" i="6"/>
  <c r="T11" i="6"/>
  <c r="R12" i="6"/>
  <c r="S12" i="6"/>
  <c r="R13" i="6"/>
  <c r="S13" i="6"/>
  <c r="AR18" i="8" l="1"/>
  <c r="AP18" i="8"/>
  <c r="AO18" i="8"/>
  <c r="AN18" i="8"/>
  <c r="AL18" i="8"/>
  <c r="AK18" i="8"/>
  <c r="AJ18" i="8"/>
  <c r="AR17" i="8"/>
  <c r="AP17" i="8"/>
  <c r="AO17" i="8"/>
  <c r="AN17" i="8"/>
  <c r="AL17" i="8"/>
  <c r="AK17" i="8"/>
  <c r="AJ17" i="8"/>
  <c r="AR16" i="8"/>
  <c r="AP16" i="8"/>
  <c r="AO16" i="8"/>
  <c r="AN16" i="8"/>
  <c r="AL16" i="8"/>
  <c r="AK16" i="8"/>
  <c r="AJ16" i="8"/>
  <c r="AR15" i="8"/>
  <c r="AP15" i="8"/>
  <c r="AO15" i="8"/>
  <c r="AN15" i="8"/>
  <c r="AL15" i="8"/>
  <c r="AK15" i="8"/>
  <c r="AJ15" i="8"/>
  <c r="AR14" i="8"/>
  <c r="AP14" i="8"/>
  <c r="AO14" i="8"/>
  <c r="AN14" i="8"/>
  <c r="AL14" i="8"/>
  <c r="AK14" i="8"/>
  <c r="AJ14" i="8"/>
  <c r="AR13" i="8"/>
  <c r="AP13" i="8"/>
  <c r="AO13" i="8"/>
  <c r="AN13" i="8"/>
  <c r="AL13" i="8"/>
  <c r="AK13" i="8"/>
  <c r="AJ13" i="8"/>
  <c r="AR12" i="8"/>
  <c r="AP12" i="8"/>
  <c r="AO12" i="8"/>
  <c r="AN12" i="8"/>
  <c r="AL12" i="8"/>
  <c r="AK12" i="8"/>
  <c r="AJ12" i="8"/>
  <c r="AR11" i="8"/>
  <c r="AP11" i="8"/>
  <c r="AO11" i="8"/>
  <c r="AN11" i="8"/>
  <c r="AL11" i="8"/>
  <c r="AK11" i="8"/>
  <c r="AJ11" i="8"/>
  <c r="S17" i="6"/>
  <c r="R17" i="6"/>
  <c r="S16" i="6"/>
  <c r="R16" i="6"/>
  <c r="S15" i="6"/>
  <c r="R15" i="6"/>
  <c r="S14" i="6"/>
  <c r="R14" i="6"/>
  <c r="N11" i="6"/>
  <c r="O11" i="6"/>
  <c r="P11" i="6"/>
  <c r="N12" i="6"/>
  <c r="O12" i="6"/>
  <c r="N13" i="6"/>
  <c r="O13" i="6"/>
  <c r="N14" i="6"/>
  <c r="O14" i="6"/>
  <c r="N15" i="6"/>
  <c r="O15" i="6"/>
  <c r="N16" i="6"/>
  <c r="O16" i="6"/>
  <c r="N17" i="6"/>
  <c r="O17" i="6"/>
  <c r="B7" i="1" l="1"/>
  <c r="B8" i="1" s="1"/>
</calcChain>
</file>

<file path=xl/sharedStrings.xml><?xml version="1.0" encoding="utf-8"?>
<sst xmlns="http://schemas.openxmlformats.org/spreadsheetml/2006/main" count="866" uniqueCount="124">
  <si>
    <t>Description</t>
  </si>
  <si>
    <t>Contact</t>
  </si>
  <si>
    <t>A, Q, M</t>
  </si>
  <si>
    <t>research@sifma.org</t>
  </si>
  <si>
    <t>Other</t>
  </si>
  <si>
    <t>Tab</t>
  </si>
  <si>
    <t>SIFMA Research</t>
  </si>
  <si>
    <t>Frequency</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</si>
  <si>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</si>
  <si>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</si>
  <si>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</si>
  <si>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</si>
  <si>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</si>
  <si>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</si>
  <si>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If using this data in a published report, please cite SIFMA as the source</t>
  </si>
  <si>
    <t>Security:</t>
  </si>
  <si>
    <t>Units:</t>
  </si>
  <si>
    <t>$ Billion</t>
  </si>
  <si>
    <t>Series:</t>
  </si>
  <si>
    <t>Source:</t>
  </si>
  <si>
    <t>Note:</t>
  </si>
  <si>
    <t>Total</t>
  </si>
  <si>
    <t>US Repurchase Agreements: Triparty</t>
  </si>
  <si>
    <t>US Repurchase Agreements: GCF</t>
  </si>
  <si>
    <t>Federal Reserve Bank of New York</t>
  </si>
  <si>
    <t>GCF Repo data are only overnight rates and dollar amounts. Figures are total nominal value of GCF repos submitted for clearing to FICC. Treasury securities = securities 30-year or less. Agency = debenture securities. MBS = 30Y MBS securities issued by Fannie or Freddie.</t>
  </si>
  <si>
    <t>Depository Trust &amp; Clearing Corporation (DTCC)</t>
  </si>
  <si>
    <t>Agency</t>
  </si>
  <si>
    <t>MBS</t>
  </si>
  <si>
    <t>Rates (%)</t>
  </si>
  <si>
    <t>Average Daily Par Amount (SM)</t>
  </si>
  <si>
    <t>Par Amount</t>
  </si>
  <si>
    <t>Rates</t>
  </si>
  <si>
    <t>UST</t>
  </si>
  <si>
    <t>Total Par Amount ($B)</t>
  </si>
  <si>
    <t>Percent, $ Billion, $ Million</t>
  </si>
  <si>
    <t>Repurchase</t>
  </si>
  <si>
    <t>Reverse Repurchase</t>
  </si>
  <si>
    <t>Overnight</t>
  </si>
  <si>
    <t>Term</t>
  </si>
  <si>
    <t>ABS</t>
  </si>
  <si>
    <t>Corporate</t>
  </si>
  <si>
    <t>Equities</t>
  </si>
  <si>
    <t>TIPS</t>
  </si>
  <si>
    <t>Federal Agency</t>
  </si>
  <si>
    <t>M/M or Q/Q Change</t>
  </si>
  <si>
    <t>US Repurchase Agreements</t>
  </si>
  <si>
    <t>Triparty</t>
  </si>
  <si>
    <t>Primary Dealer</t>
  </si>
  <si>
    <t>US Repurchase Agreements: Primary Dealer</t>
  </si>
  <si>
    <t>General Collateral Financing (GCF)</t>
  </si>
  <si>
    <t>US Repurchase Agreements: Triparty, Primary Dealer, GCF</t>
  </si>
  <si>
    <t>Collateral Value ($ Billions)</t>
  </si>
  <si>
    <t>Fedwire-eligible</t>
  </si>
  <si>
    <t>Agency CMOs</t>
  </si>
  <si>
    <t>Agency Debentures &amp; Strips</t>
  </si>
  <si>
    <t>Agency MBS</t>
  </si>
  <si>
    <t>US Treasuries excluding Strips</t>
  </si>
  <si>
    <t>US Treasury Strips</t>
  </si>
  <si>
    <t>SUBTOTAL</t>
  </si>
  <si>
    <t>Non Fedwire-eligible</t>
  </si>
  <si>
    <t>CDOs</t>
  </si>
  <si>
    <t>International Securities</t>
  </si>
  <si>
    <t>Money Market</t>
  </si>
  <si>
    <t>Municipality Debt</t>
  </si>
  <si>
    <t>Whole Loans</t>
  </si>
  <si>
    <t>Both Fedwire-eligible and non-eligible</t>
  </si>
  <si>
    <t>ABS Total</t>
  </si>
  <si>
    <t>CMO Private Label Total</t>
  </si>
  <si>
    <t>Corporates Total</t>
  </si>
  <si>
    <t>TOTAL</t>
  </si>
  <si>
    <t>Margin (Median)</t>
  </si>
  <si>
    <t>Number of Deals</t>
  </si>
  <si>
    <t># of Individual Repo Deals</t>
  </si>
  <si>
    <t># of Collateral Allocations</t>
  </si>
  <si>
    <t>GCF Repo ($ Billions)</t>
  </si>
  <si>
    <t>Treasury</t>
  </si>
  <si>
    <t>STRIPS (Overnight)</t>
  </si>
  <si>
    <t>TIPS (Overnight)</t>
  </si>
  <si>
    <t>&lt;10 Year (Overnight)</t>
  </si>
  <si>
    <t>&lt;30 year (Overnight)</t>
  </si>
  <si>
    <t>STRIPS (Term)</t>
  </si>
  <si>
    <t>TIPS (Term)</t>
  </si>
  <si>
    <t>&lt;10 Year (Term)</t>
  </si>
  <si>
    <t>&lt;30 year (Term)</t>
  </si>
  <si>
    <t>TOTAL (Overnight)</t>
  </si>
  <si>
    <t>TOTAL (Term)</t>
  </si>
  <si>
    <t>FNMA/FHLMC Fixed Rate (Overnight)</t>
  </si>
  <si>
    <t>FNMA/FHLMC ARM (Overnight)</t>
  </si>
  <si>
    <t>GNMA Fixed Rate (Overnight)</t>
  </si>
  <si>
    <t>GNMA ARM (Overnight)</t>
  </si>
  <si>
    <t>FNMA/FHLMC Fixed Rate (Term)</t>
  </si>
  <si>
    <t>FNMA/FHLMC ARM (Term)</t>
  </si>
  <si>
    <t>GNMA Fixed Rate (Term)</t>
  </si>
  <si>
    <t>GNMA ARM (Term)</t>
  </si>
  <si>
    <t>Memo: Gross total of securities</t>
  </si>
  <si>
    <t>M</t>
  </si>
  <si>
    <t>The underlying data provide a snapshot view of the market on the seventh business day of each month, and are obtained from the two tri-party repo clearing banks, Bank of New York Mellon and JP Morgan Chase, as well as the Government Securities Division (GSD) of the Fixed Income Clearing Corporation (FICC). The tri-party repo statistics cover all transactions in the US tri-party report market (including those involving the Federal Reserve).</t>
  </si>
  <si>
    <t>CMO Private Label IG</t>
  </si>
  <si>
    <t>CMO Private Label Non-IG</t>
  </si>
  <si>
    <t>Corporates IG</t>
  </si>
  <si>
    <t>Corporates Non-IG</t>
  </si>
  <si>
    <t>ABS Non-IG</t>
  </si>
  <si>
    <t>ABS IG</t>
  </si>
  <si>
    <t>Memo: Total amount of securities delivered by participants to FICC-GSD to meet settlement obligations resulting from GCF agreements: ($ Billions)</t>
  </si>
  <si>
    <t>Memo: Total amount of cash borrowed by FICC-GSD participants via GCF Repo agreements: ($ Billions)</t>
  </si>
  <si>
    <t>Average daily amount outstanding. Primary dealer financing values include both triparty and bilateral agreements.  Figures cover financing involving U.S. government, federal agency, corporate and federal agency MBS securities. Beginning in April 2013, figures also include equity and other securities; beginning in January 2015, figures also break out ABS. Daa may include double-couning.</t>
  </si>
  <si>
    <t>RMBS</t>
  </si>
  <si>
    <t>CMBS</t>
  </si>
  <si>
    <t>Repo - MBS</t>
  </si>
  <si>
    <t>Rev Repo - MBS</t>
  </si>
  <si>
    <t>4Q22</t>
  </si>
  <si>
    <t>1Q23</t>
  </si>
  <si>
    <t>2Q23</t>
  </si>
  <si>
    <t>3Q23</t>
  </si>
  <si>
    <t>4Q23</t>
  </si>
  <si>
    <t>YTD 2024</t>
  </si>
  <si>
    <t>1Q24</t>
  </si>
  <si>
    <t>2Q24</t>
  </si>
  <si>
    <t>3Q24</t>
  </si>
  <si>
    <t>4Q24</t>
  </si>
  <si>
    <t>This workbook is subject to the Terms of Use applicable to SIFMA’s website, available at http://www.sifma.org/legal. Copyright © 2025</t>
  </si>
  <si>
    <t>January 2025</t>
  </si>
  <si>
    <t>YTD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</si>
</sst>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409]mmm\-yy;@"/>
    <numFmt numFmtId="167" formatCode="#,##0.00000"/>
    <numFmt numFmtId="168" formatCode="m/d/yy;@"/>
    <numFmt numFmtId="169" formatCode="#,##0.000"/>
    <numFmt numFmtId="170" formatCode="_(* #,##0_);_(* \(#,##0\);_(* &quot;-&quot;??_);_(@_)"/>
    <numFmt numFmtId="171" formatCode="_(&quot;$&quot;* #,##0.0_);_(&quot;$&quot;* \(#,##0.0\);_(&quot;$&quot;* &quot;-&quot;??_);_(@_)"/>
  </numFmts>
  <fonts count="74">
    <font>
      <sz val="11"/>
      <color theme="1"/>
      <name val="Arial"/>
      <family val="2"/>
      <scheme val="minor"/>
    </font>
    <font>
      <sz val="9"/>
      <color theme="1"/>
      <name val="Arial"/>
      <family val="2"/>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8"/>
      <color theme="5"/>
      <name val="Arial"/>
      <family val="2"/>
    </font>
    <font>
      <b/>
      <sz val="9"/>
      <name val="Arial"/>
      <family val="2"/>
    </font>
    <font>
      <sz val="9"/>
      <name val="Arial"/>
      <family val="2"/>
    </font>
    <font>
      <b/>
      <sz val="10"/>
      <color theme="5"/>
      <name val="Arial"/>
      <family val="2"/>
    </font>
    <font>
      <u/>
      <sz val="10"/>
      <color theme="10"/>
      <name val="Arial"/>
      <family val="2"/>
      <scheme val="minor"/>
    </font>
    <font>
      <u/>
      <sz val="10"/>
      <color rgb="FF7030A0"/>
      <name val="Arial"/>
      <family val="2"/>
      <scheme val="minor"/>
    </font>
    <font>
      <b/>
      <sz val="9"/>
      <name val="Arial"/>
      <family val="2"/>
      <scheme val="major"/>
    </font>
    <font>
      <sz val="9"/>
      <name val="Arial"/>
      <family val="2"/>
      <scheme val="major"/>
    </font>
    <font>
      <b/>
      <sz val="10"/>
      <color theme="4"/>
      <name val="Arial"/>
      <family val="2"/>
    </font>
    <font>
      <sz val="8"/>
      <color theme="4"/>
      <name val="Arial"/>
      <family val="2"/>
    </font>
    <font>
      <sz val="9"/>
      <color theme="4"/>
      <name val="Arial"/>
      <family val="2"/>
    </font>
    <font>
      <b/>
      <sz val="9"/>
      <color theme="4"/>
      <name val="Arial"/>
      <family val="2"/>
      <scheme val="major"/>
    </font>
    <font>
      <sz val="9"/>
      <color theme="4"/>
      <name val="Arial"/>
      <family val="2"/>
      <scheme val="major"/>
    </font>
    <font>
      <b/>
      <sz val="9"/>
      <color theme="4"/>
      <name val="Arial"/>
      <family val="2"/>
    </font>
    <font>
      <sz val="9"/>
      <name val="Times New Roman"/>
      <family val="1"/>
    </font>
    <font>
      <i/>
      <sz val="9"/>
      <name val="Arial"/>
      <family val="2"/>
    </font>
    <font>
      <sz val="8"/>
      <name val="Arial"/>
      <family val="2"/>
      <scheme val="minor"/>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indexed="64"/>
      </bottom>
      <diagonal/>
    </border>
    <border>
      <left/>
      <right/>
      <top style="thin">
        <color theme="0"/>
      </top>
      <bottom style="double">
        <color indexed="64"/>
      </bottom>
      <diagonal/>
    </border>
    <border>
      <left/>
      <right/>
      <top style="double">
        <color indexed="64"/>
      </top>
      <bottom style="thin">
        <color indexed="64"/>
      </bottom>
      <diagonal/>
    </border>
    <border>
      <left/>
      <right/>
      <top style="thin">
        <color indexed="64"/>
      </top>
      <bottom/>
      <diagonal/>
    </border>
  </borders>
  <cellStyleXfs count="416">
    <xf numFmtId="0" fontId="0" fillId="0" borderId="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2" fillId="3"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 fillId="5"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 fillId="6" borderId="0" applyNumberFormat="0" applyBorder="0" applyAlignment="0" applyProtection="0"/>
    <xf numFmtId="0" fontId="2" fillId="5"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2" fillId="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2" fillId="2" borderId="0" applyNumberFormat="0" applyBorder="0" applyAlignment="0" applyProtection="0"/>
    <xf numFmtId="0" fontId="2" fillId="7"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2" fillId="3"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2" fillId="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2" fillId="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2" fillId="7"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2" fillId="10"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2" fillId="5"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2" fillId="5"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2" fillId="1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2" fillId="1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2" fillId="1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2" fillId="1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2" fillId="1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2" fillId="15" borderId="0" applyNumberFormat="0" applyBorder="0" applyAlignment="0" applyProtection="0"/>
    <xf numFmtId="0" fontId="2" fillId="1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2" fillId="38"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2" borderId="0" applyNumberFormat="0" applyBorder="0" applyAlignment="0" applyProtection="0"/>
    <xf numFmtId="0" fontId="32" fillId="39"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32" fillId="4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3" borderId="0" applyNumberFormat="0" applyBorder="0" applyAlignment="0" applyProtection="0"/>
    <xf numFmtId="0" fontId="32" fillId="41" borderId="0" applyNumberFormat="0" applyBorder="0" applyAlignment="0" applyProtection="0"/>
    <xf numFmtId="0" fontId="5" fillId="10" borderId="0" applyNumberFormat="0" applyBorder="0" applyAlignment="0" applyProtection="0"/>
    <xf numFmtId="0" fontId="5" fillId="17" borderId="0" applyNumberFormat="0" applyBorder="0" applyAlignment="0" applyProtection="0"/>
    <xf numFmtId="0" fontId="5" fillId="10" borderId="0" applyNumberFormat="0" applyBorder="0" applyAlignment="0" applyProtection="0"/>
    <xf numFmtId="0" fontId="32" fillId="4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2" fillId="43" borderId="0" applyNumberFormat="0" applyBorder="0" applyAlignment="0" applyProtection="0"/>
    <xf numFmtId="0" fontId="5" fillId="5" borderId="0" applyNumberFormat="0" applyBorder="0" applyAlignment="0" applyProtection="0"/>
    <xf numFmtId="0" fontId="5" fillId="18" borderId="0" applyNumberFormat="0" applyBorder="0" applyAlignment="0" applyProtection="0"/>
    <xf numFmtId="0" fontId="5" fillId="5" borderId="0" applyNumberFormat="0" applyBorder="0" applyAlignment="0" applyProtection="0"/>
    <xf numFmtId="0" fontId="32" fillId="44"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32" fillId="45"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32" fillId="4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32" fillId="47" borderId="0" applyNumberFormat="0" applyBorder="0" applyAlignment="0" applyProtection="0"/>
    <xf numFmtId="0" fontId="5" fillId="22" borderId="0" applyNumberFormat="0" applyBorder="0" applyAlignment="0" applyProtection="0"/>
    <xf numFmtId="0" fontId="5" fillId="17" borderId="0" applyNumberFormat="0" applyBorder="0" applyAlignment="0" applyProtection="0"/>
    <xf numFmtId="0" fontId="5" fillId="22" borderId="0" applyNumberFormat="0" applyBorder="0" applyAlignment="0" applyProtection="0"/>
    <xf numFmtId="0" fontId="32" fillId="48"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2" fillId="4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50"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34" fillId="51" borderId="15" applyNumberFormat="0" applyAlignment="0" applyProtection="0"/>
    <xf numFmtId="0" fontId="7" fillId="24" borderId="1" applyNumberFormat="0" applyAlignment="0" applyProtection="0"/>
    <xf numFmtId="0" fontId="7" fillId="10" borderId="1" applyNumberFormat="0" applyAlignment="0" applyProtection="0"/>
    <xf numFmtId="0" fontId="7" fillId="24" borderId="1" applyNumberFormat="0" applyAlignment="0" applyProtection="0"/>
    <xf numFmtId="0" fontId="35" fillId="52" borderId="16" applyNumberFormat="0" applyAlignment="0" applyProtection="0"/>
    <xf numFmtId="0" fontId="8" fillId="25" borderId="2" applyNumberFormat="0" applyAlignment="0" applyProtection="0"/>
    <xf numFmtId="0" fontId="8" fillId="25" borderId="2" applyNumberFormat="0" applyAlignment="0" applyProtection="0"/>
    <xf numFmtId="4" fontId="2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 fontId="21"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0" fontId="3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7" fillId="5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22" fillId="0" borderId="0"/>
    <xf numFmtId="0" fontId="38" fillId="0" borderId="17" applyNumberFormat="0" applyFill="0" applyAlignment="0" applyProtection="0"/>
    <xf numFmtId="0" fontId="23" fillId="0" borderId="3" applyNumberFormat="0" applyFill="0" applyAlignment="0" applyProtection="0"/>
    <xf numFmtId="0" fontId="11" fillId="0" borderId="4" applyNumberFormat="0" applyFill="0" applyAlignment="0" applyProtection="0"/>
    <xf numFmtId="0" fontId="23" fillId="0" borderId="3" applyNumberFormat="0" applyFill="0" applyAlignment="0" applyProtection="0"/>
    <xf numFmtId="0" fontId="39" fillId="0" borderId="18" applyNumberFormat="0" applyFill="0" applyAlignment="0" applyProtection="0"/>
    <xf numFmtId="0" fontId="24" fillId="0" borderId="5" applyNumberFormat="0" applyFill="0" applyAlignment="0" applyProtection="0"/>
    <xf numFmtId="0" fontId="12" fillId="0" borderId="5" applyNumberFormat="0" applyFill="0" applyAlignment="0" applyProtection="0"/>
    <xf numFmtId="0" fontId="24" fillId="0" borderId="5" applyNumberFormat="0" applyFill="0" applyAlignment="0" applyProtection="0"/>
    <xf numFmtId="0" fontId="40" fillId="0" borderId="19" applyNumberFormat="0" applyFill="0" applyAlignment="0" applyProtection="0"/>
    <xf numFmtId="0" fontId="25" fillId="0" borderId="6" applyNumberFormat="0" applyFill="0" applyAlignment="0" applyProtection="0"/>
    <xf numFmtId="0" fontId="13" fillId="0" borderId="7" applyNumberFormat="0" applyFill="0" applyAlignment="0" applyProtection="0"/>
    <xf numFmtId="0" fontId="25" fillId="0" borderId="6" applyNumberFormat="0" applyFill="0" applyAlignment="0" applyProtection="0"/>
    <xf numFmtId="0" fontId="40" fillId="0" borderId="0" applyNumberForma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xf numFmtId="0" fontId="25" fillId="0" borderId="0" applyNumberFormat="0" applyFill="0" applyBorder="0" applyAlignment="0" applyProtection="0"/>
    <xf numFmtId="0" fontId="6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54" borderId="15" applyNumberFormat="0" applyAlignment="0" applyProtection="0"/>
    <xf numFmtId="0" fontId="14" fillId="13" borderId="1" applyNumberFormat="0" applyAlignment="0" applyProtection="0"/>
    <xf numFmtId="0" fontId="14" fillId="3" borderId="1" applyNumberFormat="0" applyAlignment="0" applyProtection="0"/>
    <xf numFmtId="0" fontId="14" fillId="13" borderId="1" applyNumberFormat="0" applyAlignment="0" applyProtection="0"/>
    <xf numFmtId="0" fontId="43" fillId="0" borderId="20"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44" fillId="55"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4" fillId="0" borderId="0"/>
    <xf numFmtId="0" fontId="4" fillId="0" borderId="0"/>
    <xf numFmtId="0" fontId="31" fillId="0" borderId="0"/>
    <xf numFmtId="0" fontId="31"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1" fillId="0" borderId="0"/>
    <xf numFmtId="0" fontId="3" fillId="0" borderId="0"/>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26" fillId="0" borderId="0"/>
    <xf numFmtId="0" fontId="3" fillId="0" borderId="0"/>
    <xf numFmtId="0" fontId="31" fillId="0" borderId="0"/>
    <xf numFmtId="0" fontId="3" fillId="0" borderId="0"/>
    <xf numFmtId="0" fontId="4" fillId="0" borderId="0"/>
    <xf numFmtId="0" fontId="3" fillId="0" borderId="0"/>
    <xf numFmtId="0" fontId="31" fillId="0" borderId="0"/>
    <xf numFmtId="0" fontId="3" fillId="0" borderId="0"/>
    <xf numFmtId="0" fontId="4" fillId="0" borderId="0"/>
    <xf numFmtId="0" fontId="3" fillId="0" borderId="0"/>
    <xf numFmtId="0" fontId="26" fillId="0" borderId="0"/>
    <xf numFmtId="0" fontId="31" fillId="0" borderId="0"/>
    <xf numFmtId="0" fontId="3" fillId="0" borderId="0"/>
    <xf numFmtId="0" fontId="26" fillId="0" borderId="0"/>
    <xf numFmtId="0" fontId="31" fillId="0" borderId="0"/>
    <xf numFmtId="0" fontId="3" fillId="0" borderId="0"/>
    <xf numFmtId="0" fontId="31" fillId="0" borderId="0"/>
    <xf numFmtId="0" fontId="26" fillId="0" borderId="0"/>
    <xf numFmtId="0" fontId="31" fillId="0" borderId="0"/>
    <xf numFmtId="0" fontId="26" fillId="0" borderId="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2" fillId="7" borderId="9" applyNumberFormat="0" applyFont="0" applyAlignment="0" applyProtection="0"/>
    <xf numFmtId="0" fontId="3" fillId="7" borderId="9"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31" fillId="56" borderId="21" applyNumberFormat="0" applyFont="0" applyAlignment="0" applyProtection="0"/>
    <xf numFmtId="0" fontId="45" fillId="51" borderId="22" applyNumberFormat="0" applyAlignment="0" applyProtection="0"/>
    <xf numFmtId="0" fontId="17" fillId="24" borderId="10" applyNumberFormat="0" applyAlignment="0" applyProtection="0"/>
    <xf numFmtId="0" fontId="17" fillId="10" borderId="10" applyNumberFormat="0" applyAlignment="0" applyProtection="0"/>
    <xf numFmtId="0" fontId="17" fillId="24" borderId="10" applyNumberFormat="0" applyAlignment="0" applyProtection="0"/>
    <xf numFmtId="9" fontId="31" fillId="0" borderId="0" applyFont="0" applyFill="0" applyBorder="0" applyAlignment="0" applyProtection="0"/>
    <xf numFmtId="9" fontId="2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0" fontId="46" fillId="0" borderId="0" applyNumberFormat="0" applyFill="0" applyBorder="0" applyAlignment="0" applyProtection="0"/>
    <xf numFmtId="0" fontId="27" fillId="0" borderId="0" applyNumberFormat="0" applyFill="0" applyBorder="0" applyAlignment="0" applyProtection="0"/>
    <xf numFmtId="0" fontId="18" fillId="0" borderId="0" applyNumberFormat="0" applyFill="0" applyBorder="0" applyAlignment="0" applyProtection="0"/>
    <xf numFmtId="0" fontId="27" fillId="0" borderId="0" applyNumberFormat="0" applyFill="0" applyBorder="0" applyAlignment="0" applyProtection="0"/>
    <xf numFmtId="0" fontId="47" fillId="0" borderId="23" applyNumberFormat="0" applyFill="0" applyAlignment="0" applyProtection="0"/>
    <xf numFmtId="0" fontId="19" fillId="0" borderId="11" applyNumberFormat="0" applyFill="0" applyAlignment="0" applyProtection="0"/>
    <xf numFmtId="0" fontId="19" fillId="0" borderId="12" applyNumberFormat="0" applyFill="0" applyAlignment="0" applyProtection="0"/>
    <xf numFmtId="0" fontId="19" fillId="0" borderId="11" applyNumberFormat="0" applyFill="0" applyAlignment="0" applyProtection="0"/>
    <xf numFmtId="0" fontId="4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2" fillId="0" borderId="0" applyNumberFormat="0" applyFill="0" applyBorder="0" applyAlignment="0" applyProtection="0"/>
    <xf numFmtId="44" fontId="31" fillId="0" borderId="0" applyFont="0" applyFill="0" applyBorder="0" applyAlignment="0" applyProtection="0"/>
    <xf numFmtId="0" fontId="71" fillId="57" borderId="0">
      <alignment horizontal="left" indent="1"/>
    </xf>
    <xf numFmtId="43" fontId="31" fillId="0" borderId="0" applyFont="0" applyFill="0" applyBorder="0" applyAlignment="0" applyProtection="0"/>
  </cellStyleXfs>
  <cellXfs count="152">
    <xf numFmtId="0" fontId="0" fillId="0" borderId="0" xfId="0"/>
    <xf numFmtId="0" fontId="49" fillId="57" borderId="0" xfId="337" applyFont="1" applyFill="1"/>
    <xf numFmtId="0" fontId="50" fillId="57" borderId="0" xfId="337" applyFont="1" applyFill="1"/>
    <xf numFmtId="49" fontId="50" fillId="57" borderId="0" xfId="337" applyNumberFormat="1" applyFont="1" applyFill="1" applyAlignment="1">
      <alignment horizontal="left"/>
    </xf>
    <xf numFmtId="0" fontId="51" fillId="57" borderId="0" xfId="312" applyFont="1" applyFill="1" applyAlignment="1" applyProtection="1"/>
    <xf numFmtId="49" fontId="49" fillId="57" borderId="0" xfId="337" applyNumberFormat="1" applyFont="1" applyFill="1" applyAlignment="1">
      <alignment horizontal="left"/>
    </xf>
    <xf numFmtId="14" fontId="49" fillId="57" borderId="0" xfId="337" applyNumberFormat="1" applyFont="1" applyFill="1" applyAlignment="1">
      <alignment horizontal="left"/>
    </xf>
    <xf numFmtId="0" fontId="51" fillId="57" borderId="0" xfId="313" applyFont="1" applyFill="1" applyAlignment="1" applyProtection="1"/>
    <xf numFmtId="0" fontId="50" fillId="57" borderId="0" xfId="0" applyFont="1" applyFill="1" applyAlignment="1">
      <alignment horizontal="left"/>
    </xf>
    <xf numFmtId="0" fontId="49" fillId="57" borderId="0" xfId="0" applyFont="1" applyFill="1" applyAlignment="1">
      <alignment horizontal="center"/>
    </xf>
    <xf numFmtId="0" fontId="49" fillId="57" borderId="0" xfId="0" applyFont="1" applyFill="1"/>
    <xf numFmtId="0" fontId="52" fillId="57" borderId="0" xfId="340" applyFont="1" applyFill="1" applyAlignment="1">
      <alignment horizontal="left" wrapText="1"/>
    </xf>
    <xf numFmtId="0" fontId="53" fillId="57" borderId="0" xfId="337" applyFont="1" applyFill="1"/>
    <xf numFmtId="0" fontId="29" fillId="57" borderId="0" xfId="340" applyFont="1" applyFill="1" applyAlignment="1">
      <alignment horizontal="left"/>
    </xf>
    <xf numFmtId="0" fontId="53" fillId="57" borderId="0" xfId="0" applyFont="1" applyFill="1"/>
    <xf numFmtId="0" fontId="53" fillId="57" borderId="0" xfId="0" applyFont="1" applyFill="1" applyAlignment="1">
      <alignment horizontal="left" vertical="center"/>
    </xf>
    <xf numFmtId="0" fontId="29" fillId="57" borderId="0" xfId="0" applyFont="1" applyFill="1" applyAlignment="1">
      <alignment horizontal="left" vertical="center"/>
    </xf>
    <xf numFmtId="0" fontId="53" fillId="57" borderId="0" xfId="0" applyFont="1" applyFill="1" applyAlignment="1">
      <alignment horizontal="left"/>
    </xf>
    <xf numFmtId="0" fontId="49" fillId="57" borderId="0" xfId="337" applyFont="1" applyFill="1" applyAlignment="1">
      <alignment horizontal="left"/>
    </xf>
    <xf numFmtId="0" fontId="55" fillId="57" borderId="0" xfId="337" applyFont="1" applyFill="1"/>
    <xf numFmtId="0" fontId="56" fillId="57" borderId="0" xfId="0" applyFont="1" applyFill="1"/>
    <xf numFmtId="0" fontId="56" fillId="57" borderId="0" xfId="0" applyFont="1" applyFill="1" applyAlignment="1">
      <alignment horizontal="left" vertical="center"/>
    </xf>
    <xf numFmtId="0" fontId="56" fillId="57" borderId="0" xfId="0" applyFont="1" applyFill="1" applyAlignment="1">
      <alignment horizontal="left"/>
    </xf>
    <xf numFmtId="0" fontId="56" fillId="57" borderId="0" xfId="0" applyFont="1" applyFill="1" applyAlignment="1">
      <alignment horizontal="center"/>
    </xf>
    <xf numFmtId="167" fontId="56" fillId="57" borderId="0" xfId="0" applyNumberFormat="1" applyFont="1" applyFill="1" applyAlignment="1">
      <alignment horizontal="left" vertical="center"/>
    </xf>
    <xf numFmtId="0" fontId="57" fillId="57" borderId="0" xfId="0" applyFont="1" applyFill="1"/>
    <xf numFmtId="0" fontId="57" fillId="57" borderId="0" xfId="0" applyFont="1" applyFill="1" applyAlignment="1">
      <alignment horizontal="left" vertical="center"/>
    </xf>
    <xf numFmtId="49" fontId="49" fillId="57" borderId="0" xfId="337" quotePrefix="1" applyNumberFormat="1" applyFont="1" applyFill="1" applyAlignment="1">
      <alignment horizontal="left"/>
    </xf>
    <xf numFmtId="0" fontId="50" fillId="57" borderId="0" xfId="0" applyFont="1" applyFill="1"/>
    <xf numFmtId="0" fontId="54" fillId="57" borderId="0" xfId="0" applyFont="1" applyFill="1" applyAlignment="1">
      <alignment horizontal="center"/>
    </xf>
    <xf numFmtId="0" fontId="54" fillId="57" borderId="0" xfId="0" applyFont="1" applyFill="1"/>
    <xf numFmtId="0" fontId="54" fillId="57" borderId="0" xfId="0" applyFont="1" applyFill="1" applyAlignment="1">
      <alignment horizontal="left"/>
    </xf>
    <xf numFmtId="0" fontId="54" fillId="57" borderId="0" xfId="0" applyFont="1" applyFill="1" applyAlignment="1">
      <alignment horizontal="left" vertical="center"/>
    </xf>
    <xf numFmtId="0" fontId="30" fillId="57" borderId="0" xfId="0" applyFont="1" applyFill="1" applyAlignment="1">
      <alignment horizontal="left" vertical="center"/>
    </xf>
    <xf numFmtId="0" fontId="30" fillId="57" borderId="13" xfId="0" applyFont="1" applyFill="1" applyBorder="1" applyAlignment="1">
      <alignment horizontal="left"/>
    </xf>
    <xf numFmtId="165" fontId="59" fillId="57" borderId="0" xfId="356" applyNumberFormat="1" applyFont="1" applyFill="1" applyAlignment="1">
      <alignment horizontal="center"/>
    </xf>
    <xf numFmtId="0" fontId="59" fillId="57" borderId="0" xfId="0" applyFont="1" applyFill="1" applyAlignment="1">
      <alignment horizontal="left" vertical="center"/>
    </xf>
    <xf numFmtId="166" fontId="59" fillId="57" borderId="0" xfId="326" applyNumberFormat="1" applyFont="1" applyFill="1" applyAlignment="1">
      <alignment horizontal="left"/>
    </xf>
    <xf numFmtId="0" fontId="60" fillId="57" borderId="0" xfId="0" applyFont="1" applyFill="1"/>
    <xf numFmtId="167" fontId="54" fillId="57" borderId="0" xfId="0" applyNumberFormat="1" applyFont="1" applyFill="1" applyAlignment="1">
      <alignment horizontal="left" vertical="center"/>
    </xf>
    <xf numFmtId="168" fontId="49" fillId="57" borderId="0" xfId="337" applyNumberFormat="1" applyFont="1" applyFill="1" applyAlignment="1">
      <alignment horizontal="left"/>
    </xf>
    <xf numFmtId="0" fontId="29" fillId="57" borderId="0" xfId="340" applyFont="1" applyFill="1" applyAlignment="1">
      <alignment horizontal="left" vertical="top" wrapText="1"/>
    </xf>
    <xf numFmtId="0" fontId="61" fillId="57" borderId="0" xfId="312" applyFill="1" applyAlignment="1" applyProtection="1"/>
    <xf numFmtId="0" fontId="64" fillId="57" borderId="0" xfId="0" applyFont="1" applyFill="1" applyAlignment="1">
      <alignment horizontal="center"/>
    </xf>
    <xf numFmtId="0" fontId="65" fillId="57" borderId="0" xfId="0" applyFont="1" applyFill="1"/>
    <xf numFmtId="0" fontId="65" fillId="57" borderId="0" xfId="0" applyFont="1" applyFill="1" applyAlignment="1">
      <alignment vertical="center"/>
    </xf>
    <xf numFmtId="0" fontId="65" fillId="57" borderId="0" xfId="0" applyFont="1" applyFill="1" applyAlignment="1">
      <alignment horizontal="center"/>
    </xf>
    <xf numFmtId="0" fontId="66" fillId="57" borderId="0" xfId="0" applyFont="1" applyFill="1" applyAlignment="1">
      <alignment horizontal="center"/>
    </xf>
    <xf numFmtId="0" fontId="66" fillId="57" borderId="0" xfId="0" applyFont="1" applyFill="1"/>
    <xf numFmtId="0" fontId="66" fillId="57" borderId="0" xfId="0" applyFont="1" applyFill="1" applyAlignment="1">
      <alignment horizontal="center" vertical="center"/>
    </xf>
    <xf numFmtId="0" fontId="66" fillId="57" borderId="0" xfId="0" applyFont="1" applyFill="1" applyAlignment="1">
      <alignment horizontal="left" vertical="center"/>
    </xf>
    <xf numFmtId="0" fontId="67" fillId="57" borderId="0" xfId="0" applyFont="1" applyFill="1" applyAlignment="1">
      <alignment horizontal="center" vertical="center"/>
    </xf>
    <xf numFmtId="0" fontId="67" fillId="57" borderId="0" xfId="0" applyFont="1" applyFill="1"/>
    <xf numFmtId="0" fontId="67" fillId="57" borderId="0" xfId="0" applyFont="1" applyFill="1" applyAlignment="1">
      <alignment horizontal="left" vertical="center"/>
    </xf>
    <xf numFmtId="0" fontId="69" fillId="57" borderId="0" xfId="0" applyFont="1" applyFill="1" applyAlignment="1">
      <alignment horizontal="center"/>
    </xf>
    <xf numFmtId="164" fontId="67" fillId="57" borderId="0" xfId="392" applyNumberFormat="1" applyFont="1" applyFill="1" applyAlignment="1">
      <alignment horizontal="center" vertical="center"/>
    </xf>
    <xf numFmtId="0" fontId="67" fillId="57" borderId="0" xfId="0" applyFont="1" applyFill="1" applyAlignment="1">
      <alignment horizontal="center"/>
    </xf>
    <xf numFmtId="169" fontId="63" fillId="57" borderId="25" xfId="394" applyNumberFormat="1" applyFont="1" applyFill="1" applyBorder="1" applyAlignment="1">
      <alignment horizontal="centerContinuous"/>
    </xf>
    <xf numFmtId="169" fontId="63" fillId="57" borderId="25" xfId="394" applyNumberFormat="1" applyFont="1" applyFill="1" applyBorder="1" applyAlignment="1">
      <alignment horizontal="center"/>
    </xf>
    <xf numFmtId="0" fontId="64" fillId="57" borderId="13" xfId="0" applyFont="1" applyFill="1" applyBorder="1" applyAlignment="1">
      <alignment horizontal="center"/>
    </xf>
    <xf numFmtId="169" fontId="68" fillId="57" borderId="25" xfId="394" applyNumberFormat="1" applyFont="1" applyFill="1" applyBorder="1" applyAlignment="1">
      <alignment horizontal="centerContinuous"/>
    </xf>
    <xf numFmtId="169" fontId="68" fillId="57" borderId="25" xfId="394" applyNumberFormat="1" applyFont="1" applyFill="1" applyBorder="1" applyAlignment="1">
      <alignment horizontal="center"/>
    </xf>
    <xf numFmtId="0" fontId="69" fillId="57" borderId="13" xfId="0" applyFont="1" applyFill="1" applyBorder="1" applyAlignment="1">
      <alignment horizontal="center"/>
    </xf>
    <xf numFmtId="165" fontId="63" fillId="57" borderId="0" xfId="340" applyNumberFormat="1" applyFont="1" applyFill="1" applyAlignment="1">
      <alignment horizontal="center"/>
    </xf>
    <xf numFmtId="165" fontId="63" fillId="57" borderId="24" xfId="340" applyNumberFormat="1" applyFont="1" applyFill="1" applyBorder="1" applyAlignment="1">
      <alignment horizontal="center"/>
    </xf>
    <xf numFmtId="165" fontId="68" fillId="57" borderId="0" xfId="340" applyNumberFormat="1" applyFont="1" applyFill="1" applyAlignment="1">
      <alignment horizontal="center"/>
    </xf>
    <xf numFmtId="165" fontId="68" fillId="57" borderId="24" xfId="340" applyNumberFormat="1" applyFont="1" applyFill="1" applyBorder="1" applyAlignment="1">
      <alignment horizontal="center"/>
    </xf>
    <xf numFmtId="165" fontId="64" fillId="57" borderId="0" xfId="340" applyNumberFormat="1" applyFont="1" applyFill="1" applyAlignment="1">
      <alignment horizontal="center"/>
    </xf>
    <xf numFmtId="165" fontId="63" fillId="57" borderId="13" xfId="340" applyNumberFormat="1" applyFont="1" applyFill="1" applyBorder="1" applyAlignment="1">
      <alignment horizontal="center" wrapText="1"/>
    </xf>
    <xf numFmtId="14" fontId="59" fillId="57" borderId="0" xfId="0" applyNumberFormat="1" applyFont="1" applyFill="1" applyAlignment="1">
      <alignment horizontal="left"/>
    </xf>
    <xf numFmtId="14" fontId="59" fillId="57" borderId="0" xfId="0" applyNumberFormat="1" applyFont="1" applyFill="1" applyAlignment="1">
      <alignment horizontal="center"/>
    </xf>
    <xf numFmtId="14" fontId="59" fillId="57" borderId="0" xfId="0" applyNumberFormat="1" applyFont="1" applyFill="1" applyAlignment="1">
      <alignment horizontal="left" wrapText="1"/>
    </xf>
    <xf numFmtId="44" fontId="59" fillId="57" borderId="0" xfId="413" applyFont="1" applyFill="1" applyAlignment="1">
      <alignment horizontal="center"/>
    </xf>
    <xf numFmtId="0" fontId="59" fillId="57" borderId="0" xfId="0" applyFont="1" applyFill="1" applyAlignment="1">
      <alignment horizontal="center"/>
    </xf>
    <xf numFmtId="164" fontId="59" fillId="57" borderId="0" xfId="394" applyNumberFormat="1" applyFont="1" applyFill="1" applyAlignment="1">
      <alignment horizontal="left"/>
    </xf>
    <xf numFmtId="164" fontId="59" fillId="57" borderId="0" xfId="394" applyNumberFormat="1" applyFont="1" applyFill="1" applyAlignment="1"/>
    <xf numFmtId="164" fontId="59" fillId="57" borderId="0" xfId="394" applyNumberFormat="1" applyFont="1" applyFill="1" applyAlignment="1">
      <alignment horizontal="center"/>
    </xf>
    <xf numFmtId="170" fontId="59" fillId="57" borderId="0" xfId="279" applyNumberFormat="1" applyFont="1" applyFill="1" applyAlignment="1">
      <alignment horizontal="center"/>
    </xf>
    <xf numFmtId="171" fontId="59" fillId="57" borderId="0" xfId="413" applyNumberFormat="1" applyFont="1" applyFill="1" applyAlignment="1">
      <alignment horizontal="left"/>
    </xf>
    <xf numFmtId="171" fontId="59" fillId="57" borderId="0" xfId="413" applyNumberFormat="1" applyFont="1" applyFill="1" applyAlignment="1">
      <alignment horizontal="center"/>
    </xf>
    <xf numFmtId="14" fontId="59" fillId="57" borderId="0" xfId="0" applyNumberFormat="1" applyFont="1" applyFill="1"/>
    <xf numFmtId="14" fontId="59" fillId="57" borderId="26" xfId="0" applyNumberFormat="1" applyFont="1" applyFill="1" applyBorder="1" applyAlignment="1">
      <alignment horizontal="center"/>
    </xf>
    <xf numFmtId="14" fontId="58" fillId="57" borderId="14" xfId="394" applyNumberFormat="1" applyFont="1" applyFill="1" applyBorder="1" applyAlignment="1">
      <alignment horizontal="left" wrapText="1"/>
    </xf>
    <xf numFmtId="14" fontId="59" fillId="57" borderId="0" xfId="0" applyNumberFormat="1" applyFont="1" applyFill="1" applyAlignment="1">
      <alignment horizontal="left" indent="1"/>
    </xf>
    <xf numFmtId="14" fontId="58" fillId="57" borderId="0" xfId="0" applyNumberFormat="1" applyFont="1" applyFill="1" applyAlignment="1">
      <alignment horizontal="left" indent="1"/>
    </xf>
    <xf numFmtId="0" fontId="59" fillId="57" borderId="0" xfId="414" applyFont="1" applyAlignment="1">
      <alignment horizontal="left" indent="2"/>
    </xf>
    <xf numFmtId="14" fontId="72" fillId="57" borderId="0" xfId="0" applyNumberFormat="1" applyFont="1" applyFill="1" applyAlignment="1">
      <alignment horizontal="left"/>
    </xf>
    <xf numFmtId="44" fontId="72" fillId="57" borderId="0" xfId="413" applyFont="1" applyFill="1" applyAlignment="1">
      <alignment horizontal="center"/>
    </xf>
    <xf numFmtId="14" fontId="72" fillId="57" borderId="0" xfId="0" applyNumberFormat="1" applyFont="1" applyFill="1" applyAlignment="1">
      <alignment horizontal="left" wrapText="1"/>
    </xf>
    <xf numFmtId="14" fontId="72" fillId="57" borderId="0" xfId="0" applyNumberFormat="1" applyFont="1" applyFill="1" applyAlignment="1">
      <alignment horizontal="center"/>
    </xf>
    <xf numFmtId="164" fontId="59" fillId="57" borderId="0" xfId="394" applyNumberFormat="1" applyFont="1" applyFill="1" applyAlignment="1">
      <alignment horizontal="left" indent="1"/>
    </xf>
    <xf numFmtId="164" fontId="72" fillId="57" borderId="0" xfId="394" applyNumberFormat="1" applyFont="1" applyFill="1" applyAlignment="1">
      <alignment horizontal="left"/>
    </xf>
    <xf numFmtId="164" fontId="72" fillId="57" borderId="0" xfId="394" applyNumberFormat="1" applyFont="1" applyFill="1" applyAlignment="1">
      <alignment horizontal="center"/>
    </xf>
    <xf numFmtId="164" fontId="59" fillId="57" borderId="0" xfId="394" applyNumberFormat="1" applyFont="1" applyFill="1" applyBorder="1" applyAlignment="1">
      <alignment horizontal="left"/>
    </xf>
    <xf numFmtId="164" fontId="58" fillId="57" borderId="0" xfId="394" applyNumberFormat="1" applyFont="1" applyFill="1" applyAlignment="1">
      <alignment horizontal="left" indent="1"/>
    </xf>
    <xf numFmtId="14" fontId="59" fillId="57" borderId="0" xfId="0" applyNumberFormat="1" applyFont="1" applyFill="1" applyAlignment="1">
      <alignment wrapText="1"/>
    </xf>
    <xf numFmtId="4" fontId="59" fillId="57" borderId="0" xfId="356" applyNumberFormat="1" applyFont="1" applyFill="1" applyAlignment="1">
      <alignment horizontal="center"/>
    </xf>
    <xf numFmtId="14" fontId="58" fillId="57" borderId="13" xfId="394" applyNumberFormat="1" applyFont="1" applyFill="1" applyBorder="1" applyAlignment="1">
      <alignment horizontal="center" wrapText="1"/>
    </xf>
    <xf numFmtId="14" fontId="58" fillId="57" borderId="13" xfId="0" applyNumberFormat="1" applyFont="1" applyFill="1" applyBorder="1" applyAlignment="1">
      <alignment horizontal="center"/>
    </xf>
    <xf numFmtId="14" fontId="58" fillId="57" borderId="0" xfId="0" applyNumberFormat="1" applyFont="1" applyFill="1" applyAlignment="1">
      <alignment horizontal="center"/>
    </xf>
    <xf numFmtId="14" fontId="58" fillId="57" borderId="0" xfId="394" applyNumberFormat="1" applyFont="1" applyFill="1" applyBorder="1" applyAlignment="1">
      <alignment horizontal="left" wrapText="1"/>
    </xf>
    <xf numFmtId="164" fontId="72" fillId="57" borderId="27" xfId="394" applyNumberFormat="1" applyFont="1" applyFill="1" applyBorder="1" applyAlignment="1">
      <alignment horizontal="left"/>
    </xf>
    <xf numFmtId="14" fontId="72" fillId="57" borderId="27" xfId="0" applyNumberFormat="1" applyFont="1" applyFill="1" applyBorder="1" applyAlignment="1">
      <alignment horizontal="center"/>
    </xf>
    <xf numFmtId="164" fontId="59" fillId="57" borderId="27" xfId="394" applyNumberFormat="1" applyFont="1" applyFill="1" applyBorder="1" applyAlignment="1">
      <alignment horizontal="left"/>
    </xf>
    <xf numFmtId="170" fontId="59" fillId="57" borderId="27" xfId="279" applyNumberFormat="1" applyFont="1" applyFill="1" applyBorder="1" applyAlignment="1">
      <alignment horizontal="center"/>
    </xf>
    <xf numFmtId="164" fontId="67" fillId="57" borderId="0" xfId="356" applyNumberFormat="1" applyFont="1" applyFill="1" applyAlignment="1">
      <alignment horizontal="center"/>
    </xf>
    <xf numFmtId="164" fontId="67" fillId="57" borderId="0" xfId="0" applyNumberFormat="1" applyFont="1" applyFill="1"/>
    <xf numFmtId="164" fontId="67" fillId="57" borderId="0" xfId="0" applyNumberFormat="1" applyFont="1" applyFill="1" applyAlignment="1">
      <alignment horizontal="center" vertical="center"/>
    </xf>
    <xf numFmtId="164" fontId="67" fillId="57" borderId="0" xfId="0" applyNumberFormat="1" applyFont="1" applyFill="1" applyAlignment="1">
      <alignment horizontal="left" vertical="center"/>
    </xf>
    <xf numFmtId="0" fontId="1" fillId="57" borderId="0" xfId="0" applyFont="1" applyFill="1"/>
    <xf numFmtId="0" fontId="30" fillId="57" borderId="13" xfId="0" applyFont="1" applyFill="1" applyBorder="1" applyAlignment="1">
      <alignment horizontal="left" wrapText="1"/>
    </xf>
    <xf numFmtId="165" fontId="63" fillId="57" borderId="25" xfId="340" applyNumberFormat="1" applyFont="1" applyFill="1" applyBorder="1" applyAlignment="1">
      <alignment horizontal="center" wrapText="1"/>
    </xf>
    <xf numFmtId="0" fontId="54" fillId="57" borderId="0" xfId="0" applyFont="1" applyFill="1" applyAlignment="1">
      <alignment horizontal="left" wrapText="1"/>
    </xf>
    <xf numFmtId="165" fontId="68" fillId="57" borderId="25" xfId="340" applyNumberFormat="1" applyFont="1" applyFill="1" applyBorder="1" applyAlignment="1">
      <alignment horizontal="center" wrapText="1"/>
    </xf>
    <xf numFmtId="165" fontId="68" fillId="57" borderId="13" xfId="340" applyNumberFormat="1" applyFont="1" applyFill="1" applyBorder="1" applyAlignment="1">
      <alignment horizontal="center" wrapText="1"/>
    </xf>
    <xf numFmtId="0" fontId="67" fillId="57" borderId="0" xfId="0" applyFont="1" applyFill="1" applyAlignment="1">
      <alignment horizontal="left" wrapText="1"/>
    </xf>
    <xf numFmtId="0" fontId="56" fillId="57" borderId="0" xfId="0" applyFont="1" applyFill="1" applyAlignment="1">
      <alignment horizontal="left" wrapText="1"/>
    </xf>
    <xf numFmtId="2" fontId="59" fillId="57" borderId="0" xfId="413" applyNumberFormat="1" applyFont="1" applyFill="1" applyAlignment="1">
      <alignment horizontal="center"/>
    </xf>
    <xf numFmtId="164" fontId="59" fillId="57" borderId="0" xfId="392" applyNumberFormat="1" applyFont="1" applyFill="1" applyAlignment="1">
      <alignment horizontal="center"/>
    </xf>
    <xf numFmtId="14" fontId="59" fillId="57" borderId="14" xfId="0" applyNumberFormat="1" applyFont="1" applyFill="1" applyBorder="1" applyAlignment="1">
      <alignment horizontal="center"/>
    </xf>
    <xf numFmtId="3" fontId="59" fillId="57" borderId="27" xfId="415" applyNumberFormat="1" applyFont="1" applyFill="1" applyBorder="1" applyAlignment="1">
      <alignment horizontal="center"/>
    </xf>
    <xf numFmtId="3" fontId="59" fillId="57" borderId="0" xfId="415" applyNumberFormat="1" applyFont="1" applyFill="1" applyAlignment="1">
      <alignment horizontal="center"/>
    </xf>
    <xf numFmtId="2" fontId="59" fillId="57" borderId="0" xfId="356" applyNumberFormat="1" applyFont="1" applyFill="1" applyAlignment="1">
      <alignment horizontal="center"/>
    </xf>
    <xf numFmtId="4" fontId="59" fillId="57" borderId="0" xfId="413" applyNumberFormat="1" applyFont="1" applyFill="1" applyAlignment="1">
      <alignment horizontal="center"/>
    </xf>
    <xf numFmtId="165" fontId="67" fillId="57" borderId="0" xfId="356" applyNumberFormat="1" applyFont="1" applyFill="1" applyAlignment="1">
      <alignment horizontal="center"/>
    </xf>
    <xf numFmtId="167" fontId="67" fillId="57" borderId="0" xfId="0" applyNumberFormat="1" applyFont="1" applyFill="1" applyAlignment="1">
      <alignment horizontal="left" vertical="center"/>
    </xf>
    <xf numFmtId="0" fontId="59" fillId="58" borderId="0" xfId="0" applyFont="1" applyFill="1" applyAlignment="1">
      <alignment horizontal="left" vertical="center"/>
    </xf>
    <xf numFmtId="165" fontId="59" fillId="58" borderId="0" xfId="356" applyNumberFormat="1" applyFont="1" applyFill="1" applyAlignment="1">
      <alignment horizontal="center"/>
    </xf>
    <xf numFmtId="167" fontId="56" fillId="58" borderId="0" xfId="0" applyNumberFormat="1" applyFont="1" applyFill="1" applyAlignment="1">
      <alignment horizontal="left" vertical="center"/>
    </xf>
    <xf numFmtId="167" fontId="54" fillId="58" borderId="0" xfId="0" applyNumberFormat="1" applyFont="1" applyFill="1" applyAlignment="1">
      <alignment horizontal="left" vertical="center"/>
    </xf>
    <xf numFmtId="164" fontId="67" fillId="58" borderId="0" xfId="392" applyNumberFormat="1" applyFont="1" applyFill="1" applyAlignment="1">
      <alignment horizontal="center" vertical="center"/>
    </xf>
    <xf numFmtId="0" fontId="67" fillId="58" borderId="0" xfId="0" applyFont="1" applyFill="1"/>
    <xf numFmtId="167" fontId="67" fillId="58" borderId="0" xfId="0" applyNumberFormat="1" applyFont="1" applyFill="1" applyAlignment="1">
      <alignment horizontal="left" vertical="center"/>
    </xf>
    <xf numFmtId="165" fontId="67" fillId="58" borderId="0" xfId="356" applyNumberFormat="1" applyFont="1" applyFill="1" applyAlignment="1">
      <alignment horizontal="center"/>
    </xf>
    <xf numFmtId="0" fontId="67" fillId="57" borderId="13" xfId="0" applyFont="1" applyFill="1" applyBorder="1" applyAlignment="1">
      <alignment horizontal="left"/>
    </xf>
    <xf numFmtId="4" fontId="59" fillId="58" borderId="0" xfId="356" applyNumberFormat="1" applyFont="1" applyFill="1" applyAlignment="1">
      <alignment horizontal="center"/>
    </xf>
    <xf numFmtId="164" fontId="67" fillId="58" borderId="0" xfId="356" applyNumberFormat="1" applyFont="1" applyFill="1" applyAlignment="1">
      <alignment horizontal="center"/>
    </xf>
    <xf numFmtId="164" fontId="67" fillId="58" borderId="0" xfId="0" applyNumberFormat="1" applyFont="1" applyFill="1"/>
    <xf numFmtId="164" fontId="67" fillId="58" borderId="0" xfId="0" applyNumberFormat="1" applyFont="1" applyFill="1" applyAlignment="1">
      <alignment horizontal="left" vertical="center"/>
    </xf>
    <xf numFmtId="165" fontId="59" fillId="57" borderId="0" xfId="413" applyNumberFormat="1" applyFont="1" applyFill="1" applyAlignment="1">
      <alignment horizontal="center"/>
    </xf>
    <xf numFmtId="165" fontId="59" fillId="57" borderId="0" xfId="0" applyNumberFormat="1" applyFont="1" applyFill="1" applyAlignment="1">
      <alignment horizontal="center"/>
    </xf>
    <xf numFmtId="0" fontId="50" fillId="57" borderId="0" xfId="337" applyFont="1" applyFill="1"/>
    <xf numFmtId="0" fontId="52" fillId="57" borderId="0" xfId="340" applyFont="1" applyFill="1" applyAlignment="1">
      <alignment horizontal="left" vertical="top" wrapText="1"/>
    </xf>
    <xf numFmtId="0" fontId="29" fillId="57" borderId="0" xfId="340" applyFont="1" applyFill="1" applyAlignment="1">
      <alignment horizontal="left" vertical="top" wrapText="1"/>
    </xf>
    <xf numFmtId="165" fontId="63" fillId="57" borderId="24" xfId="340" applyNumberFormat="1" applyFont="1" applyFill="1" applyBorder="1" applyAlignment="1">
      <alignment horizontal="center"/>
    </xf>
    <xf numFmtId="0" fontId="70" fillId="57" borderId="14" xfId="0" applyFont="1" applyFill="1" applyBorder="1" applyAlignment="1">
      <alignment horizontal="center" vertical="center"/>
    </xf>
    <xf numFmtId="165" fontId="68" fillId="57" borderId="24" xfId="340" applyNumberFormat="1" applyFont="1" applyFill="1" applyBorder="1" applyAlignment="1">
      <alignment horizontal="center"/>
    </xf>
    <xf numFmtId="165" fontId="63" fillId="57" borderId="14" xfId="340" applyNumberFormat="1" applyFont="1" applyFill="1" applyBorder="1" applyAlignment="1">
      <alignment horizontal="center"/>
    </xf>
    <xf numFmtId="169" fontId="68" fillId="57" borderId="24" xfId="394" applyNumberFormat="1" applyFont="1" applyFill="1" applyBorder="1" applyAlignment="1">
      <alignment horizontal="center"/>
    </xf>
    <xf numFmtId="3" fontId="68" fillId="57" borderId="24" xfId="0" applyNumberFormat="1" applyFont="1" applyFill="1" applyBorder="1" applyAlignment="1">
      <alignment horizontal="center"/>
    </xf>
    <xf numFmtId="169" fontId="63" fillId="57" borderId="24" xfId="394" applyNumberFormat="1" applyFont="1" applyFill="1" applyBorder="1" applyAlignment="1">
      <alignment horizontal="center"/>
    </xf>
    <xf numFmtId="3" fontId="63" fillId="57" borderId="24" xfId="0" applyNumberFormat="1" applyFont="1" applyFill="1" applyBorder="1" applyAlignment="1">
      <alignment horizontal="center"/>
    </xf>
  </cellXfs>
  <cellStyles count="416">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xfId="415" builtinId="3"/>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Currency" xfId="413" builtinId="4"/>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Style 1" xfId="414" xr:uid="{BEF2C9CA-52EB-490B-82CB-16E581563635}"/>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3371850</xdr:colOff>
      <xdr:row>12</xdr:row>
      <xdr:rowOff>0</xdr:rowOff>
    </xdr:from>
    <xdr:to>
      <xdr:col>4</xdr:col>
      <xdr:colOff>866775</xdr:colOff>
      <xdr:row>16</xdr:row>
      <xdr:rowOff>95250</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95875" y="1943100"/>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heetViews>
  <sheetFormatPr defaultColWidth="9.125" defaultRowHeight="12.75"/>
  <cols>
    <col min="1" max="1" width="5.125" style="1" customWidth="1"/>
    <col min="2" max="2" width="17.5" style="1" customWidth="1"/>
    <col min="3" max="3" width="44.875" style="1" customWidth="1"/>
    <col min="4" max="4" width="10.5" style="1" customWidth="1"/>
    <col min="5" max="5" width="11.625" style="5" customWidth="1"/>
    <col min="6" max="16384" width="9.125" style="1"/>
  </cols>
  <sheetData>
    <row r="1" spans="2:5">
      <c r="B1" s="141" t="s">
        <v>51</v>
      </c>
      <c r="C1" s="141"/>
      <c r="D1" s="141"/>
      <c r="E1" s="141"/>
    </row>
    <row r="2" spans="2:5">
      <c r="B2" s="1" t="s">
        <v>9</v>
      </c>
      <c r="C2" s="40">
        <v>45695</v>
      </c>
      <c r="D2" s="2"/>
      <c r="E2" s="2"/>
    </row>
    <row r="5" spans="2:5">
      <c r="B5" s="2" t="s">
        <v>5</v>
      </c>
      <c r="C5" s="2" t="s">
        <v>0</v>
      </c>
      <c r="D5" s="2" t="s">
        <v>7</v>
      </c>
      <c r="E5" s="3" t="s">
        <v>8</v>
      </c>
    </row>
    <row r="6" spans="2:5">
      <c r="B6" s="18">
        <v>1</v>
      </c>
      <c r="C6" s="42" t="s">
        <v>49</v>
      </c>
      <c r="D6" s="1" t="s">
        <v>2</v>
      </c>
      <c r="E6" s="27" t="s">
        <v>122</v>
      </c>
    </row>
    <row r="7" spans="2:5">
      <c r="B7" s="18">
        <f>B6+1</f>
        <v>2</v>
      </c>
      <c r="C7" s="42" t="s">
        <v>23</v>
      </c>
      <c r="D7" s="1" t="s">
        <v>2</v>
      </c>
      <c r="E7" s="5" t="str">
        <f>E6</f>
        <v>January 2025</v>
      </c>
    </row>
    <row r="8" spans="2:5">
      <c r="B8" s="18">
        <f>B7+1</f>
        <v>3</v>
      </c>
      <c r="C8" s="42" t="s">
        <v>22</v>
      </c>
      <c r="D8" s="1" t="s">
        <v>96</v>
      </c>
      <c r="E8" s="27" t="s">
        <v>122</v>
      </c>
    </row>
    <row r="11" spans="2:5">
      <c r="B11" s="19" t="s">
        <v>14</v>
      </c>
    </row>
    <row r="13" spans="2:5">
      <c r="C13" s="7"/>
    </row>
    <row r="14" spans="2:5">
      <c r="B14" s="2" t="s">
        <v>1</v>
      </c>
      <c r="E14" s="6"/>
    </row>
    <row r="15" spans="2:5">
      <c r="B15" s="1" t="s">
        <v>6</v>
      </c>
      <c r="C15" s="4" t="s">
        <v>3</v>
      </c>
    </row>
    <row r="19" spans="2:10" s="12" customFormat="1" ht="33.75" customHeight="1">
      <c r="B19" s="142" t="s">
        <v>13</v>
      </c>
      <c r="C19" s="142"/>
      <c r="D19" s="142"/>
      <c r="E19" s="142"/>
      <c r="F19" s="11"/>
      <c r="G19" s="11"/>
      <c r="H19" s="11"/>
      <c r="I19" s="11"/>
      <c r="J19" s="11"/>
    </row>
    <row r="20" spans="2:10" s="12" customFormat="1" ht="11.25" customHeight="1">
      <c r="B20" s="41"/>
      <c r="C20" s="41"/>
      <c r="D20" s="41"/>
      <c r="E20" s="41"/>
      <c r="F20" s="13"/>
      <c r="G20" s="13"/>
      <c r="H20" s="13"/>
      <c r="I20" s="13"/>
      <c r="J20" s="13"/>
    </row>
    <row r="21" spans="2:10" s="12" customFormat="1" ht="67.5" customHeight="1">
      <c r="B21" s="143" t="s">
        <v>12</v>
      </c>
      <c r="C21" s="143"/>
      <c r="D21" s="143"/>
      <c r="E21" s="143"/>
      <c r="F21" s="13"/>
      <c r="G21" s="13"/>
      <c r="H21" s="13"/>
      <c r="I21" s="13"/>
      <c r="J21" s="13"/>
    </row>
    <row r="22" spans="2:10" s="12" customFormat="1" ht="11.25" customHeight="1">
      <c r="B22" s="41"/>
      <c r="C22" s="41"/>
      <c r="D22" s="41"/>
      <c r="E22" s="41"/>
      <c r="F22" s="13"/>
      <c r="G22" s="13"/>
      <c r="H22" s="13"/>
      <c r="I22" s="13"/>
      <c r="J22" s="13"/>
    </row>
    <row r="23" spans="2:10" s="12" customFormat="1" ht="11.25">
      <c r="B23" s="143" t="s">
        <v>121</v>
      </c>
      <c r="C23" s="143"/>
      <c r="D23" s="143"/>
      <c r="E23" s="143"/>
    </row>
  </sheetData>
  <mergeCells count="4">
    <mergeCell ref="B1:E1"/>
    <mergeCell ref="B19:E19"/>
    <mergeCell ref="B21:E21"/>
    <mergeCell ref="B23:E23"/>
  </mergeCells>
  <phoneticPr fontId="28" type="noConversion"/>
  <hyperlinks>
    <hyperlink ref="C15" r:id="rId1" xr:uid="{00000000-0004-0000-0000-000000000000}"/>
    <hyperlink ref="C8" location="'Triparty Repo'!A1" display="US Repurchase Agreements: Triparty" xr:uid="{059BF9B4-1500-4FA0-AA8D-A1A8A80F6224}"/>
    <hyperlink ref="C7" location="'GCF Repo'!A1" display="US Repurchase Agreements: GCF" xr:uid="{C28237C6-44B9-4D10-9850-8597630E1A92}"/>
    <hyperlink ref="C6" location="'Bilateral Repo'!A1" display="US Repurchase Agreements: Bilateral" xr:uid="{578773F6-B296-4FF3-BB8D-E0B277300D9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BC108"/>
  <sheetViews>
    <sheetView zoomScaleNormal="100" workbookViewId="0">
      <pane xSplit="1" ySplit="9" topLeftCell="B15"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1" customWidth="1"/>
    <col min="2" max="4" width="8.125" style="30" customWidth="1"/>
    <col min="5" max="5" width="1.625" style="20" customWidth="1"/>
    <col min="6" max="8" width="8.125" style="29" customWidth="1"/>
    <col min="9" max="9" width="1.625" style="20" customWidth="1"/>
    <col min="10" max="10" width="8.125" style="30" customWidth="1"/>
    <col min="11" max="11" width="1.625" style="20" customWidth="1"/>
    <col min="12" max="19" width="8.125" style="30" customWidth="1"/>
    <col min="20" max="20" width="2" style="30" customWidth="1"/>
    <col min="21" max="22" width="8.125" style="30" customWidth="1"/>
    <col min="23" max="23" width="1.625" style="20" customWidth="1"/>
    <col min="24" max="31" width="8.125" style="30" customWidth="1"/>
    <col min="32" max="32" width="2.625" style="30" customWidth="1"/>
    <col min="33" max="34" width="8.125" style="30" customWidth="1"/>
    <col min="35" max="35" width="2.625" style="30" customWidth="1"/>
    <col min="36" max="38" width="7.625" style="56" customWidth="1"/>
    <col min="39" max="39" width="1.625" style="52" customWidth="1"/>
    <col min="40" max="42" width="7.625" style="52" customWidth="1"/>
    <col min="43" max="43" width="1.625" style="52" customWidth="1"/>
    <col min="44" max="44" width="7.625" style="52" customWidth="1"/>
    <col min="45" max="45" width="1.625" style="52" customWidth="1"/>
    <col min="46" max="48" width="7.625" style="56" customWidth="1"/>
    <col min="49" max="49" width="1.625" style="52" customWidth="1"/>
    <col min="50" max="52" width="7.625" style="52" customWidth="1"/>
    <col min="53" max="53" width="1.625" style="52" customWidth="1"/>
    <col min="54" max="54" width="7.625" style="52" customWidth="1"/>
    <col min="55" max="55" width="2.625" style="20" customWidth="1"/>
    <col min="56" max="16384" width="9.125" style="30"/>
  </cols>
  <sheetData>
    <row r="1" spans="1:55" s="28" customFormat="1" ht="12.75">
      <c r="A1" s="28" t="s">
        <v>15</v>
      </c>
      <c r="B1" s="8" t="s">
        <v>46</v>
      </c>
      <c r="E1" s="38"/>
      <c r="F1" s="9"/>
      <c r="G1" s="9"/>
      <c r="H1" s="9"/>
      <c r="I1" s="38"/>
      <c r="J1" s="10"/>
      <c r="K1" s="38"/>
      <c r="L1" s="10"/>
      <c r="M1" s="10"/>
      <c r="N1" s="10"/>
      <c r="O1" s="10"/>
      <c r="P1" s="10"/>
      <c r="Q1" s="10"/>
      <c r="R1" s="10"/>
      <c r="S1" s="10"/>
      <c r="T1" s="10"/>
      <c r="U1" s="10"/>
      <c r="V1" s="10"/>
      <c r="W1" s="38"/>
      <c r="X1" s="10"/>
      <c r="Y1" s="10"/>
      <c r="Z1" s="10"/>
      <c r="AA1" s="10"/>
      <c r="AB1" s="10"/>
      <c r="AC1" s="10"/>
      <c r="AD1" s="10"/>
      <c r="AE1" s="10"/>
      <c r="AF1" s="10"/>
      <c r="AG1" s="10"/>
      <c r="AH1" s="10"/>
      <c r="AI1" s="10"/>
      <c r="AJ1" s="44"/>
      <c r="AK1" s="44"/>
      <c r="AL1" s="44"/>
      <c r="AM1" s="44"/>
      <c r="AN1" s="44"/>
      <c r="AO1" s="44"/>
      <c r="AP1" s="44"/>
      <c r="AQ1" s="44"/>
      <c r="AR1" s="44"/>
      <c r="AS1" s="44"/>
      <c r="AT1" s="44"/>
      <c r="AU1" s="44"/>
      <c r="AV1" s="44"/>
      <c r="AW1" s="44"/>
      <c r="AX1" s="44"/>
      <c r="AY1" s="44"/>
      <c r="AZ1" s="44"/>
      <c r="BA1" s="44"/>
      <c r="BB1" s="44"/>
      <c r="BC1" s="38"/>
    </row>
    <row r="2" spans="1:55" s="28" customFormat="1" ht="12.75">
      <c r="A2" s="28" t="s">
        <v>18</v>
      </c>
      <c r="B2" s="28" t="s">
        <v>48</v>
      </c>
      <c r="E2" s="38"/>
      <c r="F2" s="10"/>
      <c r="G2" s="10"/>
      <c r="H2" s="10"/>
      <c r="I2" s="38"/>
      <c r="J2" s="10"/>
      <c r="K2" s="38"/>
      <c r="L2" s="10"/>
      <c r="M2" s="10"/>
      <c r="N2" s="10"/>
      <c r="O2" s="10"/>
      <c r="P2" s="10"/>
      <c r="Q2" s="10"/>
      <c r="R2" s="10"/>
      <c r="S2" s="10"/>
      <c r="T2" s="10"/>
      <c r="U2" s="10"/>
      <c r="V2" s="10"/>
      <c r="W2" s="38"/>
      <c r="X2" s="10"/>
      <c r="Y2" s="10"/>
      <c r="Z2" s="10"/>
      <c r="AA2" s="10"/>
      <c r="AB2" s="10"/>
      <c r="AC2" s="10"/>
      <c r="AD2" s="10"/>
      <c r="AE2" s="10"/>
      <c r="AF2" s="10"/>
      <c r="AG2" s="10"/>
      <c r="AH2" s="10"/>
      <c r="AI2" s="10"/>
      <c r="AJ2" s="44"/>
      <c r="AK2" s="44"/>
      <c r="AL2" s="44"/>
      <c r="AM2" s="44"/>
      <c r="AN2" s="45"/>
      <c r="AO2" s="45"/>
      <c r="AP2" s="45"/>
      <c r="AQ2" s="45"/>
      <c r="AR2" s="45"/>
      <c r="AS2" s="44"/>
      <c r="AT2" s="44"/>
      <c r="AU2" s="44"/>
      <c r="AV2" s="44"/>
      <c r="AW2" s="44"/>
      <c r="AX2" s="45"/>
      <c r="AY2" s="45"/>
      <c r="AZ2" s="45"/>
      <c r="BA2" s="45"/>
      <c r="BB2" s="45"/>
      <c r="BC2" s="38"/>
    </row>
    <row r="3" spans="1:55" s="28" customFormat="1" ht="12.75">
      <c r="A3" s="8" t="s">
        <v>16</v>
      </c>
      <c r="B3" s="8" t="s">
        <v>17</v>
      </c>
      <c r="E3" s="38"/>
      <c r="F3" s="10"/>
      <c r="G3" s="10"/>
      <c r="H3" s="10"/>
      <c r="I3" s="38"/>
      <c r="J3" s="10"/>
      <c r="K3" s="38"/>
      <c r="L3" s="10"/>
      <c r="M3" s="10"/>
      <c r="N3" s="10"/>
      <c r="O3" s="10"/>
      <c r="P3" s="10"/>
      <c r="Q3" s="10"/>
      <c r="R3" s="10"/>
      <c r="S3" s="10"/>
      <c r="T3" s="10"/>
      <c r="U3" s="10"/>
      <c r="V3" s="10"/>
      <c r="W3" s="38"/>
      <c r="X3" s="10"/>
      <c r="Y3" s="10"/>
      <c r="Z3" s="10"/>
      <c r="AA3" s="10"/>
      <c r="AB3" s="10"/>
      <c r="AC3" s="10"/>
      <c r="AD3" s="10"/>
      <c r="AE3" s="10"/>
      <c r="AF3" s="10"/>
      <c r="AG3" s="10"/>
      <c r="AH3" s="10"/>
      <c r="AI3" s="10"/>
      <c r="AJ3" s="46"/>
      <c r="AK3" s="46"/>
      <c r="AL3" s="46"/>
      <c r="AM3" s="44"/>
      <c r="AN3" s="44"/>
      <c r="AO3" s="44"/>
      <c r="AP3" s="44"/>
      <c r="AQ3" s="44"/>
      <c r="AR3" s="44"/>
      <c r="AS3" s="44"/>
      <c r="AT3" s="46"/>
      <c r="AU3" s="46"/>
      <c r="AV3" s="46"/>
      <c r="AW3" s="44"/>
      <c r="AX3" s="44"/>
      <c r="AY3" s="44"/>
      <c r="AZ3" s="44"/>
      <c r="BA3" s="44"/>
      <c r="BB3" s="44"/>
      <c r="BC3" s="38"/>
    </row>
    <row r="4" spans="1:55" s="14" customFormat="1" ht="11.25">
      <c r="A4" s="17" t="s">
        <v>19</v>
      </c>
      <c r="B4" s="14" t="s">
        <v>24</v>
      </c>
      <c r="E4" s="25"/>
      <c r="I4" s="25"/>
      <c r="K4" s="25"/>
      <c r="W4" s="25"/>
      <c r="AJ4" s="47"/>
      <c r="AK4" s="47"/>
      <c r="AL4" s="47"/>
      <c r="AM4" s="48"/>
      <c r="AN4" s="48"/>
      <c r="AO4" s="48"/>
      <c r="AP4" s="48"/>
      <c r="AQ4" s="48"/>
      <c r="AR4" s="48"/>
      <c r="AS4" s="48"/>
      <c r="AT4" s="47"/>
      <c r="AU4" s="47"/>
      <c r="AV4" s="47"/>
      <c r="AW4" s="48"/>
      <c r="AX4" s="48"/>
      <c r="AY4" s="48"/>
      <c r="AZ4" s="48"/>
      <c r="BA4" s="48"/>
      <c r="BB4" s="48"/>
      <c r="BC4" s="25"/>
    </row>
    <row r="5" spans="1:55" s="14" customFormat="1" ht="11.25">
      <c r="A5" s="15" t="s">
        <v>20</v>
      </c>
      <c r="B5" s="14" t="s">
        <v>106</v>
      </c>
      <c r="E5" s="26"/>
      <c r="F5" s="15"/>
      <c r="G5" s="15"/>
      <c r="H5" s="15"/>
      <c r="I5" s="26"/>
      <c r="J5" s="15"/>
      <c r="K5" s="26"/>
      <c r="L5" s="15"/>
      <c r="M5" s="15"/>
      <c r="N5" s="15"/>
      <c r="O5" s="15"/>
      <c r="P5" s="15"/>
      <c r="Q5" s="15"/>
      <c r="R5" s="15"/>
      <c r="S5" s="15"/>
      <c r="T5" s="15"/>
      <c r="U5" s="15"/>
      <c r="V5" s="15"/>
      <c r="W5" s="26"/>
      <c r="X5" s="15"/>
      <c r="Y5" s="15"/>
      <c r="Z5" s="15"/>
      <c r="AA5" s="15"/>
      <c r="AB5" s="15"/>
      <c r="AC5" s="15"/>
      <c r="AD5" s="15"/>
      <c r="AE5" s="15"/>
      <c r="AF5" s="15"/>
      <c r="AG5" s="15"/>
      <c r="AH5" s="15"/>
      <c r="AI5" s="15"/>
      <c r="AJ5" s="49"/>
      <c r="AK5" s="49"/>
      <c r="AL5" s="49"/>
      <c r="AM5" s="48"/>
      <c r="AN5" s="50"/>
      <c r="AO5" s="50"/>
      <c r="AP5" s="50"/>
      <c r="AQ5" s="48"/>
      <c r="AR5" s="50"/>
      <c r="AS5" s="50"/>
      <c r="AT5" s="49"/>
      <c r="AU5" s="49"/>
      <c r="AV5" s="49"/>
      <c r="AW5" s="48"/>
      <c r="AX5" s="50"/>
      <c r="AY5" s="50"/>
      <c r="AZ5" s="50"/>
      <c r="BA5" s="48"/>
      <c r="BB5" s="50"/>
      <c r="BC5" s="26"/>
    </row>
    <row r="6" spans="1:55">
      <c r="A6" s="32"/>
      <c r="E6" s="21"/>
      <c r="F6" s="32"/>
      <c r="G6" s="32"/>
      <c r="H6" s="32"/>
      <c r="I6" s="21"/>
      <c r="J6" s="32"/>
      <c r="K6" s="21"/>
      <c r="L6" s="32"/>
      <c r="M6" s="32"/>
      <c r="N6" s="32"/>
      <c r="O6" s="32"/>
      <c r="P6" s="32"/>
      <c r="Q6" s="32"/>
      <c r="R6" s="32"/>
      <c r="S6" s="32"/>
      <c r="T6" s="32"/>
      <c r="U6" s="32"/>
      <c r="V6" s="32"/>
      <c r="W6" s="21"/>
      <c r="X6" s="32"/>
      <c r="Y6" s="32"/>
      <c r="Z6" s="32"/>
      <c r="AA6" s="32"/>
      <c r="AB6" s="32"/>
      <c r="AC6" s="32"/>
      <c r="AD6" s="32"/>
      <c r="AE6" s="32"/>
      <c r="AF6" s="32"/>
      <c r="AG6" s="32"/>
      <c r="AH6" s="32"/>
      <c r="AI6" s="32"/>
      <c r="AJ6" s="51"/>
      <c r="AK6" s="51"/>
      <c r="AL6" s="51"/>
      <c r="AN6" s="53"/>
      <c r="AO6" s="53"/>
      <c r="AP6" s="53"/>
      <c r="AR6" s="53"/>
      <c r="AS6" s="53"/>
      <c r="AT6" s="51"/>
      <c r="AU6" s="51"/>
      <c r="AV6" s="51"/>
      <c r="AX6" s="53"/>
      <c r="AY6" s="53"/>
      <c r="AZ6" s="53"/>
      <c r="BB6" s="53"/>
      <c r="BC6" s="21"/>
    </row>
    <row r="7" spans="1:55">
      <c r="F7" s="30"/>
      <c r="G7" s="30"/>
      <c r="H7" s="30"/>
      <c r="AJ7" s="145" t="s">
        <v>10</v>
      </c>
      <c r="AK7" s="145"/>
      <c r="AL7" s="145"/>
      <c r="AM7" s="145"/>
      <c r="AN7" s="145"/>
      <c r="AO7" s="145"/>
      <c r="AP7" s="145"/>
      <c r="AQ7" s="145"/>
      <c r="AR7" s="145"/>
      <c r="AS7" s="53"/>
      <c r="AT7" s="145" t="s">
        <v>45</v>
      </c>
      <c r="AU7" s="145"/>
      <c r="AV7" s="145"/>
      <c r="AW7" s="145"/>
      <c r="AX7" s="145"/>
      <c r="AY7" s="145"/>
      <c r="AZ7" s="145"/>
      <c r="BA7" s="145"/>
      <c r="BB7" s="145"/>
    </row>
    <row r="8" spans="1:55" s="32" customFormat="1">
      <c r="A8" s="33"/>
      <c r="B8" s="144" t="s">
        <v>36</v>
      </c>
      <c r="C8" s="144"/>
      <c r="D8" s="144"/>
      <c r="E8" s="63"/>
      <c r="F8" s="144" t="s">
        <v>37</v>
      </c>
      <c r="G8" s="144"/>
      <c r="H8" s="144"/>
      <c r="I8" s="63"/>
      <c r="J8" s="64" t="s">
        <v>21</v>
      </c>
      <c r="K8" s="63"/>
      <c r="L8" s="147" t="s">
        <v>36</v>
      </c>
      <c r="M8" s="147"/>
      <c r="N8" s="147"/>
      <c r="O8" s="147"/>
      <c r="P8" s="147"/>
      <c r="Q8" s="147"/>
      <c r="R8" s="147"/>
      <c r="S8" s="147"/>
      <c r="T8" s="63"/>
      <c r="U8" s="147" t="s">
        <v>109</v>
      </c>
      <c r="V8" s="147"/>
      <c r="W8" s="67"/>
      <c r="X8" s="147" t="s">
        <v>37</v>
      </c>
      <c r="Y8" s="147"/>
      <c r="Z8" s="147"/>
      <c r="AA8" s="147"/>
      <c r="AB8" s="147"/>
      <c r="AC8" s="147"/>
      <c r="AD8" s="147"/>
      <c r="AE8" s="147"/>
      <c r="AG8" s="147" t="s">
        <v>110</v>
      </c>
      <c r="AH8" s="147"/>
      <c r="AJ8" s="146" t="s">
        <v>36</v>
      </c>
      <c r="AK8" s="146"/>
      <c r="AL8" s="146"/>
      <c r="AM8" s="65"/>
      <c r="AN8" s="146" t="s">
        <v>37</v>
      </c>
      <c r="AO8" s="146"/>
      <c r="AP8" s="146"/>
      <c r="AQ8" s="65"/>
      <c r="AR8" s="66" t="s">
        <v>21</v>
      </c>
      <c r="AS8" s="53"/>
      <c r="AT8" s="146" t="s">
        <v>36</v>
      </c>
      <c r="AU8" s="146"/>
      <c r="AV8" s="146"/>
      <c r="AW8" s="65"/>
      <c r="AX8" s="146" t="s">
        <v>37</v>
      </c>
      <c r="AY8" s="146"/>
      <c r="AZ8" s="146"/>
      <c r="BA8" s="65"/>
      <c r="BB8" s="66" t="s">
        <v>21</v>
      </c>
      <c r="BC8" s="21"/>
    </row>
    <row r="9" spans="1:55" s="112" customFormat="1" ht="24.75" thickBot="1">
      <c r="A9" s="110"/>
      <c r="B9" s="111" t="s">
        <v>38</v>
      </c>
      <c r="C9" s="111" t="s">
        <v>39</v>
      </c>
      <c r="D9" s="111" t="s">
        <v>21</v>
      </c>
      <c r="E9" s="68"/>
      <c r="F9" s="111" t="s">
        <v>38</v>
      </c>
      <c r="G9" s="111" t="s">
        <v>39</v>
      </c>
      <c r="H9" s="111" t="s">
        <v>21</v>
      </c>
      <c r="I9" s="68"/>
      <c r="J9" s="111"/>
      <c r="K9" s="68"/>
      <c r="L9" s="68" t="s">
        <v>40</v>
      </c>
      <c r="M9" s="68" t="s">
        <v>44</v>
      </c>
      <c r="N9" s="68" t="s">
        <v>41</v>
      </c>
      <c r="O9" s="68" t="s">
        <v>42</v>
      </c>
      <c r="P9" s="68" t="s">
        <v>28</v>
      </c>
      <c r="Q9" s="68" t="s">
        <v>4</v>
      </c>
      <c r="R9" s="68" t="s">
        <v>43</v>
      </c>
      <c r="S9" s="68" t="s">
        <v>33</v>
      </c>
      <c r="T9" s="68"/>
      <c r="U9" s="68" t="s">
        <v>107</v>
      </c>
      <c r="V9" s="68" t="s">
        <v>108</v>
      </c>
      <c r="W9" s="68"/>
      <c r="X9" s="68" t="s">
        <v>40</v>
      </c>
      <c r="Y9" s="68" t="s">
        <v>44</v>
      </c>
      <c r="Z9" s="68" t="s">
        <v>41</v>
      </c>
      <c r="AA9" s="68" t="s">
        <v>42</v>
      </c>
      <c r="AB9" s="68" t="s">
        <v>28</v>
      </c>
      <c r="AC9" s="68" t="s">
        <v>4</v>
      </c>
      <c r="AD9" s="68" t="s">
        <v>43</v>
      </c>
      <c r="AE9" s="68" t="s">
        <v>33</v>
      </c>
      <c r="AG9" s="68" t="s">
        <v>107</v>
      </c>
      <c r="AH9" s="68" t="s">
        <v>108</v>
      </c>
      <c r="AJ9" s="113" t="s">
        <v>38</v>
      </c>
      <c r="AK9" s="113" t="s">
        <v>39</v>
      </c>
      <c r="AL9" s="113" t="s">
        <v>21</v>
      </c>
      <c r="AM9" s="114"/>
      <c r="AN9" s="113" t="s">
        <v>38</v>
      </c>
      <c r="AO9" s="113" t="s">
        <v>39</v>
      </c>
      <c r="AP9" s="113" t="s">
        <v>21</v>
      </c>
      <c r="AQ9" s="114"/>
      <c r="AR9" s="113"/>
      <c r="AS9" s="115"/>
      <c r="AT9" s="113" t="s">
        <v>38</v>
      </c>
      <c r="AU9" s="113" t="s">
        <v>39</v>
      </c>
      <c r="AV9" s="113" t="s">
        <v>21</v>
      </c>
      <c r="AW9" s="114"/>
      <c r="AX9" s="113" t="s">
        <v>38</v>
      </c>
      <c r="AY9" s="113" t="s">
        <v>39</v>
      </c>
      <c r="AZ9" s="113" t="s">
        <v>21</v>
      </c>
      <c r="BA9" s="114"/>
      <c r="BB9" s="113"/>
      <c r="BC9" s="116"/>
    </row>
    <row r="10" spans="1:55" ht="12.75" customHeight="1" thickTop="1">
      <c r="A10" s="36">
        <v>2014</v>
      </c>
      <c r="B10" s="35">
        <v>1475.2239622641509</v>
      </c>
      <c r="C10" s="35">
        <v>930.27284905660372</v>
      </c>
      <c r="D10" s="35">
        <v>2405.4968113207547</v>
      </c>
      <c r="E10" s="24"/>
      <c r="F10" s="35">
        <v>727.67539622641527</v>
      </c>
      <c r="G10" s="35">
        <v>1108.3103773584905</v>
      </c>
      <c r="H10" s="35">
        <v>1835.9857735849059</v>
      </c>
      <c r="I10" s="24"/>
      <c r="J10" s="35">
        <v>4241.4825849056606</v>
      </c>
      <c r="K10" s="24"/>
      <c r="L10" s="35" t="s">
        <v>11</v>
      </c>
      <c r="M10" s="35">
        <v>83.570981132075488</v>
      </c>
      <c r="N10" s="35">
        <v>75.157811320754703</v>
      </c>
      <c r="O10" s="35">
        <v>77.003716981132101</v>
      </c>
      <c r="P10" s="35">
        <v>500.43941509433961</v>
      </c>
      <c r="Q10" s="35">
        <v>101.59964150943395</v>
      </c>
      <c r="R10" s="35">
        <v>166.91409433962258</v>
      </c>
      <c r="S10" s="35">
        <v>1400.8111509433961</v>
      </c>
      <c r="T10" s="35"/>
      <c r="U10" s="35" t="s">
        <v>11</v>
      </c>
      <c r="V10" s="35" t="s">
        <v>11</v>
      </c>
      <c r="W10" s="35"/>
      <c r="X10" s="35" t="s">
        <v>11</v>
      </c>
      <c r="Y10" s="35">
        <v>40.213981132075482</v>
      </c>
      <c r="Z10" s="35">
        <v>21.894547169811315</v>
      </c>
      <c r="AA10" s="35">
        <v>0.19984905660377358</v>
      </c>
      <c r="AB10" s="35">
        <v>344.39937735849071</v>
      </c>
      <c r="AC10" s="35">
        <v>58.117792452830201</v>
      </c>
      <c r="AD10" s="35">
        <v>147.00098113207545</v>
      </c>
      <c r="AE10" s="35">
        <v>1224.1592452830191</v>
      </c>
      <c r="AF10" s="39"/>
      <c r="AG10" s="35" t="s">
        <v>11</v>
      </c>
      <c r="AH10" s="35" t="s">
        <v>11</v>
      </c>
      <c r="AI10" s="39"/>
      <c r="AJ10" s="124" t="s">
        <v>11</v>
      </c>
      <c r="AK10" s="124" t="s">
        <v>11</v>
      </c>
      <c r="AL10" s="124" t="s">
        <v>11</v>
      </c>
      <c r="AN10" s="124" t="s">
        <v>11</v>
      </c>
      <c r="AO10" s="124" t="s">
        <v>11</v>
      </c>
      <c r="AP10" s="124" t="s">
        <v>11</v>
      </c>
      <c r="AR10" s="124" t="s">
        <v>11</v>
      </c>
      <c r="AS10" s="125"/>
      <c r="AT10" s="124" t="s">
        <v>11</v>
      </c>
      <c r="AU10" s="124" t="s">
        <v>11</v>
      </c>
      <c r="AV10" s="124" t="s">
        <v>11</v>
      </c>
      <c r="AX10" s="124" t="s">
        <v>11</v>
      </c>
      <c r="AY10" s="124" t="s">
        <v>11</v>
      </c>
      <c r="AZ10" s="124" t="s">
        <v>11</v>
      </c>
      <c r="BB10" s="124" t="s">
        <v>11</v>
      </c>
      <c r="BC10" s="24"/>
    </row>
    <row r="11" spans="1:55" ht="12.75" customHeight="1">
      <c r="A11" s="36">
        <v>2015</v>
      </c>
      <c r="B11" s="35">
        <v>1399.5128269230763</v>
      </c>
      <c r="C11" s="35">
        <v>802.84828846153823</v>
      </c>
      <c r="D11" s="35">
        <v>2202.3611153846145</v>
      </c>
      <c r="E11" s="24"/>
      <c r="F11" s="35">
        <v>737.98974999999984</v>
      </c>
      <c r="G11" s="35">
        <v>1016.7394615384613</v>
      </c>
      <c r="H11" s="35">
        <v>1754.7292115384612</v>
      </c>
      <c r="I11" s="24"/>
      <c r="J11" s="35">
        <v>3957.0903269230757</v>
      </c>
      <c r="K11" s="24"/>
      <c r="L11" s="35">
        <v>31.421903846153846</v>
      </c>
      <c r="M11" s="35">
        <v>61.191692307692321</v>
      </c>
      <c r="N11" s="35">
        <v>70.381923076923087</v>
      </c>
      <c r="O11" s="35">
        <v>77.547380000000004</v>
      </c>
      <c r="P11" s="35">
        <v>400.10301923076923</v>
      </c>
      <c r="Q11" s="35">
        <v>84.083115384615382</v>
      </c>
      <c r="R11" s="35">
        <v>160.12590384615385</v>
      </c>
      <c r="S11" s="35">
        <v>1320.4887692307695</v>
      </c>
      <c r="T11" s="35"/>
      <c r="U11" s="35" t="s">
        <v>11</v>
      </c>
      <c r="V11" s="35" t="s">
        <v>11</v>
      </c>
      <c r="W11" s="24"/>
      <c r="X11" s="35">
        <v>20.224384615384615</v>
      </c>
      <c r="Y11" s="35">
        <v>27.305173076923083</v>
      </c>
      <c r="Z11" s="35">
        <v>22.941865384615383</v>
      </c>
      <c r="AA11" s="35">
        <v>0.40971153846153846</v>
      </c>
      <c r="AB11" s="35">
        <v>281.6970384615384</v>
      </c>
      <c r="AC11" s="35">
        <v>54.529230769230757</v>
      </c>
      <c r="AD11" s="35">
        <v>152.34830769230769</v>
      </c>
      <c r="AE11" s="35">
        <v>1195.2734999999998</v>
      </c>
      <c r="AF11" s="39"/>
      <c r="AG11" s="35" t="s">
        <v>11</v>
      </c>
      <c r="AH11" s="35" t="s">
        <v>11</v>
      </c>
      <c r="AI11" s="39"/>
      <c r="AJ11" s="55">
        <f t="shared" ref="AJ11:AJ18" si="0">B11/B10-1</f>
        <v>-5.1321790641791321E-2</v>
      </c>
      <c r="AK11" s="55">
        <f t="shared" ref="AK11:AK18" si="1">C11/C10-1</f>
        <v>-0.13697546985735165</v>
      </c>
      <c r="AL11" s="55">
        <f t="shared" ref="AL11:AL18" si="2">D11/D10-1</f>
        <v>-8.4446462360765695E-2</v>
      </c>
      <c r="AN11" s="55">
        <f t="shared" ref="AN11:AN18" si="3">F11/F10-1</f>
        <v>1.4174388507668167E-2</v>
      </c>
      <c r="AO11" s="55">
        <f t="shared" ref="AO11:AO18" si="4">G11/G10-1</f>
        <v>-8.2622086457654786E-2</v>
      </c>
      <c r="AP11" s="55">
        <f t="shared" ref="AP11:AP18" si="5">H11/H10-1</f>
        <v>-4.4257729670630797E-2</v>
      </c>
      <c r="AR11" s="55">
        <f t="shared" ref="AR11:AR18" si="6">J11/J10-1</f>
        <v>-6.7050200558329109E-2</v>
      </c>
      <c r="AS11" s="125"/>
      <c r="AT11" s="124" t="s">
        <v>11</v>
      </c>
      <c r="AU11" s="124" t="s">
        <v>11</v>
      </c>
      <c r="AV11" s="124" t="s">
        <v>11</v>
      </c>
      <c r="AX11" s="124" t="s">
        <v>11</v>
      </c>
      <c r="AY11" s="124" t="s">
        <v>11</v>
      </c>
      <c r="AZ11" s="124" t="s">
        <v>11</v>
      </c>
      <c r="BB11" s="124" t="s">
        <v>11</v>
      </c>
      <c r="BC11" s="24"/>
    </row>
    <row r="12" spans="1:55">
      <c r="A12" s="36">
        <v>2016</v>
      </c>
      <c r="B12" s="35">
        <v>1448.8628269230769</v>
      </c>
      <c r="C12" s="35">
        <v>739.95992307692302</v>
      </c>
      <c r="D12" s="35">
        <v>2188.8227499999998</v>
      </c>
      <c r="E12" s="24"/>
      <c r="F12" s="35">
        <v>755.231576923077</v>
      </c>
      <c r="G12" s="35">
        <v>1051.3714615384613</v>
      </c>
      <c r="H12" s="35">
        <v>1806.6030384615383</v>
      </c>
      <c r="I12" s="24"/>
      <c r="J12" s="35">
        <v>3995.4257884615381</v>
      </c>
      <c r="K12" s="24"/>
      <c r="L12" s="35">
        <v>24.543769230769232</v>
      </c>
      <c r="M12" s="35">
        <v>36.986288461538479</v>
      </c>
      <c r="N12" s="35">
        <v>61.794115384615388</v>
      </c>
      <c r="O12" s="35">
        <v>39.598576923076926</v>
      </c>
      <c r="P12" s="35">
        <v>361.393653846154</v>
      </c>
      <c r="Q12" s="35">
        <v>68.922307692307697</v>
      </c>
      <c r="R12" s="35">
        <v>157.06976923076923</v>
      </c>
      <c r="S12" s="35">
        <v>1438.5142692307688</v>
      </c>
      <c r="T12" s="35"/>
      <c r="U12" s="35" t="s">
        <v>11</v>
      </c>
      <c r="V12" s="35" t="s">
        <v>11</v>
      </c>
      <c r="W12" s="24"/>
      <c r="X12" s="35">
        <v>16.107115384615383</v>
      </c>
      <c r="Y12" s="35">
        <v>17.036038461538464</v>
      </c>
      <c r="Z12" s="35">
        <v>17.718461538461533</v>
      </c>
      <c r="AA12" s="35">
        <v>0</v>
      </c>
      <c r="AB12" s="35">
        <v>226.3436538461539</v>
      </c>
      <c r="AC12" s="35">
        <v>43.75421153846154</v>
      </c>
      <c r="AD12" s="35">
        <v>163.07826923076919</v>
      </c>
      <c r="AE12" s="35">
        <v>1322.5652884615379</v>
      </c>
      <c r="AF12" s="39"/>
      <c r="AG12" s="35" t="s">
        <v>11</v>
      </c>
      <c r="AH12" s="35" t="s">
        <v>11</v>
      </c>
      <c r="AI12" s="39"/>
      <c r="AJ12" s="55">
        <f t="shared" si="0"/>
        <v>3.5262270592045786E-2</v>
      </c>
      <c r="AK12" s="55">
        <f t="shared" si="1"/>
        <v>-7.8331568103763849E-2</v>
      </c>
      <c r="AL12" s="55">
        <f t="shared" si="2"/>
        <v>-6.1472050564470582E-3</v>
      </c>
      <c r="AN12" s="55">
        <f t="shared" si="3"/>
        <v>2.3363233599216215E-2</v>
      </c>
      <c r="AO12" s="55">
        <f t="shared" si="4"/>
        <v>3.4061823416981607E-2</v>
      </c>
      <c r="AP12" s="55">
        <f t="shared" si="5"/>
        <v>2.9562297465599574E-2</v>
      </c>
      <c r="AR12" s="55">
        <f t="shared" si="6"/>
        <v>9.6877903639542851E-3</v>
      </c>
      <c r="AS12" s="125"/>
      <c r="AT12" s="124" t="s">
        <v>11</v>
      </c>
      <c r="AU12" s="124" t="s">
        <v>11</v>
      </c>
      <c r="AV12" s="124" t="s">
        <v>11</v>
      </c>
      <c r="AX12" s="124" t="s">
        <v>11</v>
      </c>
      <c r="AY12" s="124" t="s">
        <v>11</v>
      </c>
      <c r="AZ12" s="124" t="s">
        <v>11</v>
      </c>
      <c r="BB12" s="124" t="s">
        <v>11</v>
      </c>
      <c r="BC12" s="24"/>
    </row>
    <row r="13" spans="1:55" ht="12.75" customHeight="1">
      <c r="A13" s="36">
        <v>2017</v>
      </c>
      <c r="B13" s="35">
        <v>1494.8621346153845</v>
      </c>
      <c r="C13" s="35">
        <v>723.13067307692313</v>
      </c>
      <c r="D13" s="35">
        <v>2217.9928076923079</v>
      </c>
      <c r="E13" s="24"/>
      <c r="F13" s="35">
        <v>778.75746153846171</v>
      </c>
      <c r="G13" s="35">
        <v>983.99630769230782</v>
      </c>
      <c r="H13" s="35">
        <v>1762.7537692307696</v>
      </c>
      <c r="I13" s="24"/>
      <c r="J13" s="35">
        <v>3980.7465769230776</v>
      </c>
      <c r="K13" s="24"/>
      <c r="L13" s="35">
        <v>19.771230769230765</v>
      </c>
      <c r="M13" s="35">
        <v>29.867173076923073</v>
      </c>
      <c r="N13" s="35">
        <v>69.672711538461527</v>
      </c>
      <c r="O13" s="35">
        <v>49.151134615384613</v>
      </c>
      <c r="P13" s="35">
        <v>379.74432692307698</v>
      </c>
      <c r="Q13" s="35">
        <v>48.021788461538456</v>
      </c>
      <c r="R13" s="35">
        <v>161.23778846153846</v>
      </c>
      <c r="S13" s="35">
        <v>1460.5266538461535</v>
      </c>
      <c r="T13" s="35"/>
      <c r="U13" s="35" t="s">
        <v>11</v>
      </c>
      <c r="V13" s="35" t="s">
        <v>11</v>
      </c>
      <c r="W13" s="24"/>
      <c r="X13" s="35">
        <v>11.566500000000001</v>
      </c>
      <c r="Y13" s="35">
        <v>9.7414038461538475</v>
      </c>
      <c r="Z13" s="35">
        <v>15.604942307692303</v>
      </c>
      <c r="AA13" s="35">
        <v>2.1365384615384616E-2</v>
      </c>
      <c r="AB13" s="35">
        <v>210.30067307692303</v>
      </c>
      <c r="AC13" s="35">
        <v>27.614192307692306</v>
      </c>
      <c r="AD13" s="35">
        <v>169.54046153846153</v>
      </c>
      <c r="AE13" s="35">
        <v>1318.3642307692307</v>
      </c>
      <c r="AF13" s="39"/>
      <c r="AG13" s="35" t="s">
        <v>11</v>
      </c>
      <c r="AH13" s="35" t="s">
        <v>11</v>
      </c>
      <c r="AI13" s="39"/>
      <c r="AJ13" s="55">
        <f t="shared" si="0"/>
        <v>3.1748559516842301E-2</v>
      </c>
      <c r="AK13" s="55">
        <f t="shared" si="1"/>
        <v>-2.2743461470210447E-2</v>
      </c>
      <c r="AL13" s="55">
        <f t="shared" si="2"/>
        <v>1.3326824975804064E-2</v>
      </c>
      <c r="AN13" s="55">
        <f t="shared" si="3"/>
        <v>3.1150557437273241E-2</v>
      </c>
      <c r="AO13" s="55">
        <f t="shared" si="4"/>
        <v>-6.4083110785187247E-2</v>
      </c>
      <c r="AP13" s="55">
        <f t="shared" si="5"/>
        <v>-2.4271668040650285E-2</v>
      </c>
      <c r="AR13" s="55">
        <f t="shared" si="6"/>
        <v>-3.674004302833711E-3</v>
      </c>
      <c r="AS13" s="125"/>
      <c r="AT13" s="124" t="s">
        <v>11</v>
      </c>
      <c r="AU13" s="124" t="s">
        <v>11</v>
      </c>
      <c r="AV13" s="124" t="s">
        <v>11</v>
      </c>
      <c r="AX13" s="124" t="s">
        <v>11</v>
      </c>
      <c r="AY13" s="124" t="s">
        <v>11</v>
      </c>
      <c r="AZ13" s="124" t="s">
        <v>11</v>
      </c>
      <c r="BB13" s="124" t="s">
        <v>11</v>
      </c>
      <c r="BC13" s="24"/>
    </row>
    <row r="14" spans="1:55">
      <c r="A14" s="36">
        <v>2018</v>
      </c>
      <c r="B14" s="35">
        <v>1496.1293269230771</v>
      </c>
      <c r="C14" s="35">
        <v>692.03101923076952</v>
      </c>
      <c r="D14" s="35">
        <v>2188.1603461538466</v>
      </c>
      <c r="E14" s="24"/>
      <c r="F14" s="35">
        <v>763.4733076923078</v>
      </c>
      <c r="G14" s="35">
        <v>925.97080769230774</v>
      </c>
      <c r="H14" s="35">
        <v>1689.4441153846155</v>
      </c>
      <c r="I14" s="24"/>
      <c r="J14" s="35">
        <v>3877.6044615384621</v>
      </c>
      <c r="K14" s="24"/>
      <c r="L14" s="35">
        <v>18.253903846153854</v>
      </c>
      <c r="M14" s="35">
        <v>28.051038461538457</v>
      </c>
      <c r="N14" s="35">
        <v>67.393807692307661</v>
      </c>
      <c r="O14" s="35">
        <v>61.18642307692307</v>
      </c>
      <c r="P14" s="35">
        <v>395.77513461538456</v>
      </c>
      <c r="Q14" s="35">
        <v>42.691692307692307</v>
      </c>
      <c r="R14" s="35">
        <v>140.76940384615389</v>
      </c>
      <c r="S14" s="35">
        <v>1434.0389423076922</v>
      </c>
      <c r="T14" s="35"/>
      <c r="U14" s="35" t="s">
        <v>11</v>
      </c>
      <c r="V14" s="35" t="s">
        <v>11</v>
      </c>
      <c r="W14" s="24"/>
      <c r="X14" s="35">
        <v>9.5207692307692309</v>
      </c>
      <c r="Y14" s="35">
        <v>9.2830384615384638</v>
      </c>
      <c r="Z14" s="35">
        <v>15.437499999999998</v>
      </c>
      <c r="AA14" s="35">
        <v>0</v>
      </c>
      <c r="AB14" s="35">
        <v>215.86061538461541</v>
      </c>
      <c r="AC14" s="35">
        <v>22.728038461538461</v>
      </c>
      <c r="AD14" s="35">
        <v>146.71451923076924</v>
      </c>
      <c r="AE14" s="35">
        <v>1269.8996346153847</v>
      </c>
      <c r="AF14" s="39"/>
      <c r="AG14" s="35" t="s">
        <v>11</v>
      </c>
      <c r="AH14" s="35" t="s">
        <v>11</v>
      </c>
      <c r="AI14" s="39"/>
      <c r="AJ14" s="55">
        <f t="shared" si="0"/>
        <v>8.4769844546128681E-4</v>
      </c>
      <c r="AK14" s="55">
        <f t="shared" si="1"/>
        <v>-4.3006962647324176E-2</v>
      </c>
      <c r="AL14" s="55">
        <f t="shared" si="2"/>
        <v>-1.3450206616990923E-2</v>
      </c>
      <c r="AN14" s="55">
        <f t="shared" si="3"/>
        <v>-1.9626333744474866E-2</v>
      </c>
      <c r="AO14" s="55">
        <f t="shared" si="4"/>
        <v>-5.8969225337931253E-2</v>
      </c>
      <c r="AP14" s="55">
        <f t="shared" si="5"/>
        <v>-4.1588141875393614E-2</v>
      </c>
      <c r="AR14" s="55">
        <f t="shared" si="6"/>
        <v>-2.591024406892517E-2</v>
      </c>
      <c r="AS14" s="125"/>
      <c r="AT14" s="124" t="s">
        <v>11</v>
      </c>
      <c r="AU14" s="124" t="s">
        <v>11</v>
      </c>
      <c r="AV14" s="124" t="s">
        <v>11</v>
      </c>
      <c r="AX14" s="124" t="s">
        <v>11</v>
      </c>
      <c r="AY14" s="124" t="s">
        <v>11</v>
      </c>
      <c r="AZ14" s="124" t="s">
        <v>11</v>
      </c>
      <c r="BB14" s="124" t="s">
        <v>11</v>
      </c>
      <c r="BC14" s="24"/>
    </row>
    <row r="15" spans="1:55" ht="12.75" customHeight="1">
      <c r="A15" s="36">
        <v>2019</v>
      </c>
      <c r="B15" s="35">
        <v>1804.7872692307692</v>
      </c>
      <c r="C15" s="35">
        <v>743.27007692307711</v>
      </c>
      <c r="D15" s="35">
        <v>2548.0573461538461</v>
      </c>
      <c r="E15" s="24"/>
      <c r="F15" s="35">
        <v>884.01501923076933</v>
      </c>
      <c r="G15" s="35">
        <v>1071.1243076923076</v>
      </c>
      <c r="H15" s="35">
        <v>1955.1393269230771</v>
      </c>
      <c r="I15" s="24"/>
      <c r="J15" s="35">
        <v>4503.1966730769236</v>
      </c>
      <c r="K15" s="24"/>
      <c r="L15" s="35">
        <v>17.913134615384617</v>
      </c>
      <c r="M15" s="35">
        <v>24.544692307692308</v>
      </c>
      <c r="N15" s="35">
        <v>62.280942307692285</v>
      </c>
      <c r="O15" s="35">
        <v>52.032673076923068</v>
      </c>
      <c r="P15" s="35">
        <v>463.63540384615374</v>
      </c>
      <c r="Q15" s="35">
        <v>42.899884615384629</v>
      </c>
      <c r="R15" s="35">
        <v>155.68198076923079</v>
      </c>
      <c r="S15" s="35">
        <v>1729.0686346153841</v>
      </c>
      <c r="T15" s="35"/>
      <c r="U15" s="35" t="s">
        <v>11</v>
      </c>
      <c r="V15" s="35" t="s">
        <v>11</v>
      </c>
      <c r="W15" s="24"/>
      <c r="X15" s="35">
        <v>9.0494230769230768</v>
      </c>
      <c r="Y15" s="35">
        <v>8.4678076923076944</v>
      </c>
      <c r="Z15" s="35">
        <v>13.94517307692308</v>
      </c>
      <c r="AA15" s="35">
        <v>2.5000000000000001E-2</v>
      </c>
      <c r="AB15" s="35">
        <v>241.8946346153846</v>
      </c>
      <c r="AC15" s="35">
        <v>24.336307692307699</v>
      </c>
      <c r="AD15" s="35">
        <v>159.56928846153838</v>
      </c>
      <c r="AE15" s="35">
        <v>1497.8516923076922</v>
      </c>
      <c r="AF15" s="39"/>
      <c r="AG15" s="35" t="s">
        <v>11</v>
      </c>
      <c r="AH15" s="35" t="s">
        <v>11</v>
      </c>
      <c r="AI15" s="39"/>
      <c r="AJ15" s="55">
        <f t="shared" si="0"/>
        <v>0.20630431925458925</v>
      </c>
      <c r="AK15" s="55">
        <f t="shared" si="1"/>
        <v>7.4041562109835146E-2</v>
      </c>
      <c r="AL15" s="55">
        <f t="shared" si="2"/>
        <v>0.16447469246602253</v>
      </c>
      <c r="AN15" s="55">
        <f t="shared" si="3"/>
        <v>0.15788595399990313</v>
      </c>
      <c r="AO15" s="55">
        <f t="shared" si="4"/>
        <v>0.15675818156918964</v>
      </c>
      <c r="AP15" s="55">
        <f t="shared" si="5"/>
        <v>0.15726783095040342</v>
      </c>
      <c r="AR15" s="55">
        <f t="shared" si="6"/>
        <v>0.1613347152200908</v>
      </c>
      <c r="AS15" s="125"/>
      <c r="AT15" s="124" t="s">
        <v>11</v>
      </c>
      <c r="AU15" s="124" t="s">
        <v>11</v>
      </c>
      <c r="AV15" s="124" t="s">
        <v>11</v>
      </c>
      <c r="AX15" s="124" t="s">
        <v>11</v>
      </c>
      <c r="AY15" s="124" t="s">
        <v>11</v>
      </c>
      <c r="AZ15" s="124" t="s">
        <v>11</v>
      </c>
      <c r="BB15" s="124" t="s">
        <v>11</v>
      </c>
      <c r="BC15" s="24"/>
    </row>
    <row r="16" spans="1:55" ht="12.75" customHeight="1">
      <c r="A16" s="36">
        <v>2020</v>
      </c>
      <c r="B16" s="35">
        <v>1863.2922075471695</v>
      </c>
      <c r="C16" s="35">
        <v>744.12515094339653</v>
      </c>
      <c r="D16" s="35">
        <v>2607.4173584905661</v>
      </c>
      <c r="E16" s="24"/>
      <c r="F16" s="35">
        <v>927.79228301886758</v>
      </c>
      <c r="G16" s="35">
        <v>1018.0230377358488</v>
      </c>
      <c r="H16" s="35">
        <v>1945.8153207547164</v>
      </c>
      <c r="I16" s="24"/>
      <c r="J16" s="35">
        <v>4553.2326792452823</v>
      </c>
      <c r="K16" s="24"/>
      <c r="L16" s="35">
        <v>13.606943396226415</v>
      </c>
      <c r="M16" s="35">
        <v>24.143754716981135</v>
      </c>
      <c r="N16" s="35">
        <v>68.799358490566036</v>
      </c>
      <c r="O16" s="35">
        <v>52.56911320754719</v>
      </c>
      <c r="P16" s="35">
        <v>498.50232075471689</v>
      </c>
      <c r="Q16" s="35">
        <v>38.048150943396223</v>
      </c>
      <c r="R16" s="35">
        <v>164.07984905660385</v>
      </c>
      <c r="S16" s="35">
        <v>1747.6678679245285</v>
      </c>
      <c r="T16" s="35"/>
      <c r="U16" s="35" t="s">
        <v>11</v>
      </c>
      <c r="V16" s="35" t="s">
        <v>11</v>
      </c>
      <c r="W16" s="24"/>
      <c r="X16" s="35">
        <v>6.6528490566037748</v>
      </c>
      <c r="Y16" s="35">
        <v>7.0425849056603775</v>
      </c>
      <c r="Z16" s="35">
        <v>15.004094339622641</v>
      </c>
      <c r="AA16" s="35">
        <v>3.6470588235294116E-2</v>
      </c>
      <c r="AB16" s="35">
        <v>227.11922641509437</v>
      </c>
      <c r="AC16" s="35">
        <v>20.171283018867921</v>
      </c>
      <c r="AD16" s="35">
        <v>162.47352830188674</v>
      </c>
      <c r="AE16" s="35">
        <v>1507.3283584905664</v>
      </c>
      <c r="AF16" s="39"/>
      <c r="AG16" s="35" t="s">
        <v>11</v>
      </c>
      <c r="AH16" s="35" t="s">
        <v>11</v>
      </c>
      <c r="AI16" s="39"/>
      <c r="AJ16" s="55">
        <f t="shared" si="0"/>
        <v>3.2416528703316905E-2</v>
      </c>
      <c r="AK16" s="55">
        <f t="shared" si="1"/>
        <v>1.1504216930933175E-3</v>
      </c>
      <c r="AL16" s="55">
        <f t="shared" si="2"/>
        <v>2.3296183826600592E-2</v>
      </c>
      <c r="AN16" s="55">
        <f t="shared" si="3"/>
        <v>4.9520950250586671E-2</v>
      </c>
      <c r="AO16" s="55">
        <f t="shared" si="4"/>
        <v>-4.9575263650643242E-2</v>
      </c>
      <c r="AP16" s="55">
        <f t="shared" si="5"/>
        <v>-4.7689727478575916E-3</v>
      </c>
      <c r="AR16" s="55">
        <f t="shared" si="6"/>
        <v>1.1111219384999815E-2</v>
      </c>
      <c r="AS16" s="125"/>
      <c r="AT16" s="124" t="s">
        <v>11</v>
      </c>
      <c r="AU16" s="124" t="s">
        <v>11</v>
      </c>
      <c r="AV16" s="124" t="s">
        <v>11</v>
      </c>
      <c r="AX16" s="124" t="s">
        <v>11</v>
      </c>
      <c r="AY16" s="124" t="s">
        <v>11</v>
      </c>
      <c r="AZ16" s="124" t="s">
        <v>11</v>
      </c>
      <c r="BB16" s="124" t="s">
        <v>11</v>
      </c>
      <c r="BC16" s="24"/>
    </row>
    <row r="17" spans="1:55" ht="12.75" customHeight="1">
      <c r="A17" s="36">
        <v>2021</v>
      </c>
      <c r="B17" s="35">
        <v>1738.5070576923076</v>
      </c>
      <c r="C17" s="35">
        <v>721.11759615384631</v>
      </c>
      <c r="D17" s="35">
        <v>2459.6246538461537</v>
      </c>
      <c r="E17" s="24"/>
      <c r="F17" s="35">
        <v>974.0973076923076</v>
      </c>
      <c r="G17" s="35">
        <v>870.4970961538462</v>
      </c>
      <c r="H17" s="35">
        <v>1844.5944038461539</v>
      </c>
      <c r="I17" s="24"/>
      <c r="J17" s="35">
        <v>4304.2190576923076</v>
      </c>
      <c r="K17" s="24"/>
      <c r="L17" s="35">
        <v>10.277923076923077</v>
      </c>
      <c r="M17" s="35">
        <v>19.859288461538462</v>
      </c>
      <c r="N17" s="35">
        <v>74.478884615384615</v>
      </c>
      <c r="O17" s="35">
        <v>95.112769230769246</v>
      </c>
      <c r="P17" s="35">
        <v>384.63011538461552</v>
      </c>
      <c r="Q17" s="35">
        <v>31.166480769230766</v>
      </c>
      <c r="R17" s="35">
        <v>179.02978846153849</v>
      </c>
      <c r="S17" s="35">
        <v>1665.069403846154</v>
      </c>
      <c r="T17" s="35"/>
      <c r="U17" s="35" t="s">
        <v>11</v>
      </c>
      <c r="V17" s="35" t="s">
        <v>11</v>
      </c>
      <c r="W17" s="24"/>
      <c r="X17" s="35">
        <v>4.6359230769230777</v>
      </c>
      <c r="Y17" s="35">
        <v>5.9753653846153849</v>
      </c>
      <c r="Z17" s="35">
        <v>16.792653846153851</v>
      </c>
      <c r="AA17" s="35">
        <v>0</v>
      </c>
      <c r="AB17" s="35">
        <v>175.60428846153843</v>
      </c>
      <c r="AC17" s="35">
        <v>13.932538461538467</v>
      </c>
      <c r="AD17" s="35">
        <v>176.75471153846158</v>
      </c>
      <c r="AE17" s="35">
        <v>1450.8989230769225</v>
      </c>
      <c r="AF17" s="39"/>
      <c r="AG17" s="35" t="s">
        <v>11</v>
      </c>
      <c r="AH17" s="35" t="s">
        <v>11</v>
      </c>
      <c r="AI17" s="39"/>
      <c r="AJ17" s="55">
        <f t="shared" si="0"/>
        <v>-6.6970252625662252E-2</v>
      </c>
      <c r="AK17" s="55">
        <f t="shared" si="1"/>
        <v>-3.0918931795789195E-2</v>
      </c>
      <c r="AL17" s="55">
        <f t="shared" si="2"/>
        <v>-5.6681644832636047E-2</v>
      </c>
      <c r="AN17" s="55">
        <f t="shared" si="3"/>
        <v>4.9908827138302803E-2</v>
      </c>
      <c r="AO17" s="55">
        <f t="shared" si="4"/>
        <v>-0.14491414841663131</v>
      </c>
      <c r="AP17" s="55">
        <f t="shared" si="5"/>
        <v>-5.2019796446716393E-2</v>
      </c>
      <c r="AR17" s="55">
        <f t="shared" si="6"/>
        <v>-5.4689412796327774E-2</v>
      </c>
      <c r="AS17" s="125"/>
      <c r="AT17" s="124" t="s">
        <v>11</v>
      </c>
      <c r="AU17" s="124" t="s">
        <v>11</v>
      </c>
      <c r="AV17" s="124" t="s">
        <v>11</v>
      </c>
      <c r="AX17" s="124" t="s">
        <v>11</v>
      </c>
      <c r="AY17" s="124" t="s">
        <v>11</v>
      </c>
      <c r="AZ17" s="124" t="s">
        <v>11</v>
      </c>
      <c r="BB17" s="124" t="s">
        <v>11</v>
      </c>
      <c r="BC17" s="24"/>
    </row>
    <row r="18" spans="1:55" ht="12.75" customHeight="1">
      <c r="A18" s="36">
        <v>2022</v>
      </c>
      <c r="B18" s="35">
        <v>1838.3738461538462</v>
      </c>
      <c r="C18" s="35">
        <v>666.99480769230775</v>
      </c>
      <c r="D18" s="35">
        <v>2505.3686538461538</v>
      </c>
      <c r="E18" s="24"/>
      <c r="F18" s="35">
        <v>1118.4512692307692</v>
      </c>
      <c r="G18" s="35">
        <v>883.60148076923065</v>
      </c>
      <c r="H18" s="35">
        <v>2002.0527499999998</v>
      </c>
      <c r="I18" s="24"/>
      <c r="J18" s="35">
        <v>4507.4214038461541</v>
      </c>
      <c r="K18" s="24"/>
      <c r="L18" s="35">
        <v>11.228673076923075</v>
      </c>
      <c r="M18" s="35">
        <v>19.546461538461536</v>
      </c>
      <c r="N18" s="35">
        <v>79.199076923076944</v>
      </c>
      <c r="O18" s="35">
        <v>74.791980769230747</v>
      </c>
      <c r="P18" s="35">
        <v>357.49088461538463</v>
      </c>
      <c r="Q18" s="35">
        <v>37.198884615384628</v>
      </c>
      <c r="R18" s="35">
        <v>184.07976923076922</v>
      </c>
      <c r="S18" s="35">
        <v>1741.832923076923</v>
      </c>
      <c r="T18" s="35"/>
      <c r="U18" s="35">
        <v>351.24773076923077</v>
      </c>
      <c r="V18" s="35">
        <v>6.2431538461538452</v>
      </c>
      <c r="W18" s="24"/>
      <c r="X18" s="35">
        <v>5.6685769230769232</v>
      </c>
      <c r="Y18" s="35">
        <v>6.3124230769230767</v>
      </c>
      <c r="Z18" s="35">
        <v>19.18044230769231</v>
      </c>
      <c r="AA18" s="35">
        <v>0</v>
      </c>
      <c r="AB18" s="35">
        <v>163.79798076923083</v>
      </c>
      <c r="AC18" s="35">
        <v>19.196153846153848</v>
      </c>
      <c r="AD18" s="35">
        <v>184.46173076923074</v>
      </c>
      <c r="AE18" s="35">
        <v>1603.435442307692</v>
      </c>
      <c r="AF18" s="39"/>
      <c r="AG18" s="35">
        <v>162.35011538461544</v>
      </c>
      <c r="AH18" s="35">
        <v>1.4478653846153844</v>
      </c>
      <c r="AI18" s="39"/>
      <c r="AJ18" s="55">
        <f t="shared" si="0"/>
        <v>5.744399369543074E-2</v>
      </c>
      <c r="AK18" s="55">
        <f t="shared" si="1"/>
        <v>-7.5054039383046445E-2</v>
      </c>
      <c r="AL18" s="55">
        <f t="shared" si="2"/>
        <v>1.8597959623013915E-2</v>
      </c>
      <c r="AN18" s="55">
        <f t="shared" si="3"/>
        <v>0.14819254749861122</v>
      </c>
      <c r="AO18" s="55">
        <f t="shared" si="4"/>
        <v>1.5053909626217221E-2</v>
      </c>
      <c r="AP18" s="55">
        <f t="shared" si="5"/>
        <v>8.5362042639580027E-2</v>
      </c>
      <c r="AR18" s="55">
        <f t="shared" si="6"/>
        <v>4.7210038204420046E-2</v>
      </c>
      <c r="AS18" s="125"/>
      <c r="AT18" s="124" t="s">
        <v>11</v>
      </c>
      <c r="AU18" s="124" t="s">
        <v>11</v>
      </c>
      <c r="AV18" s="124" t="s">
        <v>11</v>
      </c>
      <c r="AX18" s="124" t="s">
        <v>11</v>
      </c>
      <c r="AY18" s="124" t="s">
        <v>11</v>
      </c>
      <c r="AZ18" s="124" t="s">
        <v>11</v>
      </c>
      <c r="BB18" s="124" t="s">
        <v>11</v>
      </c>
      <c r="BC18" s="24"/>
    </row>
    <row r="19" spans="1:55" ht="12.75" customHeight="1">
      <c r="A19" s="36">
        <v>2023</v>
      </c>
      <c r="B19" s="35">
        <v>2250.2822499999993</v>
      </c>
      <c r="C19" s="35">
        <v>634.29032692307692</v>
      </c>
      <c r="D19" s="35">
        <v>2884.5725769230762</v>
      </c>
      <c r="E19" s="24"/>
      <c r="F19" s="35">
        <v>1268.2292115384616</v>
      </c>
      <c r="G19" s="35">
        <v>967.768403846154</v>
      </c>
      <c r="H19" s="35">
        <v>2235.9976153846155</v>
      </c>
      <c r="I19" s="24"/>
      <c r="J19" s="35">
        <v>5120.5701923076922</v>
      </c>
      <c r="K19" s="24"/>
      <c r="L19" s="35">
        <v>13.617480769230768</v>
      </c>
      <c r="M19" s="35">
        <v>18.178615384615391</v>
      </c>
      <c r="N19" s="35">
        <v>84.332269230769242</v>
      </c>
      <c r="O19" s="35">
        <v>66.530634615384628</v>
      </c>
      <c r="P19" s="35">
        <v>540.15603846153829</v>
      </c>
      <c r="Q19" s="35">
        <v>41.558365384615385</v>
      </c>
      <c r="R19" s="35">
        <v>186.5468846153847</v>
      </c>
      <c r="S19" s="35">
        <v>1933.652288461539</v>
      </c>
      <c r="T19" s="35"/>
      <c r="U19" s="35">
        <v>532.67173076923086</v>
      </c>
      <c r="V19" s="35">
        <v>7.4843076923076941</v>
      </c>
      <c r="W19" s="24"/>
      <c r="X19" s="35">
        <v>6.6502884615384641</v>
      </c>
      <c r="Y19" s="35">
        <v>4.2737499999999997</v>
      </c>
      <c r="Z19" s="35">
        <v>24.576461538461544</v>
      </c>
      <c r="AA19" s="35">
        <v>0</v>
      </c>
      <c r="AB19" s="35">
        <v>221.77551923076922</v>
      </c>
      <c r="AC19" s="35">
        <v>21.398730769230763</v>
      </c>
      <c r="AD19" s="35">
        <v>173.67992307692305</v>
      </c>
      <c r="AE19" s="35">
        <v>1783.6429423076927</v>
      </c>
      <c r="AF19" s="39"/>
      <c r="AG19" s="35">
        <v>220.44153846153853</v>
      </c>
      <c r="AH19" s="35">
        <v>1.3339807692307688</v>
      </c>
      <c r="AI19" s="39"/>
      <c r="AJ19" s="55">
        <f>B19/B18-1</f>
        <v>0.22406128367629208</v>
      </c>
      <c r="AK19" s="55">
        <f t="shared" ref="AK19:AK20" si="7">C19/C18-1</f>
        <v>-4.9032586748887774E-2</v>
      </c>
      <c r="AL19" s="55">
        <f t="shared" ref="AL19:AL20" si="8">D19/D18-1</f>
        <v>0.1513565368892047</v>
      </c>
      <c r="AN19" s="55">
        <f t="shared" ref="AN19:AN20" si="9">F19/F18-1</f>
        <v>0.13391548333679704</v>
      </c>
      <c r="AO19" s="55">
        <f t="shared" ref="AO19:AO20" si="10">G19/G18-1</f>
        <v>9.5254393421399408E-2</v>
      </c>
      <c r="AP19" s="55">
        <f t="shared" ref="AP19:AP20" si="11">H19/H18-1</f>
        <v>0.11685249820945809</v>
      </c>
      <c r="AR19" s="55">
        <f t="shared" ref="AR19:AR20" si="12">J19/J18-1</f>
        <v>0.13603094397571569</v>
      </c>
      <c r="AS19" s="125"/>
      <c r="AT19" s="124" t="s">
        <v>11</v>
      </c>
      <c r="AU19" s="124" t="s">
        <v>11</v>
      </c>
      <c r="AV19" s="124" t="s">
        <v>11</v>
      </c>
      <c r="AX19" s="124" t="s">
        <v>11</v>
      </c>
      <c r="AY19" s="124" t="s">
        <v>11</v>
      </c>
      <c r="AZ19" s="124" t="s">
        <v>11</v>
      </c>
      <c r="BB19" s="124" t="s">
        <v>11</v>
      </c>
      <c r="BC19" s="24"/>
    </row>
    <row r="20" spans="1:55" ht="12.75" customHeight="1">
      <c r="A20" s="36">
        <v>2024</v>
      </c>
      <c r="B20" s="35">
        <v>2635.7466346153847</v>
      </c>
      <c r="C20" s="35">
        <v>822.48775000000012</v>
      </c>
      <c r="D20" s="35">
        <v>3458.2343846153849</v>
      </c>
      <c r="E20" s="24"/>
      <c r="F20" s="35">
        <v>1402.2316538461539</v>
      </c>
      <c r="G20" s="35">
        <v>1207.0257115384616</v>
      </c>
      <c r="H20" s="35">
        <v>2609.2573653846157</v>
      </c>
      <c r="I20" s="24"/>
      <c r="J20" s="35">
        <v>6067.491750000001</v>
      </c>
      <c r="K20" s="24"/>
      <c r="L20" s="35">
        <v>13.590019230769228</v>
      </c>
      <c r="M20" s="35">
        <v>18.65278846153846</v>
      </c>
      <c r="N20" s="35">
        <v>103.08973076923077</v>
      </c>
      <c r="O20" s="35">
        <v>93.49088461538463</v>
      </c>
      <c r="P20" s="35">
        <v>677.82094230769223</v>
      </c>
      <c r="Q20" s="35">
        <v>41.859980769230781</v>
      </c>
      <c r="R20" s="35">
        <v>213.12965384615384</v>
      </c>
      <c r="S20" s="35">
        <v>2296.6003846153844</v>
      </c>
      <c r="T20" s="35"/>
      <c r="U20" s="35">
        <v>668.87465384615359</v>
      </c>
      <c r="V20" s="35">
        <v>8.9462884615384617</v>
      </c>
      <c r="W20" s="24"/>
      <c r="X20" s="35">
        <v>6.8785000000000007</v>
      </c>
      <c r="Y20" s="35">
        <v>3.0238653846153847</v>
      </c>
      <c r="Z20" s="35">
        <v>27.060192307692315</v>
      </c>
      <c r="AA20" s="35">
        <v>0</v>
      </c>
      <c r="AB20" s="35">
        <v>284.16671153846158</v>
      </c>
      <c r="AC20" s="35">
        <v>21.94151923076922</v>
      </c>
      <c r="AD20" s="35">
        <v>201.00907692307692</v>
      </c>
      <c r="AE20" s="35">
        <v>2065.1774999999998</v>
      </c>
      <c r="AF20" s="39"/>
      <c r="AG20" s="35">
        <v>282.7500769230769</v>
      </c>
      <c r="AH20" s="35">
        <v>1.4166346153846154</v>
      </c>
      <c r="AI20" s="39"/>
      <c r="AJ20" s="55">
        <f t="shared" ref="AJ20" si="13">B20/B19-1</f>
        <v>0.1712960161399244</v>
      </c>
      <c r="AK20" s="55">
        <f t="shared" si="7"/>
        <v>0.29670549130058976</v>
      </c>
      <c r="AL20" s="55">
        <f t="shared" si="8"/>
        <v>0.19887237793275547</v>
      </c>
      <c r="AN20" s="55">
        <f t="shared" si="9"/>
        <v>0.10566105960068284</v>
      </c>
      <c r="AO20" s="55">
        <f t="shared" si="10"/>
        <v>0.24722578949823015</v>
      </c>
      <c r="AP20" s="55">
        <f t="shared" si="11"/>
        <v>0.16693208768730972</v>
      </c>
      <c r="AR20" s="55">
        <f t="shared" si="12"/>
        <v>0.18492502243496411</v>
      </c>
      <c r="AS20" s="125"/>
      <c r="AT20" s="124" t="s">
        <v>11</v>
      </c>
      <c r="AU20" s="124" t="s">
        <v>11</v>
      </c>
      <c r="AV20" s="124" t="s">
        <v>11</v>
      </c>
      <c r="AX20" s="124" t="s">
        <v>11</v>
      </c>
      <c r="AY20" s="124" t="s">
        <v>11</v>
      </c>
      <c r="AZ20" s="124" t="s">
        <v>11</v>
      </c>
      <c r="BB20" s="124" t="s">
        <v>11</v>
      </c>
      <c r="BC20" s="24"/>
    </row>
    <row r="21" spans="1:55" ht="12.75" customHeight="1">
      <c r="A21" s="36"/>
      <c r="B21" s="35"/>
      <c r="C21" s="35"/>
      <c r="D21" s="35"/>
      <c r="E21" s="24"/>
      <c r="F21" s="35"/>
      <c r="G21" s="35"/>
      <c r="H21" s="35"/>
      <c r="I21" s="24"/>
      <c r="J21" s="35"/>
      <c r="K21" s="24"/>
      <c r="L21" s="35"/>
      <c r="M21" s="35"/>
      <c r="N21" s="35"/>
      <c r="O21" s="35"/>
      <c r="P21" s="35"/>
      <c r="Q21" s="35"/>
      <c r="R21" s="35"/>
      <c r="S21" s="35"/>
      <c r="T21" s="35"/>
      <c r="U21" s="35"/>
      <c r="V21" s="35"/>
      <c r="W21" s="24"/>
      <c r="X21" s="35"/>
      <c r="Y21" s="35"/>
      <c r="Z21" s="35"/>
      <c r="AA21" s="35"/>
      <c r="AB21" s="35"/>
      <c r="AC21" s="35"/>
      <c r="AD21" s="35"/>
      <c r="AE21" s="35"/>
      <c r="AF21" s="39"/>
      <c r="AG21" s="35"/>
      <c r="AH21" s="35"/>
      <c r="AI21" s="39"/>
      <c r="AJ21" s="55"/>
      <c r="AK21" s="55"/>
      <c r="AL21" s="55"/>
      <c r="AN21" s="55"/>
      <c r="AO21" s="55"/>
      <c r="AP21" s="55"/>
      <c r="AR21" s="55"/>
      <c r="AS21" s="125"/>
      <c r="AT21" s="124"/>
      <c r="AU21" s="124"/>
      <c r="AV21" s="124"/>
      <c r="AX21" s="124"/>
      <c r="AY21" s="124"/>
      <c r="AZ21" s="124"/>
      <c r="BB21" s="124"/>
      <c r="BC21" s="24"/>
    </row>
    <row r="22" spans="1:55" ht="12.75" customHeight="1">
      <c r="A22" s="126" t="s">
        <v>116</v>
      </c>
      <c r="B22" s="127">
        <v>2495.5098000000003</v>
      </c>
      <c r="C22" s="127">
        <v>721.9670000000001</v>
      </c>
      <c r="D22" s="127">
        <v>3217.4768000000004</v>
      </c>
      <c r="E22" s="128"/>
      <c r="F22" s="127">
        <v>1320.0534</v>
      </c>
      <c r="G22" s="127">
        <v>1127.4306000000001</v>
      </c>
      <c r="H22" s="127">
        <v>2447.4840000000004</v>
      </c>
      <c r="I22" s="128"/>
      <c r="J22" s="127">
        <v>5664.9608000000007</v>
      </c>
      <c r="K22" s="128"/>
      <c r="L22" s="127">
        <v>13.475200000000001</v>
      </c>
      <c r="M22" s="127">
        <v>14.7416</v>
      </c>
      <c r="N22" s="127">
        <v>93.439800000000005</v>
      </c>
      <c r="O22" s="127">
        <v>64.66040000000001</v>
      </c>
      <c r="P22" s="127">
        <v>660.13120000000004</v>
      </c>
      <c r="Q22" s="127">
        <v>40.003799999999998</v>
      </c>
      <c r="R22" s="127">
        <v>192.15560000000002</v>
      </c>
      <c r="S22" s="127">
        <v>2138.8692000000001</v>
      </c>
      <c r="T22" s="127"/>
      <c r="U22" s="127">
        <v>652.10739999999998</v>
      </c>
      <c r="V22" s="127">
        <v>8.0237999999999996</v>
      </c>
      <c r="W22" s="128"/>
      <c r="X22" s="127">
        <v>6.6928000000000001</v>
      </c>
      <c r="Y22" s="127">
        <v>2.9112</v>
      </c>
      <c r="Z22" s="127">
        <v>28.5914</v>
      </c>
      <c r="AA22" s="127">
        <v>0</v>
      </c>
      <c r="AB22" s="127">
        <v>285.6662</v>
      </c>
      <c r="AC22" s="127">
        <v>21.788999999999998</v>
      </c>
      <c r="AD22" s="127">
        <v>176.5968</v>
      </c>
      <c r="AE22" s="127">
        <v>1925.2366000000002</v>
      </c>
      <c r="AF22" s="129"/>
      <c r="AG22" s="127">
        <v>283.98219999999998</v>
      </c>
      <c r="AH22" s="127">
        <v>1.6839999999999999</v>
      </c>
      <c r="AI22" s="129"/>
      <c r="AJ22" s="130"/>
      <c r="AK22" s="130"/>
      <c r="AL22" s="130"/>
      <c r="AM22" s="131"/>
      <c r="AN22" s="130"/>
      <c r="AO22" s="130"/>
      <c r="AP22" s="130"/>
      <c r="AQ22" s="131"/>
      <c r="AR22" s="130"/>
      <c r="AS22" s="132"/>
      <c r="AT22" s="133"/>
      <c r="AU22" s="133"/>
      <c r="AV22" s="133"/>
      <c r="AW22" s="131"/>
      <c r="AX22" s="133"/>
      <c r="AY22" s="133"/>
      <c r="AZ22" s="133"/>
      <c r="BA22" s="131"/>
      <c r="BB22" s="133"/>
      <c r="BC22" s="24"/>
    </row>
    <row r="23" spans="1:55" ht="12.75" customHeight="1">
      <c r="A23" s="126" t="s">
        <v>123</v>
      </c>
      <c r="B23" s="127">
        <v>2866.6985999999997</v>
      </c>
      <c r="C23" s="127">
        <v>839.80899999999997</v>
      </c>
      <c r="D23" s="127">
        <v>3706.5075999999999</v>
      </c>
      <c r="E23" s="128"/>
      <c r="F23" s="127">
        <v>1593.1844000000001</v>
      </c>
      <c r="G23" s="127">
        <v>1206.5354</v>
      </c>
      <c r="H23" s="127">
        <v>2799.7197999999999</v>
      </c>
      <c r="I23" s="128"/>
      <c r="J23" s="127">
        <v>6506.2273999999998</v>
      </c>
      <c r="K23" s="128"/>
      <c r="L23" s="127">
        <v>13.639199999999999</v>
      </c>
      <c r="M23" s="127">
        <v>16.891400000000001</v>
      </c>
      <c r="N23" s="127">
        <v>109.4096</v>
      </c>
      <c r="O23" s="127">
        <v>113.92139999999999</v>
      </c>
      <c r="P23" s="127">
        <v>681.02319999999986</v>
      </c>
      <c r="Q23" s="127">
        <v>42.049599999999998</v>
      </c>
      <c r="R23" s="127">
        <v>211.35920000000002</v>
      </c>
      <c r="S23" s="127">
        <v>2518.2139999999999</v>
      </c>
      <c r="T23" s="127"/>
      <c r="U23" s="127">
        <v>671.69879999999989</v>
      </c>
      <c r="V23" s="127">
        <v>9.3244000000000007</v>
      </c>
      <c r="W23" s="128"/>
      <c r="X23" s="127">
        <v>6.4861999999999993</v>
      </c>
      <c r="Y23" s="127">
        <v>3.16</v>
      </c>
      <c r="Z23" s="127">
        <v>33.474400000000003</v>
      </c>
      <c r="AA23" s="127">
        <v>0</v>
      </c>
      <c r="AB23" s="127">
        <v>294.33720000000005</v>
      </c>
      <c r="AC23" s="127">
        <v>20.909399999999998</v>
      </c>
      <c r="AD23" s="127">
        <v>194.435</v>
      </c>
      <c r="AE23" s="127">
        <v>2246.9176000000002</v>
      </c>
      <c r="AF23" s="129"/>
      <c r="AG23" s="127">
        <v>293.56979999999993</v>
      </c>
      <c r="AH23" s="127">
        <v>0.76740000000000008</v>
      </c>
      <c r="AI23" s="129"/>
      <c r="AJ23" s="130">
        <f>B23/B22-1</f>
        <v>0.14874267374145322</v>
      </c>
      <c r="AK23" s="130">
        <f t="shared" ref="AK23" si="14">C23/C22-1</f>
        <v>0.16322352683709895</v>
      </c>
      <c r="AL23" s="130">
        <f t="shared" ref="AL23" si="15">D23/D22-1</f>
        <v>0.15199202057960437</v>
      </c>
      <c r="AM23" s="131"/>
      <c r="AN23" s="130">
        <f t="shared" ref="AN23" si="16">F23/F22-1</f>
        <v>0.20690905383070124</v>
      </c>
      <c r="AO23" s="130">
        <f t="shared" ref="AO23" si="17">G23/G22-1</f>
        <v>7.0163786578082865E-2</v>
      </c>
      <c r="AP23" s="130">
        <f t="shared" ref="AP23" si="18">H23/H22-1</f>
        <v>0.14391750875593035</v>
      </c>
      <c r="AQ23" s="131"/>
      <c r="AR23" s="130">
        <f t="shared" ref="AR23" si="19">J23/J22-1</f>
        <v>0.14850351656449212</v>
      </c>
      <c r="AS23" s="132"/>
      <c r="AT23" s="133" t="s">
        <v>11</v>
      </c>
      <c r="AU23" s="133" t="s">
        <v>11</v>
      </c>
      <c r="AV23" s="133" t="s">
        <v>11</v>
      </c>
      <c r="AW23" s="131"/>
      <c r="AX23" s="133" t="s">
        <v>11</v>
      </c>
      <c r="AY23" s="133" t="s">
        <v>11</v>
      </c>
      <c r="AZ23" s="133" t="s">
        <v>11</v>
      </c>
      <c r="BA23" s="131"/>
      <c r="BB23" s="133" t="s">
        <v>11</v>
      </c>
      <c r="BC23" s="24"/>
    </row>
    <row r="24" spans="1:55" ht="12.75" customHeight="1">
      <c r="A24" s="36"/>
      <c r="B24" s="35"/>
      <c r="C24" s="35"/>
      <c r="D24" s="35"/>
      <c r="E24" s="24"/>
      <c r="F24" s="35"/>
      <c r="G24" s="35"/>
      <c r="H24" s="35"/>
      <c r="I24" s="24"/>
      <c r="J24" s="35"/>
      <c r="K24" s="24"/>
      <c r="L24" s="35"/>
      <c r="M24" s="35"/>
      <c r="N24" s="35"/>
      <c r="O24" s="35"/>
      <c r="P24" s="35"/>
      <c r="Q24" s="35"/>
      <c r="R24" s="35"/>
      <c r="S24" s="35"/>
      <c r="T24" s="35"/>
      <c r="U24" s="35"/>
      <c r="V24" s="35"/>
      <c r="W24" s="24"/>
      <c r="X24" s="35"/>
      <c r="Y24" s="35"/>
      <c r="Z24" s="35"/>
      <c r="AA24" s="35"/>
      <c r="AB24" s="35"/>
      <c r="AC24" s="35"/>
      <c r="AD24" s="35"/>
      <c r="AE24" s="35"/>
      <c r="AF24" s="39"/>
      <c r="AG24" s="35"/>
      <c r="AH24" s="35"/>
      <c r="AI24" s="39"/>
      <c r="AJ24" s="51"/>
      <c r="AK24" s="51"/>
      <c r="AL24" s="51"/>
      <c r="AN24" s="53"/>
      <c r="AO24" s="53"/>
      <c r="AP24" s="53"/>
      <c r="AR24" s="53"/>
      <c r="AS24" s="125"/>
      <c r="AT24" s="51"/>
      <c r="AU24" s="51"/>
      <c r="AV24" s="51"/>
      <c r="AX24" s="53"/>
      <c r="AY24" s="53"/>
      <c r="AZ24" s="53"/>
      <c r="BB24" s="53"/>
      <c r="BC24" s="24"/>
    </row>
    <row r="25" spans="1:55" ht="12.75" customHeight="1">
      <c r="A25" s="36" t="s">
        <v>111</v>
      </c>
      <c r="B25" s="35">
        <v>1894.4086923076923</v>
      </c>
      <c r="C25" s="35">
        <v>639.70446153846149</v>
      </c>
      <c r="D25" s="35">
        <v>2534.1131538461536</v>
      </c>
      <c r="E25" s="24"/>
      <c r="F25" s="35">
        <v>1131.3890769230766</v>
      </c>
      <c r="G25" s="35">
        <v>885.29353846153856</v>
      </c>
      <c r="H25" s="35">
        <v>2016.682615384615</v>
      </c>
      <c r="I25" s="24"/>
      <c r="J25" s="35">
        <v>4550.7957692307682</v>
      </c>
      <c r="K25" s="24"/>
      <c r="L25" s="35">
        <v>12.261846153846154</v>
      </c>
      <c r="M25" s="35">
        <v>20.781692307692307</v>
      </c>
      <c r="N25" s="35">
        <v>77.677153846153828</v>
      </c>
      <c r="O25" s="35">
        <v>66.782230769230765</v>
      </c>
      <c r="P25" s="35">
        <v>415.16907692307689</v>
      </c>
      <c r="Q25" s="35">
        <v>39.279692307692308</v>
      </c>
      <c r="R25" s="35">
        <v>185.98692307692303</v>
      </c>
      <c r="S25" s="35">
        <v>1716.1745384615385</v>
      </c>
      <c r="T25" s="35"/>
      <c r="U25" s="35">
        <v>408.58023076923075</v>
      </c>
      <c r="V25" s="35">
        <v>6.5888461538461538</v>
      </c>
      <c r="W25" s="24"/>
      <c r="X25" s="35">
        <v>6.5394615384615378</v>
      </c>
      <c r="Y25" s="35">
        <v>6.7271538461538452</v>
      </c>
      <c r="Z25" s="35">
        <v>20.565076923076923</v>
      </c>
      <c r="AA25" s="35">
        <v>0</v>
      </c>
      <c r="AB25" s="35">
        <v>176.78884615384612</v>
      </c>
      <c r="AC25" s="35">
        <v>20.778538461538464</v>
      </c>
      <c r="AD25" s="35">
        <v>173.55507692307694</v>
      </c>
      <c r="AE25" s="35">
        <v>1611.7284615384617</v>
      </c>
      <c r="AF25" s="39"/>
      <c r="AG25" s="35">
        <v>175.89569230769231</v>
      </c>
      <c r="AH25" s="35">
        <v>0.89315384615384619</v>
      </c>
      <c r="AI25" s="39"/>
      <c r="AJ25" s="124" t="s">
        <v>11</v>
      </c>
      <c r="AK25" s="124" t="s">
        <v>11</v>
      </c>
      <c r="AL25" s="124" t="s">
        <v>11</v>
      </c>
      <c r="AN25" s="124" t="s">
        <v>11</v>
      </c>
      <c r="AO25" s="124" t="s">
        <v>11</v>
      </c>
      <c r="AP25" s="124" t="s">
        <v>11</v>
      </c>
      <c r="AR25" s="124" t="s">
        <v>11</v>
      </c>
      <c r="AS25" s="125"/>
      <c r="AT25" s="124" t="s">
        <v>11</v>
      </c>
      <c r="AU25" s="124" t="s">
        <v>11</v>
      </c>
      <c r="AV25" s="124" t="s">
        <v>11</v>
      </c>
      <c r="AX25" s="124" t="s">
        <v>11</v>
      </c>
      <c r="AY25" s="124" t="s">
        <v>11</v>
      </c>
      <c r="AZ25" s="124" t="s">
        <v>11</v>
      </c>
      <c r="BB25" s="124" t="s">
        <v>11</v>
      </c>
      <c r="BC25" s="24"/>
    </row>
    <row r="26" spans="1:55" ht="12.75" customHeight="1">
      <c r="A26" s="36" t="s">
        <v>112</v>
      </c>
      <c r="B26" s="35">
        <v>2122.9593846153844</v>
      </c>
      <c r="C26" s="35">
        <v>602.47630769230773</v>
      </c>
      <c r="D26" s="35">
        <v>2725.4356923076921</v>
      </c>
      <c r="E26" s="24"/>
      <c r="F26" s="35">
        <v>1254.4906153846155</v>
      </c>
      <c r="G26" s="35">
        <v>881.01853846153836</v>
      </c>
      <c r="H26" s="35">
        <v>2135.5091538461538</v>
      </c>
      <c r="I26" s="24"/>
      <c r="J26" s="35">
        <v>4860.9448461538459</v>
      </c>
      <c r="K26" s="24"/>
      <c r="L26" s="35">
        <v>12.790307692307692</v>
      </c>
      <c r="M26" s="35">
        <v>19.878692307692308</v>
      </c>
      <c r="N26" s="35">
        <v>79.042999999999978</v>
      </c>
      <c r="O26" s="35">
        <v>66.397923076923064</v>
      </c>
      <c r="P26" s="35">
        <v>468.32553846153849</v>
      </c>
      <c r="Q26" s="35">
        <v>40.061384615384618</v>
      </c>
      <c r="R26" s="35">
        <v>192.40169230769229</v>
      </c>
      <c r="S26" s="35">
        <v>1846.5371538461541</v>
      </c>
      <c r="T26" s="35"/>
      <c r="U26" s="35">
        <v>460.93469230769227</v>
      </c>
      <c r="V26" s="35">
        <v>7.3908461538461543</v>
      </c>
      <c r="W26" s="24"/>
      <c r="X26" s="35">
        <v>6.81423076923077</v>
      </c>
      <c r="Y26" s="35">
        <v>5.8796923076923076</v>
      </c>
      <c r="Z26" s="35">
        <v>23.366846153846154</v>
      </c>
      <c r="AA26" s="35">
        <v>0</v>
      </c>
      <c r="AB26" s="35">
        <v>195.93807692307689</v>
      </c>
      <c r="AC26" s="35">
        <v>20.396000000000001</v>
      </c>
      <c r="AD26" s="35">
        <v>176.54330769230771</v>
      </c>
      <c r="AE26" s="35">
        <v>1706.5710000000001</v>
      </c>
      <c r="AF26" s="39"/>
      <c r="AG26" s="35">
        <v>195.09330769230766</v>
      </c>
      <c r="AH26" s="35">
        <v>0.84476923076923061</v>
      </c>
      <c r="AI26" s="39"/>
      <c r="AJ26" s="124" t="s">
        <v>11</v>
      </c>
      <c r="AK26" s="124" t="s">
        <v>11</v>
      </c>
      <c r="AL26" s="124" t="s">
        <v>11</v>
      </c>
      <c r="AN26" s="124" t="s">
        <v>11</v>
      </c>
      <c r="AO26" s="124" t="s">
        <v>11</v>
      </c>
      <c r="AP26" s="124" t="s">
        <v>11</v>
      </c>
      <c r="AR26" s="124" t="s">
        <v>11</v>
      </c>
      <c r="AS26" s="125"/>
      <c r="AT26" s="55">
        <f t="shared" ref="AT26" si="20">B26/B25-1</f>
        <v>0.12064487100155818</v>
      </c>
      <c r="AU26" s="55">
        <f t="shared" ref="AU26" si="21">C26/C25-1</f>
        <v>-5.8195864003545705E-2</v>
      </c>
      <c r="AV26" s="55">
        <f t="shared" ref="AV26" si="22">D26/D25-1</f>
        <v>7.5498814317410678E-2</v>
      </c>
      <c r="AX26" s="55">
        <f t="shared" ref="AX26" si="23">F26/F25-1</f>
        <v>0.10880566285501492</v>
      </c>
      <c r="AY26" s="55">
        <f t="shared" ref="AY26" si="24">G26/G25-1</f>
        <v>-4.8289068136985192E-3</v>
      </c>
      <c r="AZ26" s="55">
        <f t="shared" ref="AZ26" si="25">H26/H25-1</f>
        <v>5.8921784496504204E-2</v>
      </c>
      <c r="BB26" s="55">
        <f t="shared" ref="BB26" si="26">J26/J25-1</f>
        <v>6.8152712767310719E-2</v>
      </c>
      <c r="BC26" s="24"/>
    </row>
    <row r="27" spans="1:55" ht="12.75" customHeight="1">
      <c r="A27" s="36" t="s">
        <v>113</v>
      </c>
      <c r="B27" s="35">
        <v>2297.6185384615383</v>
      </c>
      <c r="C27" s="35">
        <v>630.86192307692306</v>
      </c>
      <c r="D27" s="35">
        <v>2928.4804615384614</v>
      </c>
      <c r="E27" s="24"/>
      <c r="F27" s="35">
        <v>1314.0236923076923</v>
      </c>
      <c r="G27" s="35">
        <v>962.69261538461546</v>
      </c>
      <c r="H27" s="35">
        <v>2276.716307692308</v>
      </c>
      <c r="I27" s="24"/>
      <c r="J27" s="35">
        <v>5205.1967692307699</v>
      </c>
      <c r="K27" s="24"/>
      <c r="L27" s="35">
        <v>13.703384615384611</v>
      </c>
      <c r="M27" s="35">
        <v>18.478384615384613</v>
      </c>
      <c r="N27" s="35">
        <v>82.026461538461547</v>
      </c>
      <c r="O27" s="35">
        <v>69.645923076923083</v>
      </c>
      <c r="P27" s="35">
        <v>524.37161538461532</v>
      </c>
      <c r="Q27" s="35">
        <v>43.447384615384621</v>
      </c>
      <c r="R27" s="35">
        <v>182.98584615384618</v>
      </c>
      <c r="S27" s="35">
        <v>1993.8214615384609</v>
      </c>
      <c r="T27" s="35"/>
      <c r="U27" s="35">
        <v>517.2767692307691</v>
      </c>
      <c r="V27" s="35">
        <v>7.0948461538461549</v>
      </c>
      <c r="W27" s="24"/>
      <c r="X27" s="35">
        <v>6.8247692307692303</v>
      </c>
      <c r="Y27" s="35">
        <v>4.3247692307692311</v>
      </c>
      <c r="Z27" s="35">
        <v>25.266307692307691</v>
      </c>
      <c r="AA27" s="35">
        <v>0</v>
      </c>
      <c r="AB27" s="35">
        <v>213.40569230769231</v>
      </c>
      <c r="AC27" s="35">
        <v>21.389307692307696</v>
      </c>
      <c r="AD27" s="35">
        <v>173.10930769230765</v>
      </c>
      <c r="AE27" s="35">
        <v>1832.396153846154</v>
      </c>
      <c r="AF27" s="39"/>
      <c r="AG27" s="35">
        <v>212.47015384615389</v>
      </c>
      <c r="AH27" s="35">
        <v>0.93553846153846143</v>
      </c>
      <c r="AI27" s="39"/>
      <c r="AJ27" s="124" t="s">
        <v>11</v>
      </c>
      <c r="AK27" s="124" t="s">
        <v>11</v>
      </c>
      <c r="AL27" s="124" t="s">
        <v>11</v>
      </c>
      <c r="AN27" s="124" t="s">
        <v>11</v>
      </c>
      <c r="AO27" s="124" t="s">
        <v>11</v>
      </c>
      <c r="AP27" s="124" t="s">
        <v>11</v>
      </c>
      <c r="AR27" s="124" t="s">
        <v>11</v>
      </c>
      <c r="AS27" s="125"/>
      <c r="AT27" s="55">
        <f t="shared" ref="AT27:AT28" si="27">B27/B26-1</f>
        <v>8.2271547497267283E-2</v>
      </c>
      <c r="AU27" s="55">
        <f t="shared" ref="AU27:AU28" si="28">C27/C26-1</f>
        <v>4.7114907295428887E-2</v>
      </c>
      <c r="AV27" s="55">
        <f t="shared" ref="AV27:AV28" si="29">D27/D26-1</f>
        <v>7.4499930342823983E-2</v>
      </c>
      <c r="AX27" s="55">
        <f t="shared" ref="AX27:AX28" si="30">F27/F26-1</f>
        <v>4.7455976308618641E-2</v>
      </c>
      <c r="AY27" s="55">
        <f t="shared" ref="AY27:AY28" si="31">G27/G26-1</f>
        <v>9.2704152475268975E-2</v>
      </c>
      <c r="AZ27" s="55">
        <f t="shared" ref="AZ27:AZ28" si="32">H27/H26-1</f>
        <v>6.6123413047344481E-2</v>
      </c>
      <c r="BB27" s="55">
        <f t="shared" ref="BB27:BB28" si="33">J27/J26-1</f>
        <v>7.0819960722102948E-2</v>
      </c>
      <c r="BC27" s="24"/>
    </row>
    <row r="28" spans="1:55" ht="12.75" customHeight="1">
      <c r="A28" s="36" t="s">
        <v>114</v>
      </c>
      <c r="B28" s="35">
        <v>2244.4849230769232</v>
      </c>
      <c r="C28" s="35">
        <v>646.71769230769212</v>
      </c>
      <c r="D28" s="35">
        <v>2891.2026153846155</v>
      </c>
      <c r="E28" s="24"/>
      <c r="F28" s="35">
        <v>1237.854</v>
      </c>
      <c r="G28" s="35">
        <v>978.71999999999991</v>
      </c>
      <c r="H28" s="35">
        <v>2216.5740000000001</v>
      </c>
      <c r="I28" s="24"/>
      <c r="J28" s="35">
        <v>5107.7766153846151</v>
      </c>
      <c r="K28" s="24"/>
      <c r="L28" s="35">
        <v>13.674230769230771</v>
      </c>
      <c r="M28" s="35">
        <v>17.010923076923074</v>
      </c>
      <c r="N28" s="35">
        <v>85.171538461538461</v>
      </c>
      <c r="O28" s="35">
        <v>70.45461538461538</v>
      </c>
      <c r="P28" s="35">
        <v>551.92476923076913</v>
      </c>
      <c r="Q28" s="35">
        <v>40.150615384615385</v>
      </c>
      <c r="R28" s="35">
        <v>178.86792307692309</v>
      </c>
      <c r="S28" s="35">
        <v>1933.9480000000001</v>
      </c>
      <c r="U28" s="35">
        <v>543.94438461538459</v>
      </c>
      <c r="V28" s="35">
        <v>7.9803846153846134</v>
      </c>
      <c r="W28" s="24"/>
      <c r="X28" s="35">
        <v>6.4949999999999992</v>
      </c>
      <c r="Y28" s="35">
        <v>3.4472307692307691</v>
      </c>
      <c r="Z28" s="35">
        <v>25.059307692307691</v>
      </c>
      <c r="AA28" s="35">
        <v>0</v>
      </c>
      <c r="AB28" s="35">
        <v>213.04884615384617</v>
      </c>
      <c r="AC28" s="35">
        <v>21.464384615384613</v>
      </c>
      <c r="AD28" s="35">
        <v>173.7616923076923</v>
      </c>
      <c r="AE28" s="35">
        <v>1773.2975384615384</v>
      </c>
      <c r="AG28" s="35">
        <v>211.22253846153851</v>
      </c>
      <c r="AH28" s="35">
        <v>1.8263076923076922</v>
      </c>
      <c r="AI28" s="39"/>
      <c r="AJ28" s="124" t="s">
        <v>11</v>
      </c>
      <c r="AK28" s="124" t="s">
        <v>11</v>
      </c>
      <c r="AL28" s="124" t="s">
        <v>11</v>
      </c>
      <c r="AN28" s="124" t="s">
        <v>11</v>
      </c>
      <c r="AO28" s="124" t="s">
        <v>11</v>
      </c>
      <c r="AP28" s="124" t="s">
        <v>11</v>
      </c>
      <c r="AR28" s="124" t="s">
        <v>11</v>
      </c>
      <c r="AS28" s="125"/>
      <c r="AT28" s="55">
        <f t="shared" si="27"/>
        <v>-2.3125516483773145E-2</v>
      </c>
      <c r="AU28" s="55">
        <f t="shared" si="28"/>
        <v>2.5133501723222151E-2</v>
      </c>
      <c r="AV28" s="55">
        <f t="shared" si="29"/>
        <v>-1.2729416037920993E-2</v>
      </c>
      <c r="AX28" s="55">
        <f t="shared" si="30"/>
        <v>-5.7966757185270223E-2</v>
      </c>
      <c r="AY28" s="55">
        <f t="shared" si="31"/>
        <v>1.6648496476708852E-2</v>
      </c>
      <c r="AZ28" s="55">
        <f t="shared" si="32"/>
        <v>-2.6416250232453642E-2</v>
      </c>
      <c r="BB28" s="55">
        <f t="shared" si="33"/>
        <v>-1.8715940658003527E-2</v>
      </c>
      <c r="BC28" s="30"/>
    </row>
    <row r="29" spans="1:55" ht="12.75" customHeight="1">
      <c r="A29" s="36" t="s">
        <v>115</v>
      </c>
      <c r="B29" s="35">
        <v>2336.0661538461536</v>
      </c>
      <c r="C29" s="35">
        <v>657.10538461538465</v>
      </c>
      <c r="D29" s="35">
        <v>2993.1715384615381</v>
      </c>
      <c r="E29" s="24"/>
      <c r="F29" s="35">
        <v>1266.5485384615386</v>
      </c>
      <c r="G29" s="35">
        <v>1048.6424615384615</v>
      </c>
      <c r="H29" s="35">
        <v>2315.1909999999998</v>
      </c>
      <c r="I29" s="24"/>
      <c r="J29" s="35">
        <v>5308.362538461538</v>
      </c>
      <c r="K29" s="24"/>
      <c r="L29" s="35">
        <v>14.302000000000001</v>
      </c>
      <c r="M29" s="35">
        <v>17.346461538461536</v>
      </c>
      <c r="N29" s="35">
        <v>91.088076923076898</v>
      </c>
      <c r="O29" s="35">
        <v>59.624076923076927</v>
      </c>
      <c r="P29" s="35">
        <v>616.00223076923066</v>
      </c>
      <c r="Q29" s="35">
        <v>42.574076923076923</v>
      </c>
      <c r="R29" s="35">
        <v>191.93207692307695</v>
      </c>
      <c r="S29" s="35">
        <v>1960.3025384615385</v>
      </c>
      <c r="T29" s="35"/>
      <c r="U29" s="35">
        <v>608.53107692307685</v>
      </c>
      <c r="V29" s="35">
        <v>7.4711538461538458</v>
      </c>
      <c r="W29" s="35"/>
      <c r="X29" s="35">
        <v>6.4671538461538471</v>
      </c>
      <c r="Y29" s="35">
        <v>3.4433076923076928</v>
      </c>
      <c r="Z29" s="35">
        <v>24.613384615384614</v>
      </c>
      <c r="AA29" s="35">
        <v>0</v>
      </c>
      <c r="AB29" s="35">
        <v>264.70946153846154</v>
      </c>
      <c r="AC29" s="35">
        <v>22.345230769230771</v>
      </c>
      <c r="AD29" s="35">
        <v>171.30538461538461</v>
      </c>
      <c r="AE29" s="35">
        <v>1822.3070769230771</v>
      </c>
      <c r="AF29" s="35"/>
      <c r="AG29" s="35">
        <v>262.98015384615388</v>
      </c>
      <c r="AH29" s="35">
        <v>1.7293076923076922</v>
      </c>
      <c r="AI29" s="39"/>
      <c r="AJ29" s="55">
        <f t="shared" ref="AJ29" si="34">B29/B25-1</f>
        <v>0.23313737069082596</v>
      </c>
      <c r="AK29" s="55">
        <f t="shared" ref="AK29" si="35">C29/C25-1</f>
        <v>2.7201503386540038E-2</v>
      </c>
      <c r="AL29" s="55">
        <f t="shared" ref="AL29" si="36">D29/D25-1</f>
        <v>0.18115149432796551</v>
      </c>
      <c r="AM29" s="55"/>
      <c r="AN29" s="55">
        <f t="shared" ref="AN29" si="37">F29/F25-1</f>
        <v>0.11946329012300638</v>
      </c>
      <c r="AO29" s="55">
        <f t="shared" ref="AO29" si="38">G29/G25-1</f>
        <v>0.1845138544225573</v>
      </c>
      <c r="AP29" s="55">
        <f t="shared" ref="AP29" si="39">H29/H25-1</f>
        <v>0.14801951598043317</v>
      </c>
      <c r="AQ29" s="55"/>
      <c r="AR29" s="55">
        <f t="shared" ref="AR29" si="40">J29/J25-1</f>
        <v>0.16646907654105148</v>
      </c>
      <c r="AS29" s="125"/>
      <c r="AT29" s="55">
        <f t="shared" ref="AT29" si="41">B29/B28-1</f>
        <v>4.080278277997218E-2</v>
      </c>
      <c r="AU29" s="55">
        <f t="shared" ref="AU29" si="42">C29/C28-1</f>
        <v>1.6062174316935796E-2</v>
      </c>
      <c r="AV29" s="55">
        <f t="shared" ref="AV29" si="43">D29/D28-1</f>
        <v>3.5268688031176776E-2</v>
      </c>
      <c r="AX29" s="55">
        <f t="shared" ref="AX29" si="44">F29/F28-1</f>
        <v>2.3180874692442233E-2</v>
      </c>
      <c r="AY29" s="55">
        <f t="shared" ref="AY29" si="45">G29/G28-1</f>
        <v>7.1442763546736066E-2</v>
      </c>
      <c r="AZ29" s="55">
        <f t="shared" ref="AZ29" si="46">H29/H28-1</f>
        <v>4.4490732093762642E-2</v>
      </c>
      <c r="BB29" s="55">
        <f t="shared" ref="BB29" si="47">J29/J28-1</f>
        <v>3.927069215845469E-2</v>
      </c>
      <c r="BC29" s="30"/>
    </row>
    <row r="30" spans="1:55" ht="12.75" customHeight="1">
      <c r="A30" s="36" t="s">
        <v>117</v>
      </c>
      <c r="B30" s="35">
        <v>2467.8033846153849</v>
      </c>
      <c r="C30" s="35">
        <v>762.83069230769229</v>
      </c>
      <c r="D30" s="35">
        <v>3230.6340769230774</v>
      </c>
      <c r="E30" s="24"/>
      <c r="F30" s="35">
        <v>1282.0486153846152</v>
      </c>
      <c r="G30" s="35">
        <v>1154.3747692307693</v>
      </c>
      <c r="H30" s="35">
        <v>2436.4233846153847</v>
      </c>
      <c r="I30" s="24"/>
      <c r="J30" s="35">
        <v>5667.0574615384621</v>
      </c>
      <c r="K30" s="24"/>
      <c r="L30" s="35">
        <v>13.400076923076925</v>
      </c>
      <c r="M30" s="35">
        <v>17.805846153846154</v>
      </c>
      <c r="N30" s="35">
        <v>97.547076923076915</v>
      </c>
      <c r="O30" s="35">
        <v>75.32376923076923</v>
      </c>
      <c r="P30" s="35">
        <v>654.39807692307681</v>
      </c>
      <c r="Q30" s="35">
        <v>39.391384615384609</v>
      </c>
      <c r="R30" s="35">
        <v>194.47615384615381</v>
      </c>
      <c r="S30" s="35">
        <v>2138.2916923076923</v>
      </c>
      <c r="T30" s="35"/>
      <c r="U30" s="35">
        <v>646.51123076923079</v>
      </c>
      <c r="V30" s="35">
        <v>7.8868461538461538</v>
      </c>
      <c r="W30" s="35"/>
      <c r="X30" s="35">
        <v>6.6293076923076928</v>
      </c>
      <c r="Y30" s="35">
        <v>2.7747692307692309</v>
      </c>
      <c r="Z30" s="35">
        <v>27.864076923076922</v>
      </c>
      <c r="AA30" s="35">
        <v>0</v>
      </c>
      <c r="AB30" s="35">
        <v>280.9297692307693</v>
      </c>
      <c r="AC30" s="35">
        <v>21.207692307692305</v>
      </c>
      <c r="AD30" s="35">
        <v>186.73946153846157</v>
      </c>
      <c r="AE30" s="35">
        <v>1910.2783076923074</v>
      </c>
      <c r="AF30" s="35"/>
      <c r="AG30" s="35">
        <v>279.31107692307694</v>
      </c>
      <c r="AH30" s="35">
        <v>1.6186923076923074</v>
      </c>
      <c r="AI30" s="39"/>
      <c r="AJ30" s="55">
        <f t="shared" ref="AJ30:AJ32" si="48">B30/B26-1</f>
        <v>0.16243551454587801</v>
      </c>
      <c r="AK30" s="55">
        <f t="shared" ref="AK30:AK32" si="49">C30/C26-1</f>
        <v>0.26615882245991918</v>
      </c>
      <c r="AL30" s="55">
        <f t="shared" ref="AL30:AL32" si="50">D30/D26-1</f>
        <v>0.18536426525904259</v>
      </c>
      <c r="AM30" s="55"/>
      <c r="AN30" s="55">
        <f t="shared" ref="AN30:AN32" si="51">F30/F26-1</f>
        <v>2.1967481989931592E-2</v>
      </c>
      <c r="AO30" s="55">
        <f t="shared" ref="AO30:AO32" si="52">G30/G26-1</f>
        <v>0.31027296116444258</v>
      </c>
      <c r="AP30" s="55">
        <f t="shared" ref="AP30:AP32" si="53">H30/H26-1</f>
        <v>0.14090982950237896</v>
      </c>
      <c r="AQ30" s="55"/>
      <c r="AR30" s="55">
        <f t="shared" ref="AR30:AR32" si="54">J30/J26-1</f>
        <v>0.16583455293109139</v>
      </c>
      <c r="AS30" s="125"/>
      <c r="AT30" s="55">
        <f t="shared" ref="AT30:AT32" si="55">B30/B29-1</f>
        <v>5.6392765484117868E-2</v>
      </c>
      <c r="AU30" s="55">
        <f t="shared" ref="AU30:AU32" si="56">C30/C29-1</f>
        <v>0.1608955126036451</v>
      </c>
      <c r="AV30" s="55">
        <f t="shared" ref="AV30:AV32" si="57">D30/D29-1</f>
        <v>7.9334757600826533E-2</v>
      </c>
      <c r="AX30" s="55">
        <f t="shared" ref="AX30:AX32" si="58">F30/F29-1</f>
        <v>1.2238044143104476E-2</v>
      </c>
      <c r="AY30" s="55">
        <f t="shared" ref="AY30:AY32" si="59">G30/G29-1</f>
        <v>0.10082779552640675</v>
      </c>
      <c r="AZ30" s="55">
        <f t="shared" ref="AZ30:AZ32" si="60">H30/H29-1</f>
        <v>5.2363880394915574E-2</v>
      </c>
      <c r="BB30" s="55">
        <f t="shared" ref="BB30:BB32" si="61">J30/J29-1</f>
        <v>6.7571670261406203E-2</v>
      </c>
      <c r="BC30" s="30"/>
    </row>
    <row r="31" spans="1:55" ht="12.75" customHeight="1">
      <c r="A31" s="36" t="s">
        <v>118</v>
      </c>
      <c r="B31" s="35">
        <v>2570.0009999999997</v>
      </c>
      <c r="C31" s="35">
        <v>819.48684615384616</v>
      </c>
      <c r="D31" s="35">
        <v>3389.487846153846</v>
      </c>
      <c r="E31" s="24"/>
      <c r="F31" s="35">
        <v>1321.2496153846155</v>
      </c>
      <c r="G31" s="35">
        <v>1217.3444615384612</v>
      </c>
      <c r="H31" s="35">
        <v>2538.5940769230765</v>
      </c>
      <c r="I31" s="24"/>
      <c r="J31" s="35">
        <v>5928.081923076923</v>
      </c>
      <c r="K31" s="24"/>
      <c r="L31" s="35">
        <v>13.027615384615384</v>
      </c>
      <c r="M31" s="35">
        <v>19.771923076923073</v>
      </c>
      <c r="N31" s="35">
        <v>102.42515384615383</v>
      </c>
      <c r="O31" s="35">
        <v>88.811384615384611</v>
      </c>
      <c r="P31" s="35">
        <v>679.23753846153863</v>
      </c>
      <c r="Q31" s="35">
        <v>41.419923076923084</v>
      </c>
      <c r="R31" s="35">
        <v>214.52553846153847</v>
      </c>
      <c r="S31" s="35">
        <v>2230.2687692307695</v>
      </c>
      <c r="T31" s="35"/>
      <c r="U31" s="35">
        <v>669.75107692307699</v>
      </c>
      <c r="V31" s="35">
        <v>9.4864615384615387</v>
      </c>
      <c r="W31" s="35"/>
      <c r="X31" s="35">
        <v>6.0915384615384616</v>
      </c>
      <c r="Y31" s="35">
        <v>2.9907692307692311</v>
      </c>
      <c r="Z31" s="35">
        <v>25.88492307692308</v>
      </c>
      <c r="AA31" s="35">
        <v>0</v>
      </c>
      <c r="AB31" s="35">
        <v>287.76992307692313</v>
      </c>
      <c r="AC31" s="35">
        <v>21.382692307692306</v>
      </c>
      <c r="AD31" s="35">
        <v>212.88884615384615</v>
      </c>
      <c r="AE31" s="35">
        <v>1981.5853846153846</v>
      </c>
      <c r="AF31" s="35"/>
      <c r="AG31" s="35">
        <v>286.30484615384614</v>
      </c>
      <c r="AH31" s="35">
        <v>1.4650769230769229</v>
      </c>
      <c r="AI31" s="39"/>
      <c r="AJ31" s="55">
        <f t="shared" si="48"/>
        <v>0.11854990590424386</v>
      </c>
      <c r="AK31" s="55">
        <f t="shared" si="49"/>
        <v>0.29899557443083058</v>
      </c>
      <c r="AL31" s="55">
        <f t="shared" si="50"/>
        <v>0.1574220455523192</v>
      </c>
      <c r="AM31" s="55"/>
      <c r="AN31" s="55">
        <f t="shared" si="51"/>
        <v>5.4990812716877446E-3</v>
      </c>
      <c r="AO31" s="55">
        <f t="shared" si="52"/>
        <v>0.26452041086043554</v>
      </c>
      <c r="AP31" s="55">
        <f t="shared" si="53"/>
        <v>0.11502433058785844</v>
      </c>
      <c r="AQ31" s="55"/>
      <c r="AR31" s="55">
        <f t="shared" si="54"/>
        <v>0.13887758444009446</v>
      </c>
      <c r="AS31" s="125"/>
      <c r="AT31" s="55">
        <f t="shared" si="55"/>
        <v>4.1412381562375922E-2</v>
      </c>
      <c r="AU31" s="55">
        <f t="shared" si="56"/>
        <v>7.4270941661719769E-2</v>
      </c>
      <c r="AV31" s="55">
        <f t="shared" si="57"/>
        <v>4.9171080799736977E-2</v>
      </c>
      <c r="AX31" s="55">
        <f t="shared" si="58"/>
        <v>3.0576843599834813E-2</v>
      </c>
      <c r="AY31" s="55">
        <f t="shared" si="59"/>
        <v>5.4548742735994304E-2</v>
      </c>
      <c r="AZ31" s="55">
        <f t="shared" si="60"/>
        <v>4.1934703530117634E-2</v>
      </c>
      <c r="BB31" s="55">
        <f t="shared" si="61"/>
        <v>4.6059963801319714E-2</v>
      </c>
      <c r="BC31" s="30"/>
    </row>
    <row r="32" spans="1:55" ht="12.75" customHeight="1">
      <c r="A32" s="36" t="s">
        <v>119</v>
      </c>
      <c r="B32" s="35">
        <v>2739.3279230769231</v>
      </c>
      <c r="C32" s="35">
        <v>822.08484615384623</v>
      </c>
      <c r="D32" s="35">
        <v>3561.4127692307693</v>
      </c>
      <c r="E32" s="24"/>
      <c r="F32" s="35">
        <v>1446.8543846153846</v>
      </c>
      <c r="G32" s="35">
        <v>1217.9472307692308</v>
      </c>
      <c r="H32" s="35">
        <v>2664.8016153846156</v>
      </c>
      <c r="I32" s="24"/>
      <c r="J32" s="35">
        <v>6226.2143846153849</v>
      </c>
      <c r="K32" s="24"/>
      <c r="L32" s="35">
        <v>13.656923076923077</v>
      </c>
      <c r="M32" s="35">
        <v>18.243461538461538</v>
      </c>
      <c r="N32" s="35">
        <v>105.15130769230767</v>
      </c>
      <c r="O32" s="35">
        <v>93.699538461538467</v>
      </c>
      <c r="P32" s="35">
        <v>703.17430769230782</v>
      </c>
      <c r="Q32" s="35">
        <v>43.60938461538462</v>
      </c>
      <c r="R32" s="35">
        <v>222.39507692307691</v>
      </c>
      <c r="S32" s="35">
        <v>2361.4827692307695</v>
      </c>
      <c r="T32" s="35"/>
      <c r="U32" s="35">
        <v>693.50146153846151</v>
      </c>
      <c r="V32" s="35">
        <v>9.6728461538461552</v>
      </c>
      <c r="W32" s="35"/>
      <c r="X32" s="35">
        <v>7.0579230769230783</v>
      </c>
      <c r="Y32" s="35">
        <v>3.1152307692307692</v>
      </c>
      <c r="Z32" s="35">
        <v>25.51276923076923</v>
      </c>
      <c r="AA32" s="35">
        <v>0</v>
      </c>
      <c r="AB32" s="35">
        <v>279.23700000000002</v>
      </c>
      <c r="AC32" s="35">
        <v>23.027230769230769</v>
      </c>
      <c r="AD32" s="35">
        <v>204.24915384615386</v>
      </c>
      <c r="AE32" s="35">
        <v>2122.6023076923079</v>
      </c>
      <c r="AF32" s="35"/>
      <c r="AG32" s="35">
        <v>277.73115384615386</v>
      </c>
      <c r="AH32" s="35">
        <v>1.5058461538461536</v>
      </c>
      <c r="AJ32" s="55">
        <f t="shared" si="48"/>
        <v>0.22047062776506809</v>
      </c>
      <c r="AK32" s="55">
        <f t="shared" si="49"/>
        <v>0.27116492394137071</v>
      </c>
      <c r="AL32" s="55">
        <f t="shared" si="50"/>
        <v>0.23181016448997505</v>
      </c>
      <c r="AM32" s="55"/>
      <c r="AN32" s="55">
        <f t="shared" si="51"/>
        <v>0.16884090095874349</v>
      </c>
      <c r="AO32" s="55">
        <f t="shared" si="52"/>
        <v>0.24442867292916359</v>
      </c>
      <c r="AP32" s="55">
        <f t="shared" si="53"/>
        <v>0.20221640034784105</v>
      </c>
      <c r="AQ32" s="55"/>
      <c r="AR32" s="55">
        <f t="shared" si="54"/>
        <v>0.21896763571492861</v>
      </c>
      <c r="AS32" s="125"/>
      <c r="AT32" s="55">
        <f t="shared" si="55"/>
        <v>6.5885936650189381E-2</v>
      </c>
      <c r="AU32" s="55">
        <f t="shared" si="56"/>
        <v>3.1702766337171617E-3</v>
      </c>
      <c r="AV32" s="55">
        <f t="shared" si="57"/>
        <v>5.0722979659600043E-2</v>
      </c>
      <c r="AX32" s="55">
        <f t="shared" si="58"/>
        <v>9.5065132105416339E-2</v>
      </c>
      <c r="AY32" s="55">
        <f t="shared" si="59"/>
        <v>4.9515092056018339E-4</v>
      </c>
      <c r="AZ32" s="55">
        <f t="shared" si="60"/>
        <v>4.9715525459079979E-2</v>
      </c>
      <c r="BB32" s="55">
        <f t="shared" si="61"/>
        <v>5.0291555583583891E-2</v>
      </c>
      <c r="BC32" s="24"/>
    </row>
    <row r="33" spans="1:55" ht="12.75" customHeight="1">
      <c r="A33" s="36" t="s">
        <v>120</v>
      </c>
      <c r="B33" s="35">
        <v>2765.8542307692305</v>
      </c>
      <c r="C33" s="35">
        <v>885.54861538461535</v>
      </c>
      <c r="D33" s="35">
        <v>3651.402846153846</v>
      </c>
      <c r="E33" s="24"/>
      <c r="F33" s="35">
        <v>1558.7740000000001</v>
      </c>
      <c r="G33" s="35">
        <v>1238.4363846153847</v>
      </c>
      <c r="H33" s="35">
        <v>2797.210384615385</v>
      </c>
      <c r="I33" s="24"/>
      <c r="J33" s="35">
        <v>6448.6132307692314</v>
      </c>
      <c r="K33" s="24"/>
      <c r="L33" s="35">
        <v>14.27546153846154</v>
      </c>
      <c r="M33" s="35">
        <v>18.789923076923074</v>
      </c>
      <c r="N33" s="35">
        <v>107.23538461538462</v>
      </c>
      <c r="O33" s="35">
        <v>116.12884615384615</v>
      </c>
      <c r="P33" s="35">
        <v>674.47384615384613</v>
      </c>
      <c r="Q33" s="35">
        <v>43.019230769230759</v>
      </c>
      <c r="R33" s="35">
        <v>221.12184615384609</v>
      </c>
      <c r="S33" s="35">
        <v>2456.3583076923078</v>
      </c>
      <c r="T33" s="35"/>
      <c r="U33" s="35">
        <v>665.73484615384609</v>
      </c>
      <c r="V33" s="35">
        <v>8.7390000000000008</v>
      </c>
      <c r="W33" s="35"/>
      <c r="X33" s="35">
        <v>7.7352307692307694</v>
      </c>
      <c r="Y33" s="35">
        <v>3.2146923076923075</v>
      </c>
      <c r="Z33" s="35">
        <v>28.979000000000006</v>
      </c>
      <c r="AA33" s="35">
        <v>0</v>
      </c>
      <c r="AB33" s="35">
        <v>288.73015384615383</v>
      </c>
      <c r="AC33" s="35">
        <v>22.14846153846154</v>
      </c>
      <c r="AD33" s="35">
        <v>200.15884615384616</v>
      </c>
      <c r="AE33" s="35">
        <v>2246.2439999999997</v>
      </c>
      <c r="AF33" s="35"/>
      <c r="AG33" s="35">
        <v>287.65323076923073</v>
      </c>
      <c r="AH33" s="35">
        <v>1.0769230769230769</v>
      </c>
      <c r="AJ33" s="55">
        <f t="shared" ref="AJ33" si="62">B33/B29-1</f>
        <v>0.18397941180538213</v>
      </c>
      <c r="AK33" s="55">
        <f t="shared" ref="AK33" si="63">C33/C29-1</f>
        <v>0.34765082758063626</v>
      </c>
      <c r="AL33" s="55">
        <f t="shared" ref="AL33" si="64">D33/D29-1</f>
        <v>0.2199109871366185</v>
      </c>
      <c r="AM33" s="55"/>
      <c r="AN33" s="55">
        <f t="shared" ref="AN33" si="65">F33/F29-1</f>
        <v>0.23072582902620087</v>
      </c>
      <c r="AO33" s="55">
        <f t="shared" ref="AO33" si="66">G33/G29-1</f>
        <v>0.18099011821291011</v>
      </c>
      <c r="AP33" s="55">
        <f t="shared" ref="AP33" si="67">H33/H29-1</f>
        <v>0.20819853939281252</v>
      </c>
      <c r="AQ33" s="55"/>
      <c r="AR33" s="55">
        <f t="shared" ref="AR33" si="68">J33/J29-1</f>
        <v>0.21480271628888392</v>
      </c>
      <c r="AS33" s="125"/>
      <c r="AT33" s="55">
        <f t="shared" ref="AT33" si="69">B33/B32-1</f>
        <v>9.6835093998208777E-3</v>
      </c>
      <c r="AU33" s="55">
        <f t="shared" ref="AU33" si="70">C33/C32-1</f>
        <v>7.7198563539623288E-2</v>
      </c>
      <c r="AV33" s="55">
        <f t="shared" ref="AV33" si="71">D33/D32-1</f>
        <v>2.5268083975144906E-2</v>
      </c>
      <c r="AX33" s="55">
        <f t="shared" ref="AX33" si="72">F33/F32-1</f>
        <v>7.7353752094663664E-2</v>
      </c>
      <c r="AY33" s="55">
        <f t="shared" ref="AY33" si="73">G33/G32-1</f>
        <v>1.6822694225605561E-2</v>
      </c>
      <c r="AZ33" s="55">
        <f t="shared" ref="AZ33" si="74">H33/H32-1</f>
        <v>4.9688039990045896E-2</v>
      </c>
      <c r="BB33" s="55">
        <f t="shared" ref="BB33" si="75">J33/J32-1</f>
        <v>3.5719753997450088E-2</v>
      </c>
      <c r="BC33" s="24"/>
    </row>
    <row r="34" spans="1:55" ht="12.75" customHeight="1">
      <c r="BC34" s="24"/>
    </row>
    <row r="35" spans="1:55" ht="12.75" customHeight="1">
      <c r="A35" s="37">
        <v>45322</v>
      </c>
      <c r="B35" s="35">
        <v>2495.5098000000003</v>
      </c>
      <c r="C35" s="35">
        <v>721.9670000000001</v>
      </c>
      <c r="D35" s="35">
        <v>3217.4768000000004</v>
      </c>
      <c r="E35" s="24"/>
      <c r="F35" s="35">
        <v>1320.0534</v>
      </c>
      <c r="G35" s="35">
        <v>1127.4306000000001</v>
      </c>
      <c r="H35" s="35">
        <v>2447.4840000000004</v>
      </c>
      <c r="I35" s="24"/>
      <c r="J35" s="35">
        <v>5664.9608000000007</v>
      </c>
      <c r="K35" s="24"/>
      <c r="L35" s="35">
        <v>13.475200000000001</v>
      </c>
      <c r="M35" s="35">
        <v>14.7416</v>
      </c>
      <c r="N35" s="35">
        <v>93.439800000000005</v>
      </c>
      <c r="O35" s="35">
        <v>64.66040000000001</v>
      </c>
      <c r="P35" s="35">
        <v>660.13120000000004</v>
      </c>
      <c r="Q35" s="35">
        <v>40.003799999999998</v>
      </c>
      <c r="R35" s="35">
        <v>192.15560000000002</v>
      </c>
      <c r="S35" s="35">
        <v>2138.8692000000001</v>
      </c>
      <c r="U35" s="35">
        <v>652.10739999999998</v>
      </c>
      <c r="V35" s="35">
        <v>8.0237999999999996</v>
      </c>
      <c r="X35" s="35">
        <v>6.6928000000000001</v>
      </c>
      <c r="Y35" s="35">
        <v>2.9112</v>
      </c>
      <c r="Z35" s="35">
        <v>28.5914</v>
      </c>
      <c r="AA35" s="35">
        <v>0</v>
      </c>
      <c r="AB35" s="35">
        <v>285.6662</v>
      </c>
      <c r="AC35" s="35">
        <v>21.788999999999998</v>
      </c>
      <c r="AD35" s="35">
        <v>176.5968</v>
      </c>
      <c r="AE35" s="35">
        <v>1925.2366000000002</v>
      </c>
      <c r="AG35" s="35">
        <v>283.98219999999998</v>
      </c>
      <c r="AH35" s="35">
        <v>1.6839999999999999</v>
      </c>
      <c r="AI35" s="39"/>
      <c r="AJ35" s="124" t="s">
        <v>11</v>
      </c>
      <c r="AK35" s="124" t="s">
        <v>11</v>
      </c>
      <c r="AL35" s="124" t="s">
        <v>11</v>
      </c>
      <c r="AN35" s="124" t="s">
        <v>11</v>
      </c>
      <c r="AO35" s="124" t="s">
        <v>11</v>
      </c>
      <c r="AP35" s="124" t="s">
        <v>11</v>
      </c>
      <c r="AR35" s="124" t="s">
        <v>11</v>
      </c>
      <c r="AS35" s="125"/>
      <c r="AT35" s="124" t="s">
        <v>11</v>
      </c>
      <c r="AU35" s="124" t="s">
        <v>11</v>
      </c>
      <c r="AV35" s="124" t="s">
        <v>11</v>
      </c>
      <c r="AX35" s="124" t="s">
        <v>11</v>
      </c>
      <c r="AY35" s="124" t="s">
        <v>11</v>
      </c>
      <c r="AZ35" s="124" t="s">
        <v>11</v>
      </c>
      <c r="BB35" s="124" t="s">
        <v>11</v>
      </c>
      <c r="BC35" s="30"/>
    </row>
    <row r="36" spans="1:55" ht="12.75" customHeight="1">
      <c r="A36" s="37">
        <v>45351</v>
      </c>
      <c r="B36" s="35">
        <v>2454.2425000000003</v>
      </c>
      <c r="C36" s="35">
        <v>773.33950000000016</v>
      </c>
      <c r="D36" s="35">
        <v>3227.5820000000003</v>
      </c>
      <c r="E36" s="24"/>
      <c r="F36" s="35">
        <v>1244.6819999999998</v>
      </c>
      <c r="G36" s="35">
        <v>1158.3440000000001</v>
      </c>
      <c r="H36" s="35">
        <v>2403.0259999999998</v>
      </c>
      <c r="I36" s="24"/>
      <c r="J36" s="35">
        <v>5630.6080000000002</v>
      </c>
      <c r="K36" s="24"/>
      <c r="L36" s="35">
        <v>13.047750000000001</v>
      </c>
      <c r="M36" s="35">
        <v>19.14</v>
      </c>
      <c r="N36" s="35">
        <v>97.613749999999996</v>
      </c>
      <c r="O36" s="35">
        <v>73.175000000000011</v>
      </c>
      <c r="P36" s="35">
        <v>661.12374999999997</v>
      </c>
      <c r="Q36" s="35">
        <v>38.565249999999999</v>
      </c>
      <c r="R36" s="35">
        <v>191.17225000000002</v>
      </c>
      <c r="S36" s="35">
        <v>2133.7442499999997</v>
      </c>
      <c r="U36" s="35">
        <v>653.45300000000009</v>
      </c>
      <c r="V36" s="35">
        <v>7.67075</v>
      </c>
      <c r="X36" s="35">
        <v>6.57775</v>
      </c>
      <c r="Y36" s="35">
        <v>2.6795</v>
      </c>
      <c r="Z36" s="35">
        <v>27.302500000000002</v>
      </c>
      <c r="AA36" s="35">
        <v>0</v>
      </c>
      <c r="AB36" s="35">
        <v>276.83375000000001</v>
      </c>
      <c r="AC36" s="35">
        <v>20.975999999999999</v>
      </c>
      <c r="AD36" s="35">
        <v>188.82525000000001</v>
      </c>
      <c r="AE36" s="35">
        <v>1879.83125</v>
      </c>
      <c r="AG36" s="35">
        <v>275.33224999999999</v>
      </c>
      <c r="AH36" s="35">
        <v>1.5014999999999998</v>
      </c>
      <c r="AI36" s="39"/>
      <c r="AJ36" s="124" t="s">
        <v>11</v>
      </c>
      <c r="AK36" s="124" t="s">
        <v>11</v>
      </c>
      <c r="AL36" s="124" t="s">
        <v>11</v>
      </c>
      <c r="AN36" s="124" t="s">
        <v>11</v>
      </c>
      <c r="AO36" s="124" t="s">
        <v>11</v>
      </c>
      <c r="AP36" s="124" t="s">
        <v>11</v>
      </c>
      <c r="AR36" s="124" t="s">
        <v>11</v>
      </c>
      <c r="AS36" s="125"/>
      <c r="AT36" s="55">
        <f t="shared" ref="AT36" si="76">B36/B35-1</f>
        <v>-1.6536621094415227E-2</v>
      </c>
      <c r="AU36" s="55">
        <f t="shared" ref="AU36" si="77">C36/C35-1</f>
        <v>7.1156299387645117E-2</v>
      </c>
      <c r="AV36" s="55">
        <f t="shared" ref="AV36" si="78">D36/D35-1</f>
        <v>3.1407219470860337E-3</v>
      </c>
      <c r="AX36" s="55">
        <f t="shared" ref="AX36" si="79">F36/F35-1</f>
        <v>-5.709723561183222E-2</v>
      </c>
      <c r="AY36" s="55">
        <f t="shared" ref="AY36" si="80">G36/G35-1</f>
        <v>2.7419337385378606E-2</v>
      </c>
      <c r="AZ36" s="55">
        <f t="shared" ref="AZ36" si="81">H36/H35-1</f>
        <v>-1.8164776562380247E-2</v>
      </c>
      <c r="BB36" s="55">
        <f t="shared" ref="BB36" si="82">J36/J35-1</f>
        <v>-6.0640843269383904E-3</v>
      </c>
      <c r="BC36" s="30"/>
    </row>
    <row r="37" spans="1:55" ht="12.75" customHeight="1">
      <c r="A37" s="37">
        <v>45382</v>
      </c>
      <c r="B37" s="35">
        <v>2446.7312499999998</v>
      </c>
      <c r="C37" s="35">
        <v>803.40150000000006</v>
      </c>
      <c r="D37" s="35">
        <v>3250.1327499999998</v>
      </c>
      <c r="E37" s="24"/>
      <c r="F37" s="35">
        <v>1271.9092499999999</v>
      </c>
      <c r="G37" s="35">
        <v>1184.08575</v>
      </c>
      <c r="H37" s="35">
        <v>2455.9949999999999</v>
      </c>
      <c r="I37" s="24"/>
      <c r="J37" s="35">
        <v>5706.1277499999997</v>
      </c>
      <c r="K37" s="24"/>
      <c r="L37" s="35">
        <v>13.6585</v>
      </c>
      <c r="M37" s="35">
        <v>20.302</v>
      </c>
      <c r="N37" s="35">
        <v>102.61449999999999</v>
      </c>
      <c r="O37" s="35">
        <v>90.801749999999998</v>
      </c>
      <c r="P37" s="35">
        <v>640.50600000000009</v>
      </c>
      <c r="Q37" s="35">
        <v>39.451999999999998</v>
      </c>
      <c r="R37" s="35">
        <v>200.68074999999999</v>
      </c>
      <c r="S37" s="35">
        <v>2142.1172500000002</v>
      </c>
      <c r="U37" s="35">
        <v>632.57425000000001</v>
      </c>
      <c r="V37" s="35">
        <v>7.931750000000001</v>
      </c>
      <c r="X37" s="35">
        <v>6.6015000000000006</v>
      </c>
      <c r="Y37" s="35">
        <v>2.6995</v>
      </c>
      <c r="Z37" s="35">
        <v>27.516500000000001</v>
      </c>
      <c r="AA37" s="35">
        <v>0</v>
      </c>
      <c r="AB37" s="35">
        <v>279.10525000000001</v>
      </c>
      <c r="AC37" s="35">
        <v>20.71275</v>
      </c>
      <c r="AD37" s="35">
        <v>197.33200000000002</v>
      </c>
      <c r="AE37" s="35">
        <v>1922.0274999999999</v>
      </c>
      <c r="AG37" s="35">
        <v>277.45100000000002</v>
      </c>
      <c r="AH37" s="35">
        <v>1.6542499999999998</v>
      </c>
      <c r="AI37" s="39"/>
      <c r="AJ37" s="124" t="s">
        <v>11</v>
      </c>
      <c r="AK37" s="124" t="s">
        <v>11</v>
      </c>
      <c r="AL37" s="124" t="s">
        <v>11</v>
      </c>
      <c r="AN37" s="124" t="s">
        <v>11</v>
      </c>
      <c r="AO37" s="124" t="s">
        <v>11</v>
      </c>
      <c r="AP37" s="124" t="s">
        <v>11</v>
      </c>
      <c r="AR37" s="124" t="s">
        <v>11</v>
      </c>
      <c r="AS37" s="125"/>
      <c r="AT37" s="55">
        <f t="shared" ref="AT37:AT38" si="83">B37/B36-1</f>
        <v>-3.0605166359887193E-3</v>
      </c>
      <c r="AU37" s="55">
        <f t="shared" ref="AU37:AU38" si="84">C37/C36-1</f>
        <v>3.8872965883677058E-2</v>
      </c>
      <c r="AV37" s="55">
        <f t="shared" ref="AV37:AV38" si="85">D37/D36-1</f>
        <v>6.9868867777795884E-3</v>
      </c>
      <c r="AX37" s="55">
        <f t="shared" ref="AX37:AX38" si="86">F37/F36-1</f>
        <v>2.1874864423202078E-2</v>
      </c>
      <c r="AY37" s="55">
        <f t="shared" ref="AY37:AY38" si="87">G37/G36-1</f>
        <v>2.2222888882749814E-2</v>
      </c>
      <c r="AZ37" s="55">
        <f t="shared" ref="AZ37:AZ38" si="88">H37/H36-1</f>
        <v>2.2042624590828508E-2</v>
      </c>
      <c r="BB37" s="55">
        <f t="shared" ref="BB37:BB38" si="89">J37/J36-1</f>
        <v>1.3412361506963233E-2</v>
      </c>
      <c r="BC37" s="30"/>
    </row>
    <row r="38" spans="1:55" ht="12.75" customHeight="1">
      <c r="A38" s="37">
        <v>45412</v>
      </c>
      <c r="B38" s="35">
        <v>2471.2600000000002</v>
      </c>
      <c r="C38" s="35">
        <v>806.16575</v>
      </c>
      <c r="D38" s="35">
        <v>3277.4257500000003</v>
      </c>
      <c r="E38" s="24"/>
      <c r="F38" s="35">
        <v>1268.605</v>
      </c>
      <c r="G38" s="35">
        <v>1199.4512500000001</v>
      </c>
      <c r="H38" s="35">
        <v>2468.0562500000001</v>
      </c>
      <c r="I38" s="24"/>
      <c r="J38" s="35">
        <v>5745.482</v>
      </c>
      <c r="K38" s="24"/>
      <c r="L38" s="35">
        <v>13.459499999999998</v>
      </c>
      <c r="M38" s="35">
        <v>20.753</v>
      </c>
      <c r="N38" s="35">
        <v>100.73099999999999</v>
      </c>
      <c r="O38" s="35">
        <v>88.810999999999993</v>
      </c>
      <c r="P38" s="35">
        <v>649.35725000000002</v>
      </c>
      <c r="Q38" s="35">
        <v>39.619999999999997</v>
      </c>
      <c r="R38" s="35">
        <v>196.48250000000002</v>
      </c>
      <c r="S38" s="35">
        <v>2168.2114999999999</v>
      </c>
      <c r="U38" s="35">
        <v>640.41874999999993</v>
      </c>
      <c r="V38" s="35">
        <v>8.9384999999999994</v>
      </c>
      <c r="X38" s="35">
        <v>6.5012499999999998</v>
      </c>
      <c r="Y38" s="35">
        <v>2.8895</v>
      </c>
      <c r="Z38" s="35">
        <v>26.241499999999995</v>
      </c>
      <c r="AA38" s="35">
        <v>0</v>
      </c>
      <c r="AB38" s="35">
        <v>284.97950000000003</v>
      </c>
      <c r="AC38" s="35">
        <v>21.15775</v>
      </c>
      <c r="AD38" s="35">
        <v>203.34775000000002</v>
      </c>
      <c r="AE38" s="35">
        <v>1922.9389999999999</v>
      </c>
      <c r="AG38" s="35">
        <v>283.29025000000001</v>
      </c>
      <c r="AH38" s="35">
        <v>1.6892499999999999</v>
      </c>
      <c r="AI38" s="39"/>
      <c r="AJ38" s="124" t="s">
        <v>11</v>
      </c>
      <c r="AK38" s="124" t="s">
        <v>11</v>
      </c>
      <c r="AL38" s="124" t="s">
        <v>11</v>
      </c>
      <c r="AN38" s="124" t="s">
        <v>11</v>
      </c>
      <c r="AO38" s="124" t="s">
        <v>11</v>
      </c>
      <c r="AP38" s="124" t="s">
        <v>11</v>
      </c>
      <c r="AR38" s="124" t="s">
        <v>11</v>
      </c>
      <c r="AS38" s="125"/>
      <c r="AT38" s="55">
        <f t="shared" si="83"/>
        <v>1.0025110032007234E-2</v>
      </c>
      <c r="AU38" s="55">
        <f t="shared" si="84"/>
        <v>3.4406831453512865E-3</v>
      </c>
      <c r="AV38" s="55">
        <f t="shared" si="85"/>
        <v>8.3975031481409168E-3</v>
      </c>
      <c r="AX38" s="55">
        <f t="shared" si="86"/>
        <v>-2.5978661606556042E-3</v>
      </c>
      <c r="AY38" s="55">
        <f t="shared" si="87"/>
        <v>1.2976678420460797E-2</v>
      </c>
      <c r="AZ38" s="55">
        <f t="shared" si="88"/>
        <v>4.9109424082705022E-3</v>
      </c>
      <c r="BB38" s="55">
        <f t="shared" si="89"/>
        <v>6.8968399804929525E-3</v>
      </c>
      <c r="BC38" s="30"/>
    </row>
    <row r="39" spans="1:55" ht="12.75" customHeight="1">
      <c r="A39" s="37">
        <v>45443</v>
      </c>
      <c r="B39" s="35">
        <v>2580.2455999999997</v>
      </c>
      <c r="C39" s="35">
        <v>811.673</v>
      </c>
      <c r="D39" s="35">
        <v>3391.9186</v>
      </c>
      <c r="E39" s="24"/>
      <c r="F39" s="35">
        <v>1307.0576000000001</v>
      </c>
      <c r="G39" s="35">
        <v>1214.6207999999999</v>
      </c>
      <c r="H39" s="35">
        <v>2521.6783999999998</v>
      </c>
      <c r="I39" s="24"/>
      <c r="J39" s="35">
        <v>5913.5969999999998</v>
      </c>
      <c r="K39" s="24"/>
      <c r="L39" s="35">
        <v>12.494</v>
      </c>
      <c r="M39" s="35">
        <v>20.111000000000001</v>
      </c>
      <c r="N39" s="35">
        <v>101.9586</v>
      </c>
      <c r="O39" s="35">
        <v>88.511400000000009</v>
      </c>
      <c r="P39" s="35">
        <v>685.76760000000013</v>
      </c>
      <c r="Q39" s="35">
        <v>41.168199999999999</v>
      </c>
      <c r="R39" s="35">
        <v>221.75659999999999</v>
      </c>
      <c r="S39" s="35">
        <v>2220.1511999999998</v>
      </c>
      <c r="U39" s="35">
        <v>676.61459999999988</v>
      </c>
      <c r="V39" s="35">
        <v>9.1530000000000005</v>
      </c>
      <c r="X39" s="35">
        <v>5.8575999999999997</v>
      </c>
      <c r="Y39" s="35">
        <v>3.0828000000000002</v>
      </c>
      <c r="Z39" s="35">
        <v>25.811799999999998</v>
      </c>
      <c r="AA39" s="35">
        <v>0</v>
      </c>
      <c r="AB39" s="35">
        <v>293.68340000000001</v>
      </c>
      <c r="AC39" s="35">
        <v>20.836600000000001</v>
      </c>
      <c r="AD39" s="35">
        <v>217.36999999999998</v>
      </c>
      <c r="AE39" s="35">
        <v>1955.0362</v>
      </c>
      <c r="AG39" s="35">
        <v>292.34820000000002</v>
      </c>
      <c r="AH39" s="35">
        <v>1.3351999999999999</v>
      </c>
      <c r="AI39" s="39"/>
      <c r="AJ39" s="124" t="s">
        <v>11</v>
      </c>
      <c r="AK39" s="124" t="s">
        <v>11</v>
      </c>
      <c r="AL39" s="124" t="s">
        <v>11</v>
      </c>
      <c r="AN39" s="124" t="s">
        <v>11</v>
      </c>
      <c r="AO39" s="124" t="s">
        <v>11</v>
      </c>
      <c r="AP39" s="124" t="s">
        <v>11</v>
      </c>
      <c r="AR39" s="124" t="s">
        <v>11</v>
      </c>
      <c r="AS39" s="125"/>
      <c r="AT39" s="55">
        <f t="shared" ref="AT39:AT40" si="90">B39/B38-1</f>
        <v>4.4101227713797542E-2</v>
      </c>
      <c r="AU39" s="55">
        <f t="shared" ref="AU39:AU40" si="91">C39/C38-1</f>
        <v>6.8314115304450862E-3</v>
      </c>
      <c r="AV39" s="55">
        <f t="shared" ref="AV39:AV40" si="92">D39/D38-1</f>
        <v>3.4933773862001249E-2</v>
      </c>
      <c r="AX39" s="55">
        <f t="shared" ref="AX39:AX40" si="93">F39/F38-1</f>
        <v>3.0310932086819786E-2</v>
      </c>
      <c r="AY39" s="55">
        <f t="shared" ref="AY39:AY40" si="94">G39/G38-1</f>
        <v>1.2647075068703106E-2</v>
      </c>
      <c r="AZ39" s="55">
        <f t="shared" ref="AZ39:AZ40" si="95">H39/H38-1</f>
        <v>2.1726469970042128E-2</v>
      </c>
      <c r="BB39" s="55">
        <f t="shared" ref="BB39:BB40" si="96">J39/J38-1</f>
        <v>2.9260382331717238E-2</v>
      </c>
      <c r="BC39" s="30"/>
    </row>
    <row r="40" spans="1:55" ht="12.75" customHeight="1">
      <c r="A40" s="37">
        <v>45473</v>
      </c>
      <c r="B40" s="35">
        <v>2655.9362499999997</v>
      </c>
      <c r="C40" s="35">
        <v>842.5752500000001</v>
      </c>
      <c r="D40" s="35">
        <v>3498.5114999999996</v>
      </c>
      <c r="E40" s="24"/>
      <c r="F40" s="35">
        <v>1391.6342500000001</v>
      </c>
      <c r="G40" s="35">
        <v>1238.6422499999999</v>
      </c>
      <c r="H40" s="35">
        <v>2630.2764999999999</v>
      </c>
      <c r="I40" s="24"/>
      <c r="J40" s="35">
        <v>6128.7879999999996</v>
      </c>
      <c r="K40" s="24"/>
      <c r="L40" s="35">
        <v>13.262749999999999</v>
      </c>
      <c r="M40" s="35">
        <v>18.367000000000001</v>
      </c>
      <c r="N40" s="35">
        <v>104.70249999999999</v>
      </c>
      <c r="O40" s="35">
        <v>89.186749999999989</v>
      </c>
      <c r="P40" s="35">
        <v>700.95524999999998</v>
      </c>
      <c r="Q40" s="35">
        <v>43.534500000000001</v>
      </c>
      <c r="R40" s="35">
        <v>223.52975000000001</v>
      </c>
      <c r="S40" s="35">
        <v>2304.973</v>
      </c>
      <c r="U40" s="35">
        <v>690.50400000000002</v>
      </c>
      <c r="V40" s="35">
        <v>10.45125</v>
      </c>
      <c r="X40" s="35">
        <v>5.9742499999999996</v>
      </c>
      <c r="Y40" s="35">
        <v>2.9769999999999999</v>
      </c>
      <c r="Z40" s="35">
        <v>25.61975</v>
      </c>
      <c r="AA40" s="35">
        <v>0</v>
      </c>
      <c r="AB40" s="35">
        <v>283.16849999999999</v>
      </c>
      <c r="AC40" s="35">
        <v>22.29025</v>
      </c>
      <c r="AD40" s="35">
        <v>216.82849999999999</v>
      </c>
      <c r="AE40" s="35">
        <v>2073.4182500000002</v>
      </c>
      <c r="AG40" s="35">
        <v>281.76525000000004</v>
      </c>
      <c r="AH40" s="35">
        <v>1.4032500000000001</v>
      </c>
      <c r="AI40" s="39"/>
      <c r="AJ40" s="124" t="s">
        <v>11</v>
      </c>
      <c r="AK40" s="124" t="s">
        <v>11</v>
      </c>
      <c r="AL40" s="124" t="s">
        <v>11</v>
      </c>
      <c r="AN40" s="124" t="s">
        <v>11</v>
      </c>
      <c r="AO40" s="124" t="s">
        <v>11</v>
      </c>
      <c r="AP40" s="124" t="s">
        <v>11</v>
      </c>
      <c r="AR40" s="124" t="s">
        <v>11</v>
      </c>
      <c r="AS40" s="125"/>
      <c r="AT40" s="55">
        <f t="shared" si="90"/>
        <v>2.9334668761764382E-2</v>
      </c>
      <c r="AU40" s="55">
        <f t="shared" si="91"/>
        <v>3.8072290195682257E-2</v>
      </c>
      <c r="AV40" s="55">
        <f t="shared" si="92"/>
        <v>3.1425547771104956E-2</v>
      </c>
      <c r="AX40" s="55">
        <f t="shared" si="93"/>
        <v>6.4707668583236178E-2</v>
      </c>
      <c r="AY40" s="55">
        <f t="shared" si="94"/>
        <v>1.9776913090900461E-2</v>
      </c>
      <c r="AZ40" s="55">
        <f t="shared" si="95"/>
        <v>4.3065800936392229E-2</v>
      </c>
      <c r="BB40" s="55">
        <f t="shared" si="96"/>
        <v>3.63891891855328E-2</v>
      </c>
    </row>
    <row r="41" spans="1:55" ht="12.75" customHeight="1">
      <c r="A41" s="37">
        <v>45504</v>
      </c>
      <c r="B41" s="35">
        <v>2695.5351999999998</v>
      </c>
      <c r="C41" s="35">
        <v>805.05799999999999</v>
      </c>
      <c r="D41" s="35">
        <v>3500.5931999999998</v>
      </c>
      <c r="F41" s="35">
        <v>1430.4440000000002</v>
      </c>
      <c r="G41" s="35">
        <v>1187.2692</v>
      </c>
      <c r="H41" s="35">
        <v>2617.7132000000001</v>
      </c>
      <c r="J41" s="35">
        <v>6118.3063999999995</v>
      </c>
      <c r="L41" s="35">
        <v>13.013</v>
      </c>
      <c r="M41" s="35">
        <v>18.881800000000005</v>
      </c>
      <c r="N41" s="35">
        <v>105.4306</v>
      </c>
      <c r="O41" s="35">
        <v>94.023599999999988</v>
      </c>
      <c r="P41" s="35">
        <v>697.57299999999998</v>
      </c>
      <c r="Q41" s="35">
        <v>43.9908</v>
      </c>
      <c r="R41" s="35">
        <v>222.12299999999999</v>
      </c>
      <c r="S41" s="35">
        <v>2305.5573999999992</v>
      </c>
      <c r="T41" s="109"/>
      <c r="U41" s="35">
        <v>687.22219999999993</v>
      </c>
      <c r="V41" s="35">
        <v>10.3508</v>
      </c>
      <c r="X41" s="35">
        <v>6.1590000000000007</v>
      </c>
      <c r="Y41" s="35">
        <v>2.8962000000000003</v>
      </c>
      <c r="Z41" s="35">
        <v>25.282999999999998</v>
      </c>
      <c r="AA41" s="35">
        <v>0</v>
      </c>
      <c r="AB41" s="35">
        <v>279.76079999999996</v>
      </c>
      <c r="AC41" s="35">
        <v>22.775400000000001</v>
      </c>
      <c r="AD41" s="35">
        <v>211.93260000000001</v>
      </c>
      <c r="AE41" s="35">
        <v>2068.9061999999999</v>
      </c>
      <c r="AF41" s="109"/>
      <c r="AG41" s="35">
        <v>278.15539999999999</v>
      </c>
      <c r="AH41" s="35">
        <v>1.6054000000000002</v>
      </c>
      <c r="AJ41" s="124" t="s">
        <v>11</v>
      </c>
      <c r="AK41" s="124" t="s">
        <v>11</v>
      </c>
      <c r="AL41" s="124" t="s">
        <v>11</v>
      </c>
      <c r="AN41" s="124" t="s">
        <v>11</v>
      </c>
      <c r="AO41" s="124" t="s">
        <v>11</v>
      </c>
      <c r="AP41" s="124" t="s">
        <v>11</v>
      </c>
      <c r="AR41" s="124" t="s">
        <v>11</v>
      </c>
      <c r="AS41" s="125"/>
      <c r="AT41" s="55">
        <f t="shared" ref="AT41:AT43" si="97">B41/B40-1</f>
        <v>1.4909601086998903E-2</v>
      </c>
      <c r="AU41" s="55">
        <f t="shared" ref="AU41:AU43" si="98">C41/C40-1</f>
        <v>-4.4526883503877124E-2</v>
      </c>
      <c r="AV41" s="55">
        <f t="shared" ref="AV41:AV43" si="99">D41/D40-1</f>
        <v>5.9502448398407459E-4</v>
      </c>
      <c r="AX41" s="55">
        <f t="shared" ref="AX41:AX43" si="100">F41/F40-1</f>
        <v>2.788789511324552E-2</v>
      </c>
      <c r="AY41" s="55">
        <f t="shared" ref="AY41:AY43" si="101">G41/G40-1</f>
        <v>-4.1475292805489228E-2</v>
      </c>
      <c r="AZ41" s="55">
        <f t="shared" ref="AZ41:AZ43" si="102">H41/H40-1</f>
        <v>-4.7764179925570138E-3</v>
      </c>
      <c r="BB41" s="55">
        <f t="shared" ref="BB41:BB43" si="103">J41/J40-1</f>
        <v>-1.7102239463985258E-3</v>
      </c>
    </row>
    <row r="42" spans="1:55" ht="12.75" customHeight="1">
      <c r="A42" s="37">
        <v>45535</v>
      </c>
      <c r="B42" s="35">
        <v>2764.13825</v>
      </c>
      <c r="C42" s="35">
        <v>834.22375</v>
      </c>
      <c r="D42" s="35">
        <v>3598.3620000000001</v>
      </c>
      <c r="F42" s="35">
        <v>1415.8495</v>
      </c>
      <c r="G42" s="35">
        <v>1249.94775</v>
      </c>
      <c r="H42" s="35">
        <v>2665.7972500000001</v>
      </c>
      <c r="J42" s="35">
        <v>6264.1592500000006</v>
      </c>
      <c r="L42" s="35">
        <v>13.35075</v>
      </c>
      <c r="M42" s="35">
        <v>17.802500000000002</v>
      </c>
      <c r="N42" s="35">
        <v>106.01325</v>
      </c>
      <c r="O42" s="35">
        <v>96.564249999999987</v>
      </c>
      <c r="P42" s="35">
        <v>711.03750000000002</v>
      </c>
      <c r="Q42" s="35">
        <v>43.818250000000006</v>
      </c>
      <c r="R42" s="35">
        <v>226.1215</v>
      </c>
      <c r="S42" s="35">
        <v>2383.654</v>
      </c>
      <c r="T42" s="109"/>
      <c r="U42" s="35">
        <v>701.46375</v>
      </c>
      <c r="V42" s="35">
        <v>9.5737500000000004</v>
      </c>
      <c r="X42" s="35">
        <v>6.7870000000000008</v>
      </c>
      <c r="Y42" s="35">
        <v>3.149</v>
      </c>
      <c r="Z42" s="35">
        <v>25.579749999999997</v>
      </c>
      <c r="AA42" s="35">
        <v>0</v>
      </c>
      <c r="AB42" s="35">
        <v>283.06399999999996</v>
      </c>
      <c r="AC42" s="35">
        <v>23.079750000000004</v>
      </c>
      <c r="AD42" s="35">
        <v>204.19549999999998</v>
      </c>
      <c r="AE42" s="35">
        <v>2119.9422500000001</v>
      </c>
      <c r="AF42" s="109"/>
      <c r="AG42" s="35">
        <v>281.63324999999998</v>
      </c>
      <c r="AH42" s="35">
        <v>1.43075</v>
      </c>
      <c r="AJ42" s="124" t="s">
        <v>11</v>
      </c>
      <c r="AK42" s="124" t="s">
        <v>11</v>
      </c>
      <c r="AL42" s="124" t="s">
        <v>11</v>
      </c>
      <c r="AN42" s="124" t="s">
        <v>11</v>
      </c>
      <c r="AO42" s="124" t="s">
        <v>11</v>
      </c>
      <c r="AP42" s="124" t="s">
        <v>11</v>
      </c>
      <c r="AR42" s="124" t="s">
        <v>11</v>
      </c>
      <c r="AS42" s="125"/>
      <c r="AT42" s="55">
        <f t="shared" si="97"/>
        <v>2.5450622941225243E-2</v>
      </c>
      <c r="AU42" s="55">
        <f t="shared" si="98"/>
        <v>3.6228135115730753E-2</v>
      </c>
      <c r="AV42" s="55">
        <f t="shared" si="99"/>
        <v>2.7929209255162846E-2</v>
      </c>
      <c r="AX42" s="55">
        <f t="shared" si="100"/>
        <v>-1.0202776200955888E-2</v>
      </c>
      <c r="AY42" s="55">
        <f t="shared" si="101"/>
        <v>5.2792197422455001E-2</v>
      </c>
      <c r="AZ42" s="55">
        <f t="shared" si="102"/>
        <v>1.8368723510276075E-2</v>
      </c>
      <c r="BB42" s="55">
        <f t="shared" si="103"/>
        <v>2.3838761981583856E-2</v>
      </c>
    </row>
    <row r="43" spans="1:55" ht="12.75" customHeight="1">
      <c r="A43" s="37">
        <v>45565</v>
      </c>
      <c r="B43" s="35">
        <v>2769.2584999999999</v>
      </c>
      <c r="C43" s="35">
        <v>831.22950000000003</v>
      </c>
      <c r="D43" s="35">
        <v>3600.4879999999998</v>
      </c>
      <c r="F43" s="35">
        <v>1498.3722500000001</v>
      </c>
      <c r="G43" s="35">
        <v>1224.2942500000001</v>
      </c>
      <c r="H43" s="35">
        <v>2722.6665000000003</v>
      </c>
      <c r="J43" s="35">
        <v>6323.1545000000006</v>
      </c>
      <c r="L43" s="35">
        <v>14.768000000000002</v>
      </c>
      <c r="M43" s="35">
        <v>17.886499999999998</v>
      </c>
      <c r="N43" s="35">
        <v>103.94024999999999</v>
      </c>
      <c r="O43" s="35">
        <v>90.429750000000013</v>
      </c>
      <c r="P43" s="35">
        <v>702.31275000000005</v>
      </c>
      <c r="Q43" s="35">
        <v>42.923749999999998</v>
      </c>
      <c r="R43" s="35">
        <v>219.00874999999999</v>
      </c>
      <c r="S43" s="35">
        <v>2409.2182499999999</v>
      </c>
      <c r="T43" s="109"/>
      <c r="U43" s="35">
        <v>693.38824999999997</v>
      </c>
      <c r="V43" s="35">
        <v>8.9245000000000001</v>
      </c>
      <c r="X43" s="35">
        <v>8.4525000000000006</v>
      </c>
      <c r="Y43" s="35">
        <v>3.3552499999999998</v>
      </c>
      <c r="Z43" s="35">
        <v>25.732999999999997</v>
      </c>
      <c r="AA43" s="35">
        <v>0</v>
      </c>
      <c r="AB43" s="35">
        <v>274.75525000000005</v>
      </c>
      <c r="AC43" s="35">
        <v>23.2895</v>
      </c>
      <c r="AD43" s="35">
        <v>194.6985</v>
      </c>
      <c r="AE43" s="35">
        <v>2192.3825000000002</v>
      </c>
      <c r="AF43" s="109"/>
      <c r="AG43" s="35">
        <v>273.29875000000004</v>
      </c>
      <c r="AH43" s="35">
        <v>1.4565000000000001</v>
      </c>
      <c r="AJ43" s="124" t="s">
        <v>11</v>
      </c>
      <c r="AK43" s="124" t="s">
        <v>11</v>
      </c>
      <c r="AL43" s="124" t="s">
        <v>11</v>
      </c>
      <c r="AN43" s="124" t="s">
        <v>11</v>
      </c>
      <c r="AO43" s="124" t="s">
        <v>11</v>
      </c>
      <c r="AP43" s="124" t="s">
        <v>11</v>
      </c>
      <c r="AR43" s="124" t="s">
        <v>11</v>
      </c>
      <c r="AS43" s="125"/>
      <c r="AT43" s="55">
        <f t="shared" si="97"/>
        <v>1.8523856395387117E-3</v>
      </c>
      <c r="AU43" s="55">
        <f t="shared" si="98"/>
        <v>-3.589264870485831E-3</v>
      </c>
      <c r="AV43" s="55">
        <f t="shared" si="99"/>
        <v>5.9082438064872456E-4</v>
      </c>
      <c r="AX43" s="55">
        <f t="shared" si="100"/>
        <v>5.8284973085063196E-2</v>
      </c>
      <c r="AY43" s="55">
        <f t="shared" si="101"/>
        <v>-2.0523657888899649E-2</v>
      </c>
      <c r="AZ43" s="55">
        <f t="shared" si="102"/>
        <v>2.1332923949861637E-2</v>
      </c>
      <c r="BB43" s="55">
        <f t="shared" si="103"/>
        <v>9.4179039270114728E-3</v>
      </c>
    </row>
    <row r="44" spans="1:55" ht="12.75" customHeight="1">
      <c r="A44" s="37">
        <v>45596</v>
      </c>
      <c r="B44" s="35">
        <v>2751.0309999999999</v>
      </c>
      <c r="C44" s="35">
        <v>873.14599999999996</v>
      </c>
      <c r="D44" s="35">
        <v>3624.1769999999997</v>
      </c>
      <c r="F44" s="35">
        <v>1538.8647999999998</v>
      </c>
      <c r="G44" s="35">
        <v>1244.9818</v>
      </c>
      <c r="H44" s="35">
        <v>2783.8465999999999</v>
      </c>
      <c r="J44" s="35">
        <v>6408.0235999999995</v>
      </c>
      <c r="L44" s="35">
        <v>14.576399999999998</v>
      </c>
      <c r="M44" s="35">
        <v>19.676800000000004</v>
      </c>
      <c r="N44" s="35">
        <v>102.95239999999998</v>
      </c>
      <c r="O44" s="35">
        <v>107.48219999999999</v>
      </c>
      <c r="P44" s="35">
        <v>689.7296</v>
      </c>
      <c r="Q44" s="35">
        <v>42.352799999999995</v>
      </c>
      <c r="R44" s="35">
        <v>218.37400000000002</v>
      </c>
      <c r="S44" s="35">
        <v>2429.0328</v>
      </c>
      <c r="T44" s="109"/>
      <c r="U44" s="35">
        <v>680.85140000000001</v>
      </c>
      <c r="V44" s="35">
        <v>8.8782000000000014</v>
      </c>
      <c r="X44" s="35">
        <v>8.1736000000000004</v>
      </c>
      <c r="Y44" s="35">
        <v>3.2358000000000002</v>
      </c>
      <c r="Z44" s="35">
        <v>27.004400000000004</v>
      </c>
      <c r="AA44" s="35">
        <v>0</v>
      </c>
      <c r="AB44" s="35">
        <v>284.73</v>
      </c>
      <c r="AC44" s="35">
        <v>22.581600000000002</v>
      </c>
      <c r="AD44" s="35">
        <v>192.98120000000003</v>
      </c>
      <c r="AE44" s="35">
        <v>2245.1400000000003</v>
      </c>
      <c r="AF44" s="109"/>
      <c r="AG44" s="35">
        <v>283.39760000000001</v>
      </c>
      <c r="AH44" s="35">
        <v>1.3324</v>
      </c>
      <c r="AJ44" s="124" t="s">
        <v>11</v>
      </c>
      <c r="AK44" s="124" t="s">
        <v>11</v>
      </c>
      <c r="AL44" s="124" t="s">
        <v>11</v>
      </c>
      <c r="AN44" s="124" t="s">
        <v>11</v>
      </c>
      <c r="AO44" s="124" t="s">
        <v>11</v>
      </c>
      <c r="AP44" s="124" t="s">
        <v>11</v>
      </c>
      <c r="AR44" s="124" t="s">
        <v>11</v>
      </c>
      <c r="AS44" s="125"/>
      <c r="AT44" s="55">
        <f t="shared" ref="AT44:AT46" si="104">B44/B43-1</f>
        <v>-6.5820868654912212E-3</v>
      </c>
      <c r="AU44" s="55">
        <f t="shared" ref="AU44:AU46" si="105">C44/C43-1</f>
        <v>5.0427108277557364E-2</v>
      </c>
      <c r="AV44" s="55">
        <f t="shared" ref="AV44:AV46" si="106">D44/D43-1</f>
        <v>6.5793859054661397E-3</v>
      </c>
      <c r="AX44" s="55">
        <f t="shared" ref="AX44:AX46" si="107">F44/F43-1</f>
        <v>2.7024359267197928E-2</v>
      </c>
      <c r="AY44" s="55">
        <f t="shared" ref="AY44:AY46" si="108">G44/G43-1</f>
        <v>1.6897530965288565E-2</v>
      </c>
      <c r="AZ44" s="55">
        <f t="shared" ref="AZ44:AZ46" si="109">H44/H43-1</f>
        <v>2.24706551463425E-2</v>
      </c>
      <c r="BB44" s="55">
        <f t="shared" ref="BB44:BB46" si="110">J44/J43-1</f>
        <v>1.3421955765907434E-2</v>
      </c>
    </row>
    <row r="45" spans="1:55" ht="12.75" customHeight="1">
      <c r="A45" s="37">
        <v>45626</v>
      </c>
      <c r="B45" s="35">
        <v>2733.1862499999993</v>
      </c>
      <c r="C45" s="35">
        <v>896.98974999999996</v>
      </c>
      <c r="D45" s="35">
        <v>3630.1759999999995</v>
      </c>
      <c r="F45" s="35">
        <v>1562.7115000000003</v>
      </c>
      <c r="G45" s="35">
        <v>1224.5944999999999</v>
      </c>
      <c r="H45" s="35">
        <v>2787.3060000000005</v>
      </c>
      <c r="J45" s="35">
        <v>6417.482</v>
      </c>
      <c r="L45" s="35">
        <v>14.045</v>
      </c>
      <c r="M45" s="35">
        <v>18.938499999999998</v>
      </c>
      <c r="N45" s="35">
        <v>109.49250000000001</v>
      </c>
      <c r="O45" s="35">
        <v>123.44925000000001</v>
      </c>
      <c r="P45" s="35">
        <v>670.48775000000001</v>
      </c>
      <c r="Q45" s="35">
        <v>42.143249999999995</v>
      </c>
      <c r="R45" s="35">
        <v>226.77875</v>
      </c>
      <c r="S45" s="35">
        <v>2424.8409999999999</v>
      </c>
      <c r="T45" s="109"/>
      <c r="U45" s="35">
        <v>662.04250000000002</v>
      </c>
      <c r="V45" s="35">
        <v>8.4452499999999997</v>
      </c>
      <c r="X45" s="35">
        <v>8.0637500000000006</v>
      </c>
      <c r="Y45" s="35">
        <v>3.2379999999999995</v>
      </c>
      <c r="Z45" s="35">
        <v>28.471249999999998</v>
      </c>
      <c r="AA45" s="35">
        <v>0</v>
      </c>
      <c r="AB45" s="35">
        <v>287.34274999999997</v>
      </c>
      <c r="AC45" s="35">
        <v>21.773000000000003</v>
      </c>
      <c r="AD45" s="35">
        <v>203.2285</v>
      </c>
      <c r="AE45" s="35">
        <v>2235.1887499999993</v>
      </c>
      <c r="AF45" s="109"/>
      <c r="AG45" s="35">
        <v>286.30950000000001</v>
      </c>
      <c r="AH45" s="35">
        <v>1.03325</v>
      </c>
      <c r="AJ45" s="124" t="s">
        <v>11</v>
      </c>
      <c r="AK45" s="124" t="s">
        <v>11</v>
      </c>
      <c r="AL45" s="124" t="s">
        <v>11</v>
      </c>
      <c r="AN45" s="124" t="s">
        <v>11</v>
      </c>
      <c r="AO45" s="124" t="s">
        <v>11</v>
      </c>
      <c r="AP45" s="124" t="s">
        <v>11</v>
      </c>
      <c r="AR45" s="124" t="s">
        <v>11</v>
      </c>
      <c r="AS45" s="125"/>
      <c r="AT45" s="55">
        <f t="shared" si="104"/>
        <v>-6.4865681266407238E-3</v>
      </c>
      <c r="AU45" s="55">
        <f t="shared" si="105"/>
        <v>2.7307861457305016E-2</v>
      </c>
      <c r="AV45" s="55">
        <f t="shared" si="106"/>
        <v>1.6552723556271243E-3</v>
      </c>
      <c r="AX45" s="55">
        <f t="shared" si="107"/>
        <v>1.5496293111650017E-2</v>
      </c>
      <c r="AY45" s="55">
        <f t="shared" si="108"/>
        <v>-1.6375580751461616E-2</v>
      </c>
      <c r="AZ45" s="55">
        <f t="shared" si="109"/>
        <v>1.2426690464915069E-3</v>
      </c>
      <c r="BB45" s="55">
        <f t="shared" si="110"/>
        <v>1.4760245265015293E-3</v>
      </c>
    </row>
    <row r="46" spans="1:55" ht="12.75" customHeight="1">
      <c r="A46" s="37">
        <v>45657</v>
      </c>
      <c r="B46" s="35">
        <v>2817.05125</v>
      </c>
      <c r="C46" s="35">
        <v>889.61074999999994</v>
      </c>
      <c r="D46" s="35">
        <v>3706.6619999999998</v>
      </c>
      <c r="F46" s="35">
        <v>1579.7230000000002</v>
      </c>
      <c r="G46" s="35">
        <v>1244.0965000000001</v>
      </c>
      <c r="H46" s="35">
        <v>2823.8195000000005</v>
      </c>
      <c r="J46" s="35">
        <v>6530.4814999999999</v>
      </c>
      <c r="L46" s="35">
        <v>14.129750000000001</v>
      </c>
      <c r="M46" s="35">
        <v>17.53275</v>
      </c>
      <c r="N46" s="35">
        <v>110.33200000000001</v>
      </c>
      <c r="O46" s="35">
        <v>119.61675</v>
      </c>
      <c r="P46" s="35">
        <v>659.39024999999992</v>
      </c>
      <c r="Q46" s="35">
        <v>44.728250000000003</v>
      </c>
      <c r="R46" s="35">
        <v>218.89974999999998</v>
      </c>
      <c r="S46" s="35">
        <v>2522.0324999999998</v>
      </c>
      <c r="T46" s="109"/>
      <c r="U46" s="35">
        <v>650.53150000000005</v>
      </c>
      <c r="V46" s="35">
        <v>8.8587500000000006</v>
      </c>
      <c r="X46" s="35">
        <v>6.8587499999999997</v>
      </c>
      <c r="Y46" s="35">
        <v>3.165</v>
      </c>
      <c r="Z46" s="35">
        <v>31.955000000000002</v>
      </c>
      <c r="AA46" s="35">
        <v>0</v>
      </c>
      <c r="AB46" s="35">
        <v>295.11775</v>
      </c>
      <c r="AC46" s="35">
        <v>21.982500000000002</v>
      </c>
      <c r="AD46" s="35">
        <v>206.06125000000003</v>
      </c>
      <c r="AE46" s="35">
        <v>2258.6792500000001</v>
      </c>
      <c r="AF46" s="109"/>
      <c r="AG46" s="35">
        <v>294.31650000000002</v>
      </c>
      <c r="AH46" s="35">
        <v>0.80125000000000002</v>
      </c>
      <c r="AJ46" s="124" t="s">
        <v>11</v>
      </c>
      <c r="AK46" s="124" t="s">
        <v>11</v>
      </c>
      <c r="AL46" s="124" t="s">
        <v>11</v>
      </c>
      <c r="AN46" s="124" t="s">
        <v>11</v>
      </c>
      <c r="AO46" s="124" t="s">
        <v>11</v>
      </c>
      <c r="AP46" s="124" t="s">
        <v>11</v>
      </c>
      <c r="AR46" s="124" t="s">
        <v>11</v>
      </c>
      <c r="AS46" s="125"/>
      <c r="AT46" s="55">
        <f t="shared" si="104"/>
        <v>3.0683968207435797E-2</v>
      </c>
      <c r="AU46" s="55">
        <f t="shared" si="105"/>
        <v>-8.2264039249054788E-3</v>
      </c>
      <c r="AV46" s="55">
        <f t="shared" si="106"/>
        <v>2.1069501864372508E-2</v>
      </c>
      <c r="AX46" s="55">
        <f t="shared" si="107"/>
        <v>1.0885886486405205E-2</v>
      </c>
      <c r="AY46" s="55">
        <f t="shared" si="108"/>
        <v>1.5925271589901868E-2</v>
      </c>
      <c r="AZ46" s="55">
        <f t="shared" si="109"/>
        <v>1.3099925160710679E-2</v>
      </c>
      <c r="BB46" s="55">
        <f t="shared" si="110"/>
        <v>1.760807431949174E-2</v>
      </c>
    </row>
    <row r="47" spans="1:55" ht="12.75" customHeight="1">
      <c r="A47" s="37">
        <v>45688</v>
      </c>
      <c r="B47" s="35">
        <v>2866.6985999999997</v>
      </c>
      <c r="C47" s="35">
        <v>839.80899999999997</v>
      </c>
      <c r="D47" s="35">
        <v>3706.5075999999999</v>
      </c>
      <c r="F47" s="35">
        <v>1593.1844000000001</v>
      </c>
      <c r="G47" s="35">
        <v>1206.5354</v>
      </c>
      <c r="H47" s="35">
        <v>2799.7197999999999</v>
      </c>
      <c r="J47" s="35">
        <v>6506.2273999999998</v>
      </c>
      <c r="L47" s="35">
        <v>13.639199999999999</v>
      </c>
      <c r="M47" s="35">
        <v>16.891400000000001</v>
      </c>
      <c r="N47" s="35">
        <v>109.4096</v>
      </c>
      <c r="O47" s="35">
        <v>113.92139999999999</v>
      </c>
      <c r="P47" s="35">
        <v>681.02319999999986</v>
      </c>
      <c r="Q47" s="35">
        <v>42.049599999999998</v>
      </c>
      <c r="R47" s="35">
        <v>211.35920000000002</v>
      </c>
      <c r="S47" s="35">
        <v>2518.2139999999999</v>
      </c>
      <c r="T47" s="109"/>
      <c r="U47" s="35">
        <v>671.69879999999989</v>
      </c>
      <c r="V47" s="35">
        <v>9.3244000000000007</v>
      </c>
      <c r="X47" s="35">
        <v>6.4861999999999993</v>
      </c>
      <c r="Y47" s="35">
        <v>3.16</v>
      </c>
      <c r="Z47" s="35">
        <v>33.474400000000003</v>
      </c>
      <c r="AA47" s="35">
        <v>0</v>
      </c>
      <c r="AB47" s="35">
        <v>294.33720000000005</v>
      </c>
      <c r="AC47" s="35">
        <v>20.909399999999998</v>
      </c>
      <c r="AD47" s="35">
        <v>194.435</v>
      </c>
      <c r="AE47" s="35">
        <v>2246.9176000000002</v>
      </c>
      <c r="AF47" s="109"/>
      <c r="AG47" s="35">
        <v>293.56979999999993</v>
      </c>
      <c r="AH47" s="35">
        <v>0.76740000000000008</v>
      </c>
      <c r="AJ47" s="55">
        <f>B47/B35-1</f>
        <v>0.14874267374145322</v>
      </c>
      <c r="AK47" s="55">
        <f t="shared" ref="AK47:AP47" si="111">C47/C35-1</f>
        <v>0.16322352683709895</v>
      </c>
      <c r="AL47" s="55">
        <f t="shared" si="111"/>
        <v>0.15199202057960437</v>
      </c>
      <c r="AM47" s="55"/>
      <c r="AN47" s="55">
        <f t="shared" si="111"/>
        <v>0.20690905383070124</v>
      </c>
      <c r="AO47" s="55">
        <f t="shared" si="111"/>
        <v>7.0163786578082865E-2</v>
      </c>
      <c r="AP47" s="55">
        <f t="shared" si="111"/>
        <v>0.14391750875593035</v>
      </c>
      <c r="AQ47" s="55"/>
      <c r="AR47" s="55">
        <f>J47/J35-1</f>
        <v>0.14850351656449212</v>
      </c>
      <c r="AS47" s="125"/>
      <c r="AT47" s="55">
        <f t="shared" ref="AT47" si="112">B47/B46-1</f>
        <v>1.7623871770170885E-2</v>
      </c>
      <c r="AU47" s="55">
        <f t="shared" ref="AU47" si="113">C47/C46-1</f>
        <v>-5.5981506518440804E-2</v>
      </c>
      <c r="AV47" s="55">
        <f t="shared" ref="AV47" si="114">D47/D46-1</f>
        <v>-4.1654728701989718E-5</v>
      </c>
      <c r="AX47" s="55">
        <f t="shared" ref="AX47" si="115">F47/F46-1</f>
        <v>8.5213673536435053E-3</v>
      </c>
      <c r="AY47" s="55">
        <f t="shared" ref="AY47" si="116">G47/G46-1</f>
        <v>-3.0191468266328347E-2</v>
      </c>
      <c r="AZ47" s="55">
        <f t="shared" ref="AZ47" si="117">H47/H46-1</f>
        <v>-8.5344335925156001E-3</v>
      </c>
      <c r="BB47" s="55">
        <f t="shared" ref="BB47" si="118">J47/J46-1</f>
        <v>-3.7139834176086461E-3</v>
      </c>
    </row>
    <row r="48" spans="1:55" ht="12.75" customHeight="1">
      <c r="A48" s="37"/>
      <c r="AG48" s="35"/>
      <c r="AH48" s="35"/>
    </row>
    <row r="49" spans="1:55">
      <c r="A49" s="37"/>
      <c r="AG49" s="35"/>
      <c r="AH49" s="35"/>
    </row>
    <row r="50" spans="1:55">
      <c r="A50" s="37"/>
      <c r="AG50" s="35"/>
      <c r="AH50" s="35"/>
    </row>
    <row r="51" spans="1:55">
      <c r="A51" s="37"/>
      <c r="AG51" s="35"/>
      <c r="AH51" s="35"/>
    </row>
    <row r="52" spans="1:55">
      <c r="A52" s="37"/>
      <c r="AG52" s="35"/>
      <c r="AH52" s="35"/>
    </row>
    <row r="53" spans="1:55">
      <c r="AG53" s="35"/>
      <c r="AH53" s="35"/>
      <c r="BC53" s="30"/>
    </row>
    <row r="54" spans="1:55">
      <c r="AE54" s="23"/>
      <c r="AF54" s="23"/>
      <c r="AG54" s="23"/>
      <c r="AH54" s="20"/>
      <c r="AI54" s="20"/>
      <c r="AJ54" s="52"/>
      <c r="AK54" s="52"/>
      <c r="AL54" s="52"/>
      <c r="AO54" s="56"/>
      <c r="AP54" s="56"/>
      <c r="AQ54" s="56"/>
      <c r="AT54" s="52"/>
      <c r="AU54" s="52"/>
      <c r="AV54" s="52"/>
      <c r="BC54" s="30"/>
    </row>
    <row r="55" spans="1:55">
      <c r="AE55" s="23"/>
      <c r="AF55" s="23"/>
      <c r="AG55" s="23"/>
      <c r="AH55" s="20"/>
      <c r="AI55" s="20"/>
      <c r="AJ55" s="52"/>
      <c r="AK55" s="52"/>
      <c r="AL55" s="52"/>
      <c r="AO55" s="56"/>
      <c r="AP55" s="56"/>
      <c r="AQ55" s="56"/>
      <c r="AT55" s="52"/>
      <c r="AU55" s="52"/>
      <c r="AV55" s="52"/>
      <c r="BC55" s="30"/>
    </row>
    <row r="56" spans="1:55">
      <c r="AE56" s="23"/>
      <c r="AF56" s="23"/>
      <c r="AG56" s="23"/>
      <c r="AH56" s="20"/>
      <c r="AI56" s="20"/>
      <c r="AJ56" s="52"/>
      <c r="AK56" s="52"/>
      <c r="AL56" s="52"/>
      <c r="AO56" s="56"/>
      <c r="AP56" s="56"/>
      <c r="AQ56" s="56"/>
      <c r="AT56" s="52"/>
      <c r="AU56" s="52"/>
      <c r="AV56" s="52"/>
      <c r="BC56" s="30"/>
    </row>
    <row r="57" spans="1:55">
      <c r="AE57" s="23"/>
      <c r="AF57" s="23"/>
      <c r="AG57" s="23"/>
      <c r="AH57" s="20"/>
      <c r="AI57" s="20"/>
      <c r="AJ57" s="52"/>
      <c r="AK57" s="52"/>
      <c r="AL57" s="52"/>
      <c r="AO57" s="56"/>
      <c r="AP57" s="56"/>
      <c r="AQ57" s="56"/>
      <c r="AT57" s="52"/>
      <c r="AU57" s="52"/>
      <c r="AV57" s="52"/>
      <c r="BC57" s="30"/>
    </row>
    <row r="58" spans="1:55">
      <c r="AE58" s="23"/>
      <c r="AF58" s="23"/>
      <c r="AG58" s="23"/>
      <c r="AH58" s="20"/>
      <c r="AI58" s="20"/>
      <c r="AJ58" s="52"/>
      <c r="AK58" s="52"/>
      <c r="AL58" s="52"/>
      <c r="AO58" s="56"/>
      <c r="AP58" s="56"/>
      <c r="AQ58" s="56"/>
      <c r="AT58" s="52"/>
      <c r="AU58" s="52"/>
      <c r="AV58" s="52"/>
      <c r="BC58" s="30"/>
    </row>
    <row r="59" spans="1:55">
      <c r="AE59" s="23"/>
      <c r="AF59" s="23"/>
      <c r="AG59" s="23"/>
      <c r="AH59" s="20"/>
      <c r="AI59" s="20"/>
      <c r="AJ59" s="52"/>
      <c r="AK59" s="52"/>
      <c r="AL59" s="52"/>
      <c r="AO59" s="56"/>
      <c r="AP59" s="56"/>
      <c r="AQ59" s="56"/>
      <c r="AT59" s="52"/>
      <c r="AU59" s="52"/>
      <c r="AV59" s="52"/>
      <c r="BC59" s="30"/>
    </row>
    <row r="60" spans="1:55">
      <c r="AE60" s="23"/>
      <c r="AF60" s="23"/>
      <c r="AG60" s="23"/>
      <c r="AH60" s="20"/>
      <c r="AI60" s="20"/>
      <c r="AJ60" s="52"/>
      <c r="AK60" s="52"/>
      <c r="AL60" s="52"/>
      <c r="AO60" s="56"/>
      <c r="AP60" s="56"/>
      <c r="AQ60" s="56"/>
      <c r="AT60" s="52"/>
      <c r="AU60" s="52"/>
      <c r="AV60" s="52"/>
      <c r="BC60" s="30"/>
    </row>
    <row r="61" spans="1:55">
      <c r="AG61" s="35"/>
      <c r="AH61" s="35"/>
    </row>
    <row r="62" spans="1:55">
      <c r="AG62" s="35"/>
      <c r="AH62" s="35"/>
    </row>
    <row r="63" spans="1:55">
      <c r="AG63" s="35"/>
      <c r="AH63" s="35"/>
    </row>
    <row r="64" spans="1:55">
      <c r="AG64" s="35"/>
      <c r="AH64" s="35"/>
    </row>
    <row r="65" spans="33:34">
      <c r="AG65" s="35"/>
      <c r="AH65" s="35"/>
    </row>
    <row r="66" spans="33:34">
      <c r="AG66" s="35"/>
      <c r="AH66" s="35"/>
    </row>
    <row r="67" spans="33:34">
      <c r="AG67" s="35"/>
      <c r="AH67" s="35"/>
    </row>
    <row r="68" spans="33:34">
      <c r="AG68" s="35"/>
      <c r="AH68" s="35"/>
    </row>
    <row r="69" spans="33:34">
      <c r="AG69" s="35"/>
      <c r="AH69" s="35"/>
    </row>
    <row r="70" spans="33:34">
      <c r="AG70" s="35"/>
      <c r="AH70" s="35"/>
    </row>
    <row r="72" spans="33:34">
      <c r="AG72" s="35"/>
      <c r="AH72" s="35"/>
    </row>
    <row r="73" spans="33:34">
      <c r="AG73" s="35"/>
      <c r="AH73" s="35"/>
    </row>
    <row r="74" spans="33:34">
      <c r="AG74" s="35"/>
      <c r="AH74" s="35"/>
    </row>
    <row r="75" spans="33:34">
      <c r="AG75" s="35"/>
      <c r="AH75" s="35"/>
    </row>
    <row r="76" spans="33:34">
      <c r="AG76" s="35"/>
      <c r="AH76" s="35"/>
    </row>
    <row r="77" spans="33:34">
      <c r="AG77" s="35"/>
      <c r="AH77" s="35"/>
    </row>
    <row r="78" spans="33:34">
      <c r="AG78" s="35"/>
      <c r="AH78" s="35"/>
    </row>
    <row r="79" spans="33:34">
      <c r="AG79" s="35"/>
      <c r="AH79" s="35"/>
    </row>
    <row r="80" spans="33:34">
      <c r="AG80" s="35"/>
      <c r="AH80" s="35"/>
    </row>
    <row r="81" spans="33:34">
      <c r="AG81" s="35"/>
      <c r="AH81" s="35"/>
    </row>
    <row r="82" spans="33:34">
      <c r="AG82" s="35"/>
      <c r="AH82" s="35"/>
    </row>
    <row r="83" spans="33:34">
      <c r="AG83" s="35"/>
      <c r="AH83" s="35"/>
    </row>
    <row r="84" spans="33:34">
      <c r="AG84" s="35"/>
      <c r="AH84" s="35"/>
    </row>
    <row r="85" spans="33:34">
      <c r="AG85" s="35"/>
      <c r="AH85" s="35"/>
    </row>
    <row r="86" spans="33:34">
      <c r="AG86" s="35"/>
      <c r="AH86" s="35"/>
    </row>
    <row r="87" spans="33:34">
      <c r="AG87" s="35"/>
      <c r="AH87" s="35"/>
    </row>
    <row r="88" spans="33:34">
      <c r="AG88" s="35"/>
      <c r="AH88" s="35"/>
    </row>
    <row r="89" spans="33:34">
      <c r="AG89" s="35"/>
      <c r="AH89" s="35"/>
    </row>
    <row r="90" spans="33:34">
      <c r="AG90" s="35"/>
      <c r="AH90" s="35"/>
    </row>
    <row r="91" spans="33:34">
      <c r="AG91" s="35"/>
      <c r="AH91" s="35"/>
    </row>
    <row r="92" spans="33:34">
      <c r="AG92" s="35"/>
      <c r="AH92" s="35"/>
    </row>
    <row r="93" spans="33:34">
      <c r="AG93" s="35"/>
      <c r="AH93" s="35"/>
    </row>
    <row r="94" spans="33:34">
      <c r="AG94" s="35"/>
      <c r="AH94" s="35"/>
    </row>
    <row r="95" spans="33:34">
      <c r="AG95" s="35"/>
      <c r="AH95" s="35"/>
    </row>
    <row r="96" spans="33:34">
      <c r="AG96" s="35"/>
      <c r="AH96" s="35"/>
    </row>
    <row r="97" spans="33:34">
      <c r="AG97" s="35"/>
      <c r="AH97" s="35"/>
    </row>
    <row r="98" spans="33:34">
      <c r="AG98" s="35"/>
      <c r="AH98" s="35"/>
    </row>
    <row r="99" spans="33:34">
      <c r="AG99" s="35"/>
      <c r="AH99" s="35"/>
    </row>
    <row r="100" spans="33:34">
      <c r="AG100" s="35"/>
      <c r="AH100" s="35"/>
    </row>
    <row r="101" spans="33:34">
      <c r="AG101" s="35"/>
      <c r="AH101" s="35"/>
    </row>
    <row r="102" spans="33:34">
      <c r="AG102" s="35"/>
      <c r="AH102" s="35"/>
    </row>
    <row r="103" spans="33:34">
      <c r="AG103" s="35"/>
      <c r="AH103" s="35"/>
    </row>
    <row r="104" spans="33:34">
      <c r="AG104" s="35"/>
      <c r="AH104" s="35"/>
    </row>
    <row r="105" spans="33:34">
      <c r="AG105" s="35"/>
      <c r="AH105" s="35"/>
    </row>
    <row r="106" spans="33:34">
      <c r="AG106" s="35"/>
      <c r="AH106" s="35"/>
    </row>
    <row r="107" spans="33:34">
      <c r="AG107" s="35"/>
      <c r="AH107" s="35"/>
    </row>
    <row r="108" spans="33:34">
      <c r="AG108" s="35"/>
      <c r="AH108" s="35"/>
    </row>
  </sheetData>
  <mergeCells count="12">
    <mergeCell ref="B8:D8"/>
    <mergeCell ref="F8:H8"/>
    <mergeCell ref="AJ7:AR7"/>
    <mergeCell ref="AT7:BB7"/>
    <mergeCell ref="AJ8:AL8"/>
    <mergeCell ref="AN8:AP8"/>
    <mergeCell ref="AT8:AV8"/>
    <mergeCell ref="AX8:AZ8"/>
    <mergeCell ref="L8:S8"/>
    <mergeCell ref="X8:AE8"/>
    <mergeCell ref="U8:V8"/>
    <mergeCell ref="AG8:AH8"/>
  </mergeCells>
  <phoneticPr fontId="73"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1"/>
  <sheetViews>
    <sheetView zoomScaleNormal="100" workbookViewId="0">
      <pane xSplit="1" ySplit="9" topLeftCell="B15" activePane="bottomRight" state="frozen"/>
      <selection pane="topRight" activeCell="B1" sqref="B1"/>
      <selection pane="bottomLeft" activeCell="A9" sqref="A9"/>
      <selection pane="bottomRight" activeCell="A48" sqref="A48"/>
    </sheetView>
  </sheetViews>
  <sheetFormatPr defaultColWidth="9.125" defaultRowHeight="12"/>
  <cols>
    <col min="1" max="1" width="8.125" style="31" customWidth="1"/>
    <col min="2" max="4" width="7.625" style="30" customWidth="1"/>
    <col min="5" max="5" width="1.625" style="20" customWidth="1"/>
    <col min="6" max="8" width="8.625" style="30" customWidth="1"/>
    <col min="9" max="9" width="1.625" style="20" customWidth="1"/>
    <col min="10" max="12" width="8.625" style="30" customWidth="1"/>
    <col min="13" max="13" width="1.625" style="20" customWidth="1"/>
    <col min="14" max="16" width="7.625" style="56" customWidth="1"/>
    <col min="17" max="17" width="1.625" style="52" customWidth="1"/>
    <col min="18" max="20" width="7.625" style="52" customWidth="1"/>
    <col min="21" max="21" width="1.625" style="52" customWidth="1"/>
    <col min="22" max="24" width="7.625" style="56" customWidth="1"/>
    <col min="25" max="25" width="1.625" style="52" customWidth="1"/>
    <col min="26" max="28" width="7.625" style="52" customWidth="1"/>
    <col min="29" max="29" width="1.625" style="20" customWidth="1"/>
    <col min="30" max="16384" width="9.125" style="30"/>
  </cols>
  <sheetData>
    <row r="1" spans="1:29" s="28" customFormat="1" ht="12.75">
      <c r="A1" s="28" t="s">
        <v>15</v>
      </c>
      <c r="B1" s="8" t="s">
        <v>46</v>
      </c>
      <c r="E1" s="38"/>
      <c r="I1" s="38"/>
      <c r="M1" s="38"/>
      <c r="N1" s="44"/>
      <c r="O1" s="44"/>
      <c r="P1" s="44"/>
      <c r="Q1" s="44"/>
      <c r="R1" s="44"/>
      <c r="S1" s="44"/>
      <c r="T1" s="44"/>
      <c r="U1" s="44"/>
      <c r="V1" s="44"/>
      <c r="W1" s="44"/>
      <c r="X1" s="44"/>
      <c r="Y1" s="44"/>
      <c r="Z1" s="44"/>
      <c r="AA1" s="44"/>
      <c r="AB1" s="44"/>
      <c r="AC1" s="38"/>
    </row>
    <row r="2" spans="1:29" s="28" customFormat="1" ht="12.75">
      <c r="A2" s="28" t="s">
        <v>18</v>
      </c>
      <c r="B2" s="28" t="s">
        <v>50</v>
      </c>
      <c r="E2" s="38"/>
      <c r="I2" s="38"/>
      <c r="M2" s="38"/>
      <c r="N2" s="44"/>
      <c r="O2" s="44"/>
      <c r="P2" s="44"/>
      <c r="Q2" s="44"/>
      <c r="R2" s="45"/>
      <c r="S2" s="45"/>
      <c r="T2" s="45"/>
      <c r="U2" s="44"/>
      <c r="V2" s="44"/>
      <c r="W2" s="44"/>
      <c r="X2" s="44"/>
      <c r="Y2" s="44"/>
      <c r="Z2" s="45"/>
      <c r="AA2" s="45"/>
      <c r="AB2" s="45"/>
      <c r="AC2" s="38"/>
    </row>
    <row r="3" spans="1:29" s="28" customFormat="1" ht="12.75">
      <c r="A3" s="8" t="s">
        <v>16</v>
      </c>
      <c r="B3" s="8" t="s">
        <v>35</v>
      </c>
      <c r="E3" s="38"/>
      <c r="F3" s="8"/>
      <c r="I3" s="38"/>
      <c r="J3" s="8"/>
      <c r="M3" s="38"/>
      <c r="N3" s="46"/>
      <c r="O3" s="46"/>
      <c r="P3" s="46"/>
      <c r="Q3" s="44"/>
      <c r="R3" s="44"/>
      <c r="S3" s="44"/>
      <c r="T3" s="44"/>
      <c r="U3" s="44"/>
      <c r="V3" s="46"/>
      <c r="W3" s="46"/>
      <c r="X3" s="46"/>
      <c r="Y3" s="44"/>
      <c r="Z3" s="44"/>
      <c r="AA3" s="44"/>
      <c r="AB3" s="44"/>
      <c r="AC3" s="38"/>
    </row>
    <row r="4" spans="1:29" s="14" customFormat="1" ht="11.25">
      <c r="A4" s="17" t="s">
        <v>19</v>
      </c>
      <c r="B4" s="14" t="s">
        <v>26</v>
      </c>
      <c r="E4" s="25"/>
      <c r="I4" s="25"/>
      <c r="M4" s="25"/>
      <c r="N4" s="47"/>
      <c r="O4" s="47"/>
      <c r="P4" s="47"/>
      <c r="Q4" s="48"/>
      <c r="R4" s="48"/>
      <c r="S4" s="48"/>
      <c r="T4" s="48"/>
      <c r="U4" s="48"/>
      <c r="V4" s="47"/>
      <c r="W4" s="47"/>
      <c r="X4" s="47"/>
      <c r="Y4" s="48"/>
      <c r="Z4" s="48"/>
      <c r="AA4" s="48"/>
      <c r="AB4" s="48"/>
      <c r="AC4" s="25"/>
    </row>
    <row r="5" spans="1:29" s="14" customFormat="1" ht="11.25">
      <c r="A5" s="15" t="s">
        <v>20</v>
      </c>
      <c r="B5" s="14" t="s">
        <v>25</v>
      </c>
      <c r="E5" s="26"/>
      <c r="I5" s="26"/>
      <c r="M5" s="26"/>
      <c r="N5" s="49"/>
      <c r="O5" s="49"/>
      <c r="P5" s="49"/>
      <c r="Q5" s="48"/>
      <c r="R5" s="50"/>
      <c r="S5" s="50"/>
      <c r="T5" s="50"/>
      <c r="U5" s="50"/>
      <c r="V5" s="49"/>
      <c r="W5" s="49"/>
      <c r="X5" s="49"/>
      <c r="Y5" s="48"/>
      <c r="Z5" s="50"/>
      <c r="AA5" s="50"/>
      <c r="AB5" s="50"/>
      <c r="AC5" s="26"/>
    </row>
    <row r="6" spans="1:29">
      <c r="A6" s="32"/>
      <c r="E6" s="21"/>
      <c r="I6" s="21"/>
      <c r="M6" s="21"/>
      <c r="N6" s="51"/>
      <c r="O6" s="51"/>
      <c r="P6" s="51"/>
      <c r="R6" s="53"/>
      <c r="S6" s="53"/>
      <c r="T6" s="53"/>
      <c r="U6" s="53"/>
      <c r="V6" s="51"/>
      <c r="W6" s="51"/>
      <c r="X6" s="51"/>
      <c r="Z6" s="53"/>
      <c r="AA6" s="53"/>
      <c r="AB6" s="53"/>
      <c r="AC6" s="21"/>
    </row>
    <row r="7" spans="1:29">
      <c r="N7" s="145" t="s">
        <v>10</v>
      </c>
      <c r="O7" s="145"/>
      <c r="P7" s="145"/>
      <c r="Q7" s="145"/>
      <c r="R7" s="145"/>
      <c r="S7" s="145"/>
      <c r="T7" s="145"/>
      <c r="V7" s="145" t="s">
        <v>45</v>
      </c>
      <c r="W7" s="145"/>
      <c r="X7" s="145"/>
      <c r="Y7" s="145"/>
      <c r="Z7" s="145"/>
      <c r="AA7" s="145"/>
      <c r="AB7" s="145"/>
    </row>
    <row r="8" spans="1:29" s="32" customFormat="1">
      <c r="A8" s="33"/>
      <c r="B8" s="150" t="s">
        <v>29</v>
      </c>
      <c r="C8" s="150"/>
      <c r="D8" s="150"/>
      <c r="E8" s="43"/>
      <c r="F8" s="151" t="s">
        <v>34</v>
      </c>
      <c r="G8" s="151"/>
      <c r="H8" s="151"/>
      <c r="I8" s="43"/>
      <c r="J8" s="151" t="s">
        <v>30</v>
      </c>
      <c r="K8" s="151"/>
      <c r="L8" s="151"/>
      <c r="M8" s="21"/>
      <c r="N8" s="148" t="s">
        <v>32</v>
      </c>
      <c r="O8" s="148"/>
      <c r="P8" s="148"/>
      <c r="Q8" s="54"/>
      <c r="R8" s="149" t="s">
        <v>31</v>
      </c>
      <c r="S8" s="149"/>
      <c r="T8" s="149"/>
      <c r="U8" s="53"/>
      <c r="V8" s="148" t="s">
        <v>32</v>
      </c>
      <c r="W8" s="148"/>
      <c r="X8" s="148"/>
      <c r="Y8" s="54"/>
      <c r="Z8" s="149" t="s">
        <v>31</v>
      </c>
      <c r="AA8" s="149"/>
      <c r="AB8" s="149"/>
      <c r="AC8" s="21"/>
    </row>
    <row r="9" spans="1:29" s="31" customFormat="1" ht="12.75" thickBot="1">
      <c r="A9" s="34"/>
      <c r="B9" s="57" t="s">
        <v>33</v>
      </c>
      <c r="C9" s="57" t="s">
        <v>28</v>
      </c>
      <c r="D9" s="58" t="s">
        <v>27</v>
      </c>
      <c r="E9" s="59"/>
      <c r="F9" s="57" t="s">
        <v>33</v>
      </c>
      <c r="G9" s="57" t="s">
        <v>28</v>
      </c>
      <c r="H9" s="58" t="s">
        <v>27</v>
      </c>
      <c r="I9" s="59"/>
      <c r="J9" s="57" t="s">
        <v>33</v>
      </c>
      <c r="K9" s="57" t="s">
        <v>28</v>
      </c>
      <c r="L9" s="58" t="s">
        <v>27</v>
      </c>
      <c r="M9" s="22"/>
      <c r="N9" s="60" t="s">
        <v>33</v>
      </c>
      <c r="O9" s="60" t="s">
        <v>28</v>
      </c>
      <c r="P9" s="61" t="s">
        <v>27</v>
      </c>
      <c r="Q9" s="62"/>
      <c r="R9" s="60" t="s">
        <v>33</v>
      </c>
      <c r="S9" s="60" t="s">
        <v>28</v>
      </c>
      <c r="T9" s="61" t="s">
        <v>27</v>
      </c>
      <c r="U9" s="134"/>
      <c r="V9" s="60" t="s">
        <v>33</v>
      </c>
      <c r="W9" s="60" t="s">
        <v>28</v>
      </c>
      <c r="X9" s="61" t="s">
        <v>27</v>
      </c>
      <c r="Y9" s="62"/>
      <c r="Z9" s="60" t="s">
        <v>33</v>
      </c>
      <c r="AA9" s="60" t="s">
        <v>28</v>
      </c>
      <c r="AB9" s="61" t="s">
        <v>27</v>
      </c>
      <c r="AC9" s="22"/>
    </row>
    <row r="10" spans="1:29" ht="12.75" customHeight="1" thickTop="1">
      <c r="A10" s="36">
        <v>2014</v>
      </c>
      <c r="B10" s="96">
        <v>9.0912000000000048E-2</v>
      </c>
      <c r="C10" s="96">
        <v>0.10645600000000001</v>
      </c>
      <c r="D10" s="96">
        <v>9.8911999999999986E-2</v>
      </c>
      <c r="E10" s="35"/>
      <c r="F10" s="35">
        <v>27925.212</v>
      </c>
      <c r="G10" s="35">
        <v>18524.46</v>
      </c>
      <c r="H10" s="35">
        <v>3969.08</v>
      </c>
      <c r="I10" s="35"/>
      <c r="J10" s="35">
        <v>111700.848</v>
      </c>
      <c r="K10" s="35">
        <v>74097.84</v>
      </c>
      <c r="L10" s="35">
        <v>15876.32</v>
      </c>
      <c r="M10" s="24"/>
      <c r="N10" s="55" t="s">
        <v>11</v>
      </c>
      <c r="O10" s="55" t="s">
        <v>11</v>
      </c>
      <c r="P10" s="105" t="s">
        <v>11</v>
      </c>
      <c r="Q10" s="55"/>
      <c r="R10" s="55" t="s">
        <v>11</v>
      </c>
      <c r="S10" s="55" t="s">
        <v>11</v>
      </c>
      <c r="T10" s="105" t="s">
        <v>11</v>
      </c>
      <c r="U10" s="108"/>
      <c r="V10" s="105" t="s">
        <v>11</v>
      </c>
      <c r="W10" s="105" t="s">
        <v>11</v>
      </c>
      <c r="X10" s="105" t="s">
        <v>11</v>
      </c>
      <c r="Y10" s="106"/>
      <c r="Z10" s="105" t="s">
        <v>11</v>
      </c>
      <c r="AA10" s="105" t="s">
        <v>11</v>
      </c>
      <c r="AB10" s="105" t="s">
        <v>11</v>
      </c>
      <c r="AC10" s="24"/>
    </row>
    <row r="11" spans="1:29" ht="12.75" customHeight="1">
      <c r="A11" s="36">
        <v>2015</v>
      </c>
      <c r="B11" s="96">
        <v>0.19169999999999998</v>
      </c>
      <c r="C11" s="96">
        <v>0.20912400000000003</v>
      </c>
      <c r="D11" s="96">
        <v>0.20489199999999985</v>
      </c>
      <c r="E11" s="35"/>
      <c r="F11" s="35">
        <v>28345.95</v>
      </c>
      <c r="G11" s="35">
        <v>24410.062000000002</v>
      </c>
      <c r="H11" s="35">
        <v>2488.6660000000002</v>
      </c>
      <c r="I11" s="35"/>
      <c r="J11" s="35">
        <v>113383.8</v>
      </c>
      <c r="K11" s="35">
        <v>97640.248000000007</v>
      </c>
      <c r="L11" s="35">
        <v>9954.6640000000007</v>
      </c>
      <c r="M11" s="24"/>
      <c r="N11" s="55">
        <f t="shared" ref="N11:N17" si="0">B11/B10-1</f>
        <v>1.1086325237592383</v>
      </c>
      <c r="O11" s="55">
        <f t="shared" ref="O11:O17" si="1">C11/C10-1</f>
        <v>0.96441722401743446</v>
      </c>
      <c r="P11" s="55">
        <f t="shared" ref="P11" si="2">D11/D10-1</f>
        <v>1.0714574571336124</v>
      </c>
      <c r="Q11" s="106"/>
      <c r="R11" s="55">
        <f t="shared" ref="R11:R13" si="3">F11/F10-1</f>
        <v>1.5066600031541366E-2</v>
      </c>
      <c r="S11" s="55">
        <f t="shared" ref="S11:S13" si="4">G11/G10-1</f>
        <v>0.31772057053215064</v>
      </c>
      <c r="T11" s="55">
        <f t="shared" ref="T11" si="5">H11/H10-1</f>
        <v>-0.37298668709121507</v>
      </c>
      <c r="U11" s="108"/>
      <c r="V11" s="105" t="s">
        <v>11</v>
      </c>
      <c r="W11" s="105" t="s">
        <v>11</v>
      </c>
      <c r="X11" s="105" t="s">
        <v>11</v>
      </c>
      <c r="Y11" s="106"/>
      <c r="Z11" s="105" t="s">
        <v>11</v>
      </c>
      <c r="AA11" s="105" t="s">
        <v>11</v>
      </c>
      <c r="AB11" s="105" t="s">
        <v>11</v>
      </c>
      <c r="AC11" s="24"/>
    </row>
    <row r="12" spans="1:29">
      <c r="A12" s="36">
        <v>2016</v>
      </c>
      <c r="B12" s="96">
        <v>0.46655200000000013</v>
      </c>
      <c r="C12" s="96">
        <v>0.48336400000000013</v>
      </c>
      <c r="D12" s="96" t="s">
        <v>11</v>
      </c>
      <c r="E12" s="35"/>
      <c r="F12" s="35">
        <v>20672.995999999999</v>
      </c>
      <c r="G12" s="35">
        <v>24199.324000000001</v>
      </c>
      <c r="H12" s="35" t="s">
        <v>11</v>
      </c>
      <c r="I12" s="35"/>
      <c r="J12" s="35">
        <v>82691.983999999997</v>
      </c>
      <c r="K12" s="35">
        <v>96797.296000000002</v>
      </c>
      <c r="L12" s="35" t="s">
        <v>11</v>
      </c>
      <c r="M12" s="24"/>
      <c r="N12" s="55">
        <f t="shared" si="0"/>
        <v>1.4337610850286917</v>
      </c>
      <c r="O12" s="55">
        <f t="shared" si="1"/>
        <v>1.3113750693368531</v>
      </c>
      <c r="P12" s="105" t="s">
        <v>11</v>
      </c>
      <c r="Q12" s="105"/>
      <c r="R12" s="55">
        <f t="shared" si="3"/>
        <v>-0.2706896046877949</v>
      </c>
      <c r="S12" s="55">
        <f t="shared" si="4"/>
        <v>-8.6332431273627996E-3</v>
      </c>
      <c r="T12" s="105" t="s">
        <v>11</v>
      </c>
      <c r="U12" s="108"/>
      <c r="V12" s="105" t="s">
        <v>11</v>
      </c>
      <c r="W12" s="105" t="s">
        <v>11</v>
      </c>
      <c r="X12" s="105" t="s">
        <v>11</v>
      </c>
      <c r="Y12" s="106"/>
      <c r="Z12" s="105" t="s">
        <v>11</v>
      </c>
      <c r="AA12" s="105" t="s">
        <v>11</v>
      </c>
      <c r="AB12" s="105" t="s">
        <v>11</v>
      </c>
      <c r="AC12" s="24"/>
    </row>
    <row r="13" spans="1:29" ht="12.75" customHeight="1">
      <c r="A13" s="36">
        <v>2017</v>
      </c>
      <c r="B13" s="96">
        <v>0.97475199999999973</v>
      </c>
      <c r="C13" s="96">
        <v>0.99482400000000071</v>
      </c>
      <c r="D13" s="96" t="s">
        <v>11</v>
      </c>
      <c r="E13" s="35"/>
      <c r="F13" s="35">
        <v>9889.3960000000006</v>
      </c>
      <c r="G13" s="35">
        <v>20949.581999999999</v>
      </c>
      <c r="H13" s="35" t="s">
        <v>11</v>
      </c>
      <c r="I13" s="35"/>
      <c r="J13" s="35">
        <v>39557.584000000003</v>
      </c>
      <c r="K13" s="35">
        <v>83798.327999999994</v>
      </c>
      <c r="L13" s="35" t="s">
        <v>11</v>
      </c>
      <c r="M13" s="24"/>
      <c r="N13" s="55">
        <f t="shared" si="0"/>
        <v>1.0892676486222319</v>
      </c>
      <c r="O13" s="55">
        <f t="shared" si="1"/>
        <v>1.0581259671800143</v>
      </c>
      <c r="P13" s="105" t="s">
        <v>11</v>
      </c>
      <c r="Q13" s="106"/>
      <c r="R13" s="55">
        <f t="shared" si="3"/>
        <v>-0.5216273441933621</v>
      </c>
      <c r="S13" s="55">
        <f t="shared" si="4"/>
        <v>-0.13429061076251558</v>
      </c>
      <c r="T13" s="105" t="s">
        <v>11</v>
      </c>
      <c r="U13" s="108"/>
      <c r="V13" s="105" t="s">
        <v>11</v>
      </c>
      <c r="W13" s="105" t="s">
        <v>11</v>
      </c>
      <c r="X13" s="105" t="s">
        <v>11</v>
      </c>
      <c r="Y13" s="106"/>
      <c r="Z13" s="105" t="s">
        <v>11</v>
      </c>
      <c r="AA13" s="105" t="s">
        <v>11</v>
      </c>
      <c r="AB13" s="105" t="s">
        <v>11</v>
      </c>
      <c r="AC13" s="24"/>
    </row>
    <row r="14" spans="1:29">
      <c r="A14" s="36">
        <v>2018</v>
      </c>
      <c r="B14" s="96">
        <v>1.9185887096774199</v>
      </c>
      <c r="C14" s="96">
        <v>1.9365241935483866</v>
      </c>
      <c r="D14" s="35" t="s">
        <v>11</v>
      </c>
      <c r="E14" s="35"/>
      <c r="F14" s="35">
        <v>8040.616</v>
      </c>
      <c r="G14" s="35">
        <v>25216.797999999999</v>
      </c>
      <c r="H14" s="35" t="s">
        <v>11</v>
      </c>
      <c r="I14" s="35"/>
      <c r="J14" s="35">
        <v>32421.838709677417</v>
      </c>
      <c r="K14" s="35">
        <v>101680.6370967742</v>
      </c>
      <c r="L14" s="35" t="s">
        <v>11</v>
      </c>
      <c r="M14" s="24"/>
      <c r="N14" s="55">
        <f t="shared" si="0"/>
        <v>0.96828394266174422</v>
      </c>
      <c r="O14" s="55">
        <f t="shared" si="1"/>
        <v>0.94659979408255657</v>
      </c>
      <c r="P14" s="105" t="s">
        <v>11</v>
      </c>
      <c r="Q14" s="106"/>
      <c r="R14" s="55">
        <f t="shared" ref="R14:R17" si="6">F14/F13-1</f>
        <v>-0.18694569415563911</v>
      </c>
      <c r="S14" s="55">
        <f t="shared" ref="S14:S17" si="7">G14/G13-1</f>
        <v>0.20368979199680459</v>
      </c>
      <c r="T14" s="105" t="s">
        <v>11</v>
      </c>
      <c r="U14" s="108"/>
      <c r="V14" s="105" t="s">
        <v>11</v>
      </c>
      <c r="W14" s="105" t="s">
        <v>11</v>
      </c>
      <c r="X14" s="105" t="s">
        <v>11</v>
      </c>
      <c r="Y14" s="106"/>
      <c r="Z14" s="105" t="s">
        <v>11</v>
      </c>
      <c r="AA14" s="105" t="s">
        <v>11</v>
      </c>
      <c r="AB14" s="105" t="s">
        <v>11</v>
      </c>
      <c r="AC14" s="24"/>
    </row>
    <row r="15" spans="1:29" ht="12.75" customHeight="1">
      <c r="A15" s="36">
        <v>2019</v>
      </c>
      <c r="B15" s="96">
        <v>2.2681679999999993</v>
      </c>
      <c r="C15" s="96">
        <v>2.2962720000000001</v>
      </c>
      <c r="D15" s="35" t="s">
        <v>11</v>
      </c>
      <c r="E15" s="35"/>
      <c r="F15" s="35">
        <v>12466.425999999999</v>
      </c>
      <c r="G15" s="35">
        <v>21591.547999999999</v>
      </c>
      <c r="H15" s="35" t="s">
        <v>11</v>
      </c>
      <c r="I15" s="35"/>
      <c r="J15" s="35">
        <v>49865.703999999998</v>
      </c>
      <c r="K15" s="35">
        <v>86366.191999999995</v>
      </c>
      <c r="L15" s="35" t="s">
        <v>11</v>
      </c>
      <c r="M15" s="24"/>
      <c r="N15" s="55">
        <f t="shared" si="0"/>
        <v>0.18220647737542217</v>
      </c>
      <c r="O15" s="55">
        <f t="shared" si="1"/>
        <v>0.18576984870632063</v>
      </c>
      <c r="P15" s="105" t="s">
        <v>11</v>
      </c>
      <c r="Q15" s="106"/>
      <c r="R15" s="55">
        <f t="shared" si="6"/>
        <v>0.55043170821738019</v>
      </c>
      <c r="S15" s="55">
        <f t="shared" si="7"/>
        <v>-0.14376329619644812</v>
      </c>
      <c r="T15" s="105" t="s">
        <v>11</v>
      </c>
      <c r="U15" s="108"/>
      <c r="V15" s="105" t="s">
        <v>11</v>
      </c>
      <c r="W15" s="105" t="s">
        <v>11</v>
      </c>
      <c r="X15" s="105" t="s">
        <v>11</v>
      </c>
      <c r="Y15" s="106"/>
      <c r="Z15" s="105" t="s">
        <v>11</v>
      </c>
      <c r="AA15" s="105" t="s">
        <v>11</v>
      </c>
      <c r="AB15" s="105" t="s">
        <v>11</v>
      </c>
      <c r="AC15" s="24"/>
    </row>
    <row r="16" spans="1:29" ht="12.75" customHeight="1">
      <c r="A16" s="36">
        <v>2020</v>
      </c>
      <c r="B16" s="96">
        <v>0.39868525896414292</v>
      </c>
      <c r="C16" s="96">
        <v>0.41005179282868526</v>
      </c>
      <c r="D16" s="35" t="s">
        <v>11</v>
      </c>
      <c r="E16" s="35"/>
      <c r="F16" s="35">
        <v>11119.68</v>
      </c>
      <c r="G16" s="35">
        <v>16077.188</v>
      </c>
      <c r="H16" s="35" t="s">
        <v>11</v>
      </c>
      <c r="I16" s="35"/>
      <c r="J16" s="35">
        <v>44301.513944223108</v>
      </c>
      <c r="K16" s="35">
        <v>64052.541832669318</v>
      </c>
      <c r="L16" s="35" t="s">
        <v>11</v>
      </c>
      <c r="M16" s="24"/>
      <c r="N16" s="55">
        <f t="shared" si="0"/>
        <v>-0.82422586908723561</v>
      </c>
      <c r="O16" s="55">
        <f t="shared" si="1"/>
        <v>-0.82142716854593656</v>
      </c>
      <c r="P16" s="105" t="s">
        <v>11</v>
      </c>
      <c r="Q16" s="106"/>
      <c r="R16" s="55">
        <f t="shared" si="6"/>
        <v>-0.10802983950652734</v>
      </c>
      <c r="S16" s="55">
        <f t="shared" si="7"/>
        <v>-0.25539437931916686</v>
      </c>
      <c r="T16" s="105" t="s">
        <v>11</v>
      </c>
      <c r="U16" s="108"/>
      <c r="V16" s="105" t="s">
        <v>11</v>
      </c>
      <c r="W16" s="105" t="s">
        <v>11</v>
      </c>
      <c r="X16" s="105" t="s">
        <v>11</v>
      </c>
      <c r="Y16" s="106"/>
      <c r="Z16" s="105" t="s">
        <v>11</v>
      </c>
      <c r="AA16" s="105" t="s">
        <v>11</v>
      </c>
      <c r="AB16" s="105" t="s">
        <v>11</v>
      </c>
      <c r="AC16" s="24"/>
    </row>
    <row r="17" spans="1:35" ht="12.75" customHeight="1">
      <c r="A17" s="36">
        <v>2021</v>
      </c>
      <c r="B17" s="96">
        <v>4.2123999999999946E-2</v>
      </c>
      <c r="C17" s="96">
        <v>5.2535999999999985E-2</v>
      </c>
      <c r="D17" s="35" t="s">
        <v>11</v>
      </c>
      <c r="E17" s="35"/>
      <c r="F17" s="35">
        <v>12498.436</v>
      </c>
      <c r="G17" s="35">
        <v>7124.52</v>
      </c>
      <c r="H17" s="35" t="s">
        <v>11</v>
      </c>
      <c r="I17" s="35"/>
      <c r="J17" s="35">
        <v>49993.743999999999</v>
      </c>
      <c r="K17" s="35">
        <v>28498.080000000002</v>
      </c>
      <c r="L17" s="35" t="s">
        <v>11</v>
      </c>
      <c r="M17" s="24"/>
      <c r="N17" s="55">
        <f t="shared" si="0"/>
        <v>-0.89434272009593285</v>
      </c>
      <c r="O17" s="55">
        <f t="shared" si="1"/>
        <v>-0.87187959931210712</v>
      </c>
      <c r="P17" s="105" t="s">
        <v>11</v>
      </c>
      <c r="Q17" s="106"/>
      <c r="R17" s="55">
        <f t="shared" si="6"/>
        <v>0.12399241704797248</v>
      </c>
      <c r="S17" s="55">
        <f t="shared" si="7"/>
        <v>-0.55685534062299946</v>
      </c>
      <c r="T17" s="105" t="s">
        <v>11</v>
      </c>
      <c r="U17" s="108"/>
      <c r="V17" s="105" t="s">
        <v>11</v>
      </c>
      <c r="W17" s="105" t="s">
        <v>11</v>
      </c>
      <c r="X17" s="105" t="s">
        <v>11</v>
      </c>
      <c r="Y17" s="106"/>
      <c r="Z17" s="105" t="s">
        <v>11</v>
      </c>
      <c r="AA17" s="105" t="s">
        <v>11</v>
      </c>
      <c r="AB17" s="105" t="s">
        <v>11</v>
      </c>
      <c r="AC17" s="24"/>
    </row>
    <row r="18" spans="1:35" ht="12.75" customHeight="1">
      <c r="A18" s="36">
        <v>2022</v>
      </c>
      <c r="B18" s="96">
        <v>1.6390120481927717</v>
      </c>
      <c r="C18" s="96">
        <v>1.6798112449799192</v>
      </c>
      <c r="D18" s="35" t="s">
        <v>11</v>
      </c>
      <c r="E18" s="35"/>
      <c r="F18" s="35">
        <v>7145.0079999999998</v>
      </c>
      <c r="G18" s="35">
        <v>7248.9880000000003</v>
      </c>
      <c r="H18" s="35" t="s">
        <v>11</v>
      </c>
      <c r="I18" s="35"/>
      <c r="J18" s="35">
        <v>28694.811244979919</v>
      </c>
      <c r="K18" s="35">
        <v>29112.401606425701</v>
      </c>
      <c r="L18" s="35" t="s">
        <v>11</v>
      </c>
      <c r="M18" s="24"/>
      <c r="N18" s="55">
        <f t="shared" ref="N18" si="8">B18/B17-1</f>
        <v>37.909221540992633</v>
      </c>
      <c r="O18" s="55">
        <f t="shared" ref="O18" si="9">C18/C17-1</f>
        <v>30.974479309043698</v>
      </c>
      <c r="P18" s="105" t="s">
        <v>11</v>
      </c>
      <c r="Q18" s="106"/>
      <c r="R18" s="55">
        <f t="shared" ref="R18" si="10">F18/F17-1</f>
        <v>-0.42832783237838723</v>
      </c>
      <c r="S18" s="55">
        <f t="shared" ref="S18" si="11">G18/G17-1</f>
        <v>1.7470369933693775E-2</v>
      </c>
      <c r="T18" s="105" t="s">
        <v>11</v>
      </c>
      <c r="U18" s="108"/>
      <c r="V18" s="105" t="s">
        <v>11</v>
      </c>
      <c r="W18" s="105" t="s">
        <v>11</v>
      </c>
      <c r="X18" s="105" t="s">
        <v>11</v>
      </c>
      <c r="Y18" s="106"/>
      <c r="Z18" s="105" t="s">
        <v>11</v>
      </c>
      <c r="AA18" s="105" t="s">
        <v>11</v>
      </c>
      <c r="AB18" s="105" t="s">
        <v>11</v>
      </c>
      <c r="AC18" s="24"/>
    </row>
    <row r="19" spans="1:35" ht="12.75" customHeight="1">
      <c r="A19" s="36">
        <v>2023</v>
      </c>
      <c r="B19" s="96">
        <v>5.0516345381526087</v>
      </c>
      <c r="C19" s="96">
        <v>5.0865662650602426</v>
      </c>
      <c r="D19" s="35" t="s">
        <v>11</v>
      </c>
      <c r="E19" s="35"/>
      <c r="F19" s="35">
        <v>6243.384</v>
      </c>
      <c r="G19" s="35">
        <v>13130.11</v>
      </c>
      <c r="H19" s="35" t="s">
        <v>11</v>
      </c>
      <c r="I19" s="35"/>
      <c r="J19" s="35">
        <v>25073.831325301206</v>
      </c>
      <c r="K19" s="35">
        <v>52731.365461847388</v>
      </c>
      <c r="L19" s="35" t="s">
        <v>11</v>
      </c>
      <c r="M19" s="24"/>
      <c r="N19" s="55">
        <f t="shared" ref="N19" si="12">B19/B18-1</f>
        <v>2.0821216620846115</v>
      </c>
      <c r="O19" s="55">
        <f t="shared" ref="O19" si="13">C19/C18-1</f>
        <v>2.0280582299120451</v>
      </c>
      <c r="P19" s="105" t="s">
        <v>11</v>
      </c>
      <c r="Q19" s="106"/>
      <c r="R19" s="55">
        <f t="shared" ref="R19" si="14">F19/F18-1</f>
        <v>-0.12618936185935692</v>
      </c>
      <c r="S19" s="55">
        <f t="shared" ref="S19" si="15">G19/G18-1</f>
        <v>0.81130248801625826</v>
      </c>
      <c r="T19" s="105" t="s">
        <v>11</v>
      </c>
      <c r="U19" s="108"/>
      <c r="V19" s="105" t="s">
        <v>11</v>
      </c>
      <c r="W19" s="105" t="s">
        <v>11</v>
      </c>
      <c r="X19" s="105" t="s">
        <v>11</v>
      </c>
      <c r="Y19" s="106"/>
      <c r="Z19" s="105" t="s">
        <v>11</v>
      </c>
      <c r="AA19" s="105" t="s">
        <v>11</v>
      </c>
      <c r="AB19" s="105" t="s">
        <v>11</v>
      </c>
      <c r="AC19" s="24"/>
    </row>
    <row r="20" spans="1:35" ht="12.75" customHeight="1">
      <c r="A20" s="36">
        <v>2024</v>
      </c>
      <c r="B20" s="96">
        <v>5.195304000000001</v>
      </c>
      <c r="C20" s="96">
        <v>5.2262039999999947</v>
      </c>
      <c r="D20" s="35" t="s">
        <v>11</v>
      </c>
      <c r="E20" s="35"/>
      <c r="F20" s="35">
        <v>10225.593999999999</v>
      </c>
      <c r="G20" s="35">
        <v>12458.802</v>
      </c>
      <c r="H20" s="35" t="s">
        <v>11</v>
      </c>
      <c r="I20" s="35"/>
      <c r="J20" s="35">
        <v>40902.375999999997</v>
      </c>
      <c r="K20" s="35">
        <v>49835.207999999999</v>
      </c>
      <c r="L20" s="35" t="s">
        <v>11</v>
      </c>
      <c r="M20" s="24"/>
      <c r="N20" s="55">
        <f>B20/B19-1</f>
        <v>2.8440193122112323E-2</v>
      </c>
      <c r="O20" s="55">
        <f>C20/C19-1</f>
        <v>2.7452259080733343E-2</v>
      </c>
      <c r="P20" s="105" t="s">
        <v>11</v>
      </c>
      <c r="Q20" s="106"/>
      <c r="R20" s="55">
        <f>F20/F19-1</f>
        <v>0.63782878003339194</v>
      </c>
      <c r="S20" s="55">
        <f>G20/G19-1</f>
        <v>-5.1127370600855704E-2</v>
      </c>
      <c r="T20" s="105" t="s">
        <v>11</v>
      </c>
      <c r="U20" s="108"/>
      <c r="V20" s="105" t="s">
        <v>11</v>
      </c>
      <c r="W20" s="105" t="s">
        <v>11</v>
      </c>
      <c r="X20" s="105" t="s">
        <v>11</v>
      </c>
      <c r="Y20" s="106"/>
      <c r="Z20" s="105" t="s">
        <v>11</v>
      </c>
      <c r="AA20" s="105" t="s">
        <v>11</v>
      </c>
      <c r="AB20" s="105" t="s">
        <v>11</v>
      </c>
      <c r="AC20" s="24"/>
    </row>
    <row r="21" spans="1:35" ht="12.75" customHeight="1">
      <c r="A21" s="36"/>
      <c r="B21" s="96"/>
      <c r="C21" s="96"/>
      <c r="D21" s="35"/>
      <c r="E21" s="35"/>
      <c r="F21" s="35"/>
      <c r="G21" s="35"/>
      <c r="H21" s="35"/>
      <c r="I21" s="35"/>
      <c r="J21" s="35"/>
      <c r="K21" s="35"/>
      <c r="L21" s="35"/>
      <c r="M21" s="24"/>
      <c r="N21" s="55"/>
      <c r="O21" s="55"/>
      <c r="P21" s="105"/>
      <c r="Q21" s="106"/>
      <c r="R21" s="55"/>
      <c r="S21" s="55"/>
      <c r="T21" s="105"/>
      <c r="U21" s="108"/>
      <c r="V21" s="105"/>
      <c r="W21" s="105"/>
      <c r="X21" s="105"/>
      <c r="Y21" s="106"/>
      <c r="Z21" s="105"/>
      <c r="AA21" s="105"/>
      <c r="AB21" s="105"/>
      <c r="AC21" s="24"/>
    </row>
    <row r="22" spans="1:35" ht="12.75" customHeight="1">
      <c r="A22" s="126" t="s">
        <v>116</v>
      </c>
      <c r="B22" s="135">
        <v>5.3665238095238088</v>
      </c>
      <c r="C22" s="135">
        <v>5.394571428571429</v>
      </c>
      <c r="D22" s="135" t="s">
        <v>11</v>
      </c>
      <c r="E22" s="135"/>
      <c r="F22" s="127">
        <v>471.59</v>
      </c>
      <c r="G22" s="127">
        <v>815.19399999999996</v>
      </c>
      <c r="H22" s="135" t="s">
        <v>11</v>
      </c>
      <c r="I22" s="135"/>
      <c r="J22" s="127">
        <v>22456.666666666668</v>
      </c>
      <c r="K22" s="127">
        <v>38818.761904761901</v>
      </c>
      <c r="L22" s="135" t="s">
        <v>11</v>
      </c>
      <c r="M22" s="128"/>
      <c r="N22" s="130"/>
      <c r="O22" s="130"/>
      <c r="P22" s="136"/>
      <c r="Q22" s="137"/>
      <c r="R22" s="130"/>
      <c r="S22" s="130"/>
      <c r="T22" s="136"/>
      <c r="U22" s="138"/>
      <c r="V22" s="136"/>
      <c r="W22" s="136"/>
      <c r="X22" s="136"/>
      <c r="Y22" s="137"/>
      <c r="Z22" s="136"/>
      <c r="AA22" s="136"/>
      <c r="AB22" s="136"/>
      <c r="AC22" s="24"/>
    </row>
    <row r="23" spans="1:35" ht="12.75" customHeight="1">
      <c r="A23" s="126" t="s">
        <v>123</v>
      </c>
      <c r="B23" s="135">
        <v>4.3510476190476197</v>
      </c>
      <c r="C23" s="135">
        <v>4.3673809523809526</v>
      </c>
      <c r="D23" s="135" t="s">
        <v>11</v>
      </c>
      <c r="E23" s="135"/>
      <c r="F23" s="127">
        <v>936.85</v>
      </c>
      <c r="G23" s="127">
        <v>1051.02</v>
      </c>
      <c r="H23" s="135" t="s">
        <v>11</v>
      </c>
      <c r="I23" s="135"/>
      <c r="J23" s="127">
        <v>44611.904761904763</v>
      </c>
      <c r="K23" s="127">
        <v>50048.571428571428</v>
      </c>
      <c r="L23" s="135" t="s">
        <v>11</v>
      </c>
      <c r="M23" s="128"/>
      <c r="N23" s="130">
        <f>B23/B22-1</f>
        <v>-0.18922420295127618</v>
      </c>
      <c r="O23" s="130">
        <f>C23/C22-1</f>
        <v>-0.19041187790194736</v>
      </c>
      <c r="P23" s="136" t="s">
        <v>11</v>
      </c>
      <c r="Q23" s="137"/>
      <c r="R23" s="130">
        <f>F23/F22-1</f>
        <v>0.98657732352255145</v>
      </c>
      <c r="S23" s="130">
        <f>G23/G22-1</f>
        <v>0.28928819397591243</v>
      </c>
      <c r="T23" s="136" t="s">
        <v>11</v>
      </c>
      <c r="U23" s="138"/>
      <c r="V23" s="136" t="s">
        <v>11</v>
      </c>
      <c r="W23" s="136" t="s">
        <v>11</v>
      </c>
      <c r="X23" s="136" t="s">
        <v>11</v>
      </c>
      <c r="Y23" s="137"/>
      <c r="Z23" s="136" t="s">
        <v>11</v>
      </c>
      <c r="AA23" s="136" t="s">
        <v>11</v>
      </c>
      <c r="AB23" s="136" t="s">
        <v>11</v>
      </c>
      <c r="AC23" s="24"/>
    </row>
    <row r="24" spans="1:35" ht="12.75" customHeight="1">
      <c r="A24" s="36"/>
      <c r="B24" s="96"/>
      <c r="C24" s="96"/>
      <c r="D24" s="35"/>
      <c r="E24" s="24"/>
      <c r="F24" s="35"/>
      <c r="G24" s="35"/>
      <c r="H24" s="35"/>
      <c r="I24" s="24"/>
      <c r="J24" s="35"/>
      <c r="K24" s="35"/>
      <c r="L24" s="35"/>
      <c r="M24" s="24"/>
      <c r="N24" s="107"/>
      <c r="O24" s="107"/>
      <c r="P24" s="107"/>
      <c r="Q24" s="106"/>
      <c r="R24" s="108"/>
      <c r="S24" s="108"/>
      <c r="T24" s="108"/>
      <c r="U24" s="108"/>
      <c r="V24" s="107"/>
      <c r="W24" s="107"/>
      <c r="X24" s="107"/>
      <c r="Y24" s="106"/>
      <c r="Z24" s="108"/>
      <c r="AA24" s="108"/>
      <c r="AB24" s="108"/>
      <c r="AC24" s="24"/>
    </row>
    <row r="25" spans="1:35" ht="12.75" customHeight="1">
      <c r="A25" s="36" t="s">
        <v>111</v>
      </c>
      <c r="B25" s="96">
        <v>3.6289344262295087</v>
      </c>
      <c r="C25" s="96">
        <v>3.6811803278688537</v>
      </c>
      <c r="D25" s="35" t="s">
        <v>11</v>
      </c>
      <c r="E25" s="24"/>
      <c r="F25" s="35">
        <v>2209.4520000000002</v>
      </c>
      <c r="G25" s="35">
        <v>2095.4940000000001</v>
      </c>
      <c r="H25" s="35" t="s">
        <v>11</v>
      </c>
      <c r="I25" s="24"/>
      <c r="J25" s="35">
        <v>36220.524590163935</v>
      </c>
      <c r="K25" s="35">
        <v>34352.360655737706</v>
      </c>
      <c r="L25" s="35" t="s">
        <v>11</v>
      </c>
      <c r="M25" s="24"/>
      <c r="N25" s="55" t="s">
        <v>11</v>
      </c>
      <c r="O25" s="55" t="s">
        <v>11</v>
      </c>
      <c r="P25" s="105" t="s">
        <v>11</v>
      </c>
      <c r="Q25" s="55"/>
      <c r="R25" s="55" t="s">
        <v>11</v>
      </c>
      <c r="S25" s="55" t="s">
        <v>11</v>
      </c>
      <c r="T25" s="105" t="s">
        <v>11</v>
      </c>
      <c r="U25" s="108"/>
      <c r="V25" s="55" t="s">
        <v>11</v>
      </c>
      <c r="W25" s="55" t="s">
        <v>11</v>
      </c>
      <c r="X25" s="105" t="s">
        <v>11</v>
      </c>
      <c r="Y25" s="55"/>
      <c r="Z25" s="55" t="s">
        <v>11</v>
      </c>
      <c r="AA25" s="55" t="s">
        <v>11</v>
      </c>
      <c r="AB25" s="105" t="s">
        <v>11</v>
      </c>
      <c r="AC25" s="24"/>
    </row>
    <row r="26" spans="1:35" ht="12.75" customHeight="1">
      <c r="A26" s="36" t="s">
        <v>112</v>
      </c>
      <c r="B26" s="96">
        <v>4.5236451612903226</v>
      </c>
      <c r="C26" s="96">
        <v>4.5684354838709664</v>
      </c>
      <c r="D26" s="35" t="s">
        <v>11</v>
      </c>
      <c r="E26" s="24"/>
      <c r="F26" s="35">
        <v>2146.962</v>
      </c>
      <c r="G26" s="35">
        <v>3066.154</v>
      </c>
      <c r="H26" s="35" t="s">
        <v>11</v>
      </c>
      <c r="I26" s="24"/>
      <c r="J26" s="35">
        <v>34628.419354838705</v>
      </c>
      <c r="K26" s="35">
        <v>49454.096774193553</v>
      </c>
      <c r="L26" s="35" t="s">
        <v>11</v>
      </c>
      <c r="M26" s="24"/>
      <c r="N26" s="55" t="s">
        <v>11</v>
      </c>
      <c r="O26" s="55" t="s">
        <v>11</v>
      </c>
      <c r="P26" s="105" t="s">
        <v>11</v>
      </c>
      <c r="Q26" s="55"/>
      <c r="R26" s="55" t="s">
        <v>11</v>
      </c>
      <c r="S26" s="55" t="s">
        <v>11</v>
      </c>
      <c r="T26" s="105" t="s">
        <v>11</v>
      </c>
      <c r="U26" s="108"/>
      <c r="V26" s="55">
        <f t="shared" ref="V26:W33" si="16">B26/B25-1</f>
        <v>0.24654916015950867</v>
      </c>
      <c r="W26" s="55">
        <f t="shared" si="16"/>
        <v>0.24102463801760332</v>
      </c>
      <c r="X26" s="105" t="s">
        <v>11</v>
      </c>
      <c r="Y26" s="106"/>
      <c r="Z26" s="55">
        <f t="shared" ref="Z26:AA33" si="17">F26/F25-1</f>
        <v>-2.8283031267481773E-2</v>
      </c>
      <c r="AA26" s="55">
        <f t="shared" si="17"/>
        <v>0.46321297030676289</v>
      </c>
      <c r="AB26" s="105" t="s">
        <v>11</v>
      </c>
      <c r="AC26" s="24"/>
    </row>
    <row r="27" spans="1:35" ht="12.75" customHeight="1">
      <c r="A27" s="36" t="s">
        <v>113</v>
      </c>
      <c r="B27" s="96">
        <v>5.0162903225806454</v>
      </c>
      <c r="C27" s="96">
        <v>5.0414354838709672</v>
      </c>
      <c r="D27" s="35" t="s">
        <v>11</v>
      </c>
      <c r="E27" s="24"/>
      <c r="F27" s="35">
        <v>1297.19</v>
      </c>
      <c r="G27" s="35">
        <v>2753.5859999999998</v>
      </c>
      <c r="H27" s="35" t="s">
        <v>11</v>
      </c>
      <c r="I27" s="24"/>
      <c r="J27" s="35">
        <v>20922.419354838712</v>
      </c>
      <c r="K27" s="35">
        <v>44412.677419354834</v>
      </c>
      <c r="L27" s="35" t="s">
        <v>11</v>
      </c>
      <c r="M27" s="24"/>
      <c r="N27" s="55" t="s">
        <v>11</v>
      </c>
      <c r="O27" s="55" t="s">
        <v>11</v>
      </c>
      <c r="P27" s="105" t="s">
        <v>11</v>
      </c>
      <c r="Q27" s="55"/>
      <c r="R27" s="55" t="s">
        <v>11</v>
      </c>
      <c r="S27" s="55" t="s">
        <v>11</v>
      </c>
      <c r="T27" s="105" t="s">
        <v>11</v>
      </c>
      <c r="U27" s="108"/>
      <c r="V27" s="55">
        <f t="shared" si="16"/>
        <v>0.10890446613849813</v>
      </c>
      <c r="W27" s="55">
        <f t="shared" si="16"/>
        <v>0.10353653929664652</v>
      </c>
      <c r="X27" s="105" t="s">
        <v>11</v>
      </c>
      <c r="Y27" s="106"/>
      <c r="Z27" s="55">
        <f t="shared" si="17"/>
        <v>-0.39580206822477526</v>
      </c>
      <c r="AA27" s="55">
        <f t="shared" si="17"/>
        <v>-0.10194138976711553</v>
      </c>
      <c r="AB27" s="105" t="s">
        <v>11</v>
      </c>
      <c r="AC27" s="24"/>
    </row>
    <row r="28" spans="1:35" ht="12.75" customHeight="1">
      <c r="A28" s="36" t="s">
        <v>114</v>
      </c>
      <c r="B28" s="96">
        <v>5.2815873015873018</v>
      </c>
      <c r="C28" s="96">
        <v>5.3162063492063503</v>
      </c>
      <c r="D28" s="35" t="s">
        <v>11</v>
      </c>
      <c r="E28" s="24"/>
      <c r="F28" s="35">
        <v>1310.432</v>
      </c>
      <c r="G28" s="35">
        <v>3462.502</v>
      </c>
      <c r="H28" s="35" t="s">
        <v>11</v>
      </c>
      <c r="I28" s="24"/>
      <c r="J28" s="35">
        <v>20800.50793650794</v>
      </c>
      <c r="K28" s="35">
        <v>54960.349206349209</v>
      </c>
      <c r="L28" s="35" t="s">
        <v>11</v>
      </c>
      <c r="M28" s="24"/>
      <c r="N28" s="55" t="s">
        <v>11</v>
      </c>
      <c r="O28" s="55" t="s">
        <v>11</v>
      </c>
      <c r="P28" s="105" t="s">
        <v>11</v>
      </c>
      <c r="Q28" s="55"/>
      <c r="R28" s="55" t="s">
        <v>11</v>
      </c>
      <c r="S28" s="55" t="s">
        <v>11</v>
      </c>
      <c r="T28" s="105" t="s">
        <v>11</v>
      </c>
      <c r="U28" s="108"/>
      <c r="V28" s="55">
        <f t="shared" si="16"/>
        <v>5.288708626221883E-2</v>
      </c>
      <c r="W28" s="55">
        <f t="shared" si="16"/>
        <v>5.4502505529319123E-2</v>
      </c>
      <c r="X28" s="105" t="s">
        <v>11</v>
      </c>
      <c r="Y28" s="106"/>
      <c r="Z28" s="55">
        <f t="shared" si="17"/>
        <v>1.0208219304804977E-2</v>
      </c>
      <c r="AA28" s="55">
        <f t="shared" si="17"/>
        <v>0.25745191906118059</v>
      </c>
      <c r="AB28" s="105" t="s">
        <v>11</v>
      </c>
      <c r="AC28" s="35"/>
      <c r="AD28" s="35"/>
      <c r="AE28" s="35"/>
      <c r="AI28" s="39"/>
    </row>
    <row r="29" spans="1:35" ht="12.75" customHeight="1">
      <c r="A29" s="36" t="s">
        <v>115</v>
      </c>
      <c r="B29" s="96">
        <v>5.3813064516129039</v>
      </c>
      <c r="C29" s="96">
        <v>5.416483870967741</v>
      </c>
      <c r="D29" s="35" t="s">
        <v>11</v>
      </c>
      <c r="E29" s="24"/>
      <c r="F29" s="35">
        <v>1488.8</v>
      </c>
      <c r="G29" s="35">
        <v>3847.8679999999999</v>
      </c>
      <c r="H29" s="35" t="s">
        <v>11</v>
      </c>
      <c r="I29" s="24"/>
      <c r="J29" s="35">
        <v>24012.903225806451</v>
      </c>
      <c r="K29" s="35">
        <v>62062.38709677419</v>
      </c>
      <c r="L29" s="35" t="s">
        <v>11</v>
      </c>
      <c r="M29" s="35"/>
      <c r="N29" s="55">
        <f t="shared" ref="N29:O33" si="18">B29/B25-1</f>
        <v>0.4828888647635674</v>
      </c>
      <c r="O29" s="55">
        <f t="shared" si="18"/>
        <v>0.47139867883177211</v>
      </c>
      <c r="P29" s="105" t="s">
        <v>11</v>
      </c>
      <c r="Q29" s="55"/>
      <c r="R29" s="55">
        <f t="shared" ref="R29:S33" si="19">F29/F25-1</f>
        <v>-0.32616775562447164</v>
      </c>
      <c r="S29" s="55">
        <f t="shared" si="19"/>
        <v>0.83625818064857249</v>
      </c>
      <c r="T29" s="105" t="s">
        <v>11</v>
      </c>
      <c r="U29" s="108"/>
      <c r="V29" s="55">
        <f t="shared" si="16"/>
        <v>1.8880526692351074E-2</v>
      </c>
      <c r="W29" s="55">
        <f t="shared" si="16"/>
        <v>1.8862609006206288E-2</v>
      </c>
      <c r="X29" s="105" t="s">
        <v>11</v>
      </c>
      <c r="Y29" s="106"/>
      <c r="Z29" s="55">
        <f t="shared" si="17"/>
        <v>0.13611389221264436</v>
      </c>
      <c r="AA29" s="55">
        <f t="shared" si="17"/>
        <v>0.11129697542412975</v>
      </c>
      <c r="AB29" s="105" t="s">
        <v>11</v>
      </c>
      <c r="AC29" s="35"/>
      <c r="AD29" s="35"/>
      <c r="AE29" s="35"/>
      <c r="AF29" s="35"/>
      <c r="AI29" s="39"/>
    </row>
    <row r="30" spans="1:35" ht="12.75" customHeight="1">
      <c r="A30" s="36" t="s">
        <v>117</v>
      </c>
      <c r="B30" s="96">
        <v>5.348475409836067</v>
      </c>
      <c r="C30" s="96">
        <v>5.3752295081967194</v>
      </c>
      <c r="D30" s="35" t="s">
        <v>11</v>
      </c>
      <c r="E30" s="24"/>
      <c r="F30" s="35">
        <v>1370.2059999999999</v>
      </c>
      <c r="G30" s="35">
        <v>2423.712</v>
      </c>
      <c r="H30" s="35" t="s">
        <v>11</v>
      </c>
      <c r="I30" s="24"/>
      <c r="J30" s="35">
        <v>22462.39344262295</v>
      </c>
      <c r="K30" s="35">
        <v>39732.983606557384</v>
      </c>
      <c r="L30" s="35" t="s">
        <v>11</v>
      </c>
      <c r="M30" s="35"/>
      <c r="N30" s="55">
        <f t="shared" si="18"/>
        <v>0.18233752187372509</v>
      </c>
      <c r="O30" s="55">
        <f t="shared" si="18"/>
        <v>0.1766018207270672</v>
      </c>
      <c r="P30" s="105" t="s">
        <v>11</v>
      </c>
      <c r="Q30" s="55"/>
      <c r="R30" s="55">
        <f t="shared" si="19"/>
        <v>-0.36179308250448783</v>
      </c>
      <c r="S30" s="55">
        <f t="shared" si="19"/>
        <v>-0.20952698396753722</v>
      </c>
      <c r="T30" s="105" t="s">
        <v>11</v>
      </c>
      <c r="U30" s="108"/>
      <c r="V30" s="55">
        <f t="shared" si="16"/>
        <v>-6.1009426004714484E-3</v>
      </c>
      <c r="W30" s="55">
        <f t="shared" si="16"/>
        <v>-7.6164470814995555E-3</v>
      </c>
      <c r="X30" s="105" t="s">
        <v>11</v>
      </c>
      <c r="Y30" s="106"/>
      <c r="Z30" s="55">
        <f t="shared" si="17"/>
        <v>-7.9657442235357423E-2</v>
      </c>
      <c r="AA30" s="55">
        <f t="shared" si="17"/>
        <v>-0.37011560687632739</v>
      </c>
      <c r="AB30" s="105" t="s">
        <v>11</v>
      </c>
      <c r="AC30" s="35"/>
      <c r="AD30" s="35"/>
      <c r="AE30" s="35"/>
      <c r="AF30" s="35"/>
      <c r="AI30" s="39"/>
    </row>
    <row r="31" spans="1:35" ht="12.75" customHeight="1">
      <c r="A31" s="36" t="s">
        <v>118</v>
      </c>
      <c r="B31" s="96">
        <v>5.3672857142857113</v>
      </c>
      <c r="C31" s="96">
        <v>5.3939047619047615</v>
      </c>
      <c r="D31" s="35" t="s">
        <v>11</v>
      </c>
      <c r="E31" s="24"/>
      <c r="F31" s="35">
        <v>1750.848</v>
      </c>
      <c r="G31" s="35">
        <v>2968.1</v>
      </c>
      <c r="H31" s="35" t="s">
        <v>11</v>
      </c>
      <c r="I31" s="24"/>
      <c r="J31" s="35">
        <v>27791.238095238095</v>
      </c>
      <c r="K31" s="35">
        <v>47112.69841269841</v>
      </c>
      <c r="L31" s="35" t="s">
        <v>11</v>
      </c>
      <c r="M31" s="35"/>
      <c r="N31" s="55">
        <f t="shared" si="18"/>
        <v>6.9971107957024214E-2</v>
      </c>
      <c r="O31" s="55">
        <f t="shared" si="18"/>
        <v>6.9914467647448353E-2</v>
      </c>
      <c r="P31" s="105" t="s">
        <v>11</v>
      </c>
      <c r="Q31" s="55"/>
      <c r="R31" s="55">
        <f t="shared" si="19"/>
        <v>0.34972363339217849</v>
      </c>
      <c r="S31" s="55">
        <f t="shared" si="19"/>
        <v>7.7903504738911389E-2</v>
      </c>
      <c r="T31" s="105" t="s">
        <v>11</v>
      </c>
      <c r="U31" s="108"/>
      <c r="V31" s="55">
        <f t="shared" si="16"/>
        <v>3.516946981760638E-3</v>
      </c>
      <c r="W31" s="55">
        <f t="shared" si="16"/>
        <v>3.4743174555735834E-3</v>
      </c>
      <c r="X31" s="105" t="s">
        <v>11</v>
      </c>
      <c r="Y31" s="106"/>
      <c r="Z31" s="55">
        <f t="shared" si="17"/>
        <v>0.27779910466017532</v>
      </c>
      <c r="AA31" s="55">
        <f t="shared" si="17"/>
        <v>0.22460919449175476</v>
      </c>
      <c r="AB31" s="105" t="s">
        <v>11</v>
      </c>
      <c r="AC31" s="35"/>
      <c r="AD31" s="35"/>
      <c r="AE31" s="35"/>
      <c r="AF31" s="35"/>
      <c r="AI31" s="39"/>
    </row>
    <row r="32" spans="1:35" ht="12.75" customHeight="1">
      <c r="A32" s="36" t="s">
        <v>119</v>
      </c>
      <c r="B32" s="96">
        <v>5.3402500000000011</v>
      </c>
      <c r="C32" s="96">
        <v>5.380484375</v>
      </c>
      <c r="D32" s="35" t="s">
        <v>11</v>
      </c>
      <c r="E32" s="24"/>
      <c r="F32" s="35">
        <v>3169.12</v>
      </c>
      <c r="G32" s="35">
        <v>3482.65</v>
      </c>
      <c r="H32" s="35" t="s">
        <v>11</v>
      </c>
      <c r="I32" s="24"/>
      <c r="J32" s="35">
        <v>49517.5</v>
      </c>
      <c r="K32" s="35">
        <v>54416.40625</v>
      </c>
      <c r="L32" s="35" t="s">
        <v>11</v>
      </c>
      <c r="M32" s="35"/>
      <c r="N32" s="55">
        <f t="shared" si="18"/>
        <v>1.1107020496483822E-2</v>
      </c>
      <c r="O32" s="55">
        <f t="shared" si="18"/>
        <v>1.2090957643742684E-2</v>
      </c>
      <c r="P32" s="105" t="s">
        <v>11</v>
      </c>
      <c r="Q32" s="55"/>
      <c r="R32" s="55">
        <f t="shared" si="19"/>
        <v>1.4183780615857975</v>
      </c>
      <c r="S32" s="55">
        <f t="shared" si="19"/>
        <v>5.8189136064037417E-3</v>
      </c>
      <c r="T32" s="105" t="s">
        <v>11</v>
      </c>
      <c r="U32" s="108"/>
      <c r="V32" s="55">
        <f t="shared" si="16"/>
        <v>-5.0371297010984861E-3</v>
      </c>
      <c r="W32" s="55">
        <f t="shared" si="16"/>
        <v>-2.4880652323610031E-3</v>
      </c>
      <c r="X32" s="105" t="s">
        <v>11</v>
      </c>
      <c r="Y32" s="106"/>
      <c r="Z32" s="55">
        <f t="shared" si="17"/>
        <v>0.81004861644186121</v>
      </c>
      <c r="AA32" s="55">
        <f t="shared" si="17"/>
        <v>0.17336006199252063</v>
      </c>
      <c r="AB32" s="105" t="s">
        <v>11</v>
      </c>
      <c r="AC32" s="35"/>
      <c r="AD32" s="35"/>
      <c r="AE32" s="35"/>
      <c r="AF32" s="35"/>
      <c r="AI32" s="39"/>
    </row>
    <row r="33" spans="1:35" ht="12.75" customHeight="1">
      <c r="A33" s="36" t="s">
        <v>120</v>
      </c>
      <c r="B33" s="96">
        <v>4.720225806451614</v>
      </c>
      <c r="C33" s="96">
        <v>4.7499193548387098</v>
      </c>
      <c r="D33" s="35" t="s">
        <v>11</v>
      </c>
      <c r="E33" s="24"/>
      <c r="F33" s="35">
        <v>3935.42</v>
      </c>
      <c r="G33" s="35">
        <v>3584.34</v>
      </c>
      <c r="H33" s="35" t="s">
        <v>11</v>
      </c>
      <c r="I33" s="24"/>
      <c r="J33" s="35">
        <v>63474.516129032258</v>
      </c>
      <c r="K33" s="35">
        <v>57811.935483870962</v>
      </c>
      <c r="L33" s="35" t="s">
        <v>11</v>
      </c>
      <c r="M33" s="35"/>
      <c r="N33" s="55">
        <f t="shared" si="18"/>
        <v>-0.1228476116544428</v>
      </c>
      <c r="O33" s="55">
        <f t="shared" si="18"/>
        <v>-0.12306221748426238</v>
      </c>
      <c r="P33" s="105" t="s">
        <v>11</v>
      </c>
      <c r="Q33" s="55"/>
      <c r="R33" s="55">
        <f t="shared" si="19"/>
        <v>1.6433503492745838</v>
      </c>
      <c r="S33" s="55">
        <f t="shared" si="19"/>
        <v>-6.8486756822219386E-2</v>
      </c>
      <c r="T33" s="105" t="s">
        <v>11</v>
      </c>
      <c r="U33" s="108"/>
      <c r="V33" s="55">
        <f t="shared" si="16"/>
        <v>-0.11610396396205924</v>
      </c>
      <c r="W33" s="55">
        <f t="shared" si="16"/>
        <v>-0.11719484273407821</v>
      </c>
      <c r="X33" s="105" t="s">
        <v>11</v>
      </c>
      <c r="Y33" s="106"/>
      <c r="Z33" s="55">
        <f t="shared" si="17"/>
        <v>0.2418021406573434</v>
      </c>
      <c r="AA33" s="55">
        <f t="shared" si="17"/>
        <v>2.9199029474681559E-2</v>
      </c>
      <c r="AB33" s="105" t="s">
        <v>11</v>
      </c>
      <c r="AC33" s="35"/>
      <c r="AD33" s="35"/>
      <c r="AE33" s="35"/>
      <c r="AF33" s="35"/>
      <c r="AI33" s="39"/>
    </row>
    <row r="34" spans="1:35" ht="12.75" customHeight="1">
      <c r="AC34" s="24"/>
    </row>
    <row r="35" spans="1:35" ht="12.75" customHeight="1">
      <c r="A35" s="37">
        <v>45322</v>
      </c>
      <c r="B35" s="96">
        <v>5.3665238095238088</v>
      </c>
      <c r="C35" s="96">
        <v>5.394571428571429</v>
      </c>
      <c r="D35" s="35" t="s">
        <v>11</v>
      </c>
      <c r="E35" s="24"/>
      <c r="F35" s="35">
        <v>471.59</v>
      </c>
      <c r="G35" s="35">
        <v>815.19399999999996</v>
      </c>
      <c r="H35" s="35" t="s">
        <v>11</v>
      </c>
      <c r="I35" s="24"/>
      <c r="J35" s="35">
        <v>22456.666666666668</v>
      </c>
      <c r="K35" s="35">
        <v>38818.761904761901</v>
      </c>
      <c r="L35" s="35" t="s">
        <v>11</v>
      </c>
      <c r="M35" s="24"/>
      <c r="N35" s="55" t="s">
        <v>11</v>
      </c>
      <c r="O35" s="55" t="s">
        <v>11</v>
      </c>
      <c r="P35" s="55" t="s">
        <v>11</v>
      </c>
      <c r="Q35" s="106"/>
      <c r="R35" s="55" t="s">
        <v>11</v>
      </c>
      <c r="S35" s="55" t="s">
        <v>11</v>
      </c>
      <c r="T35" s="55" t="s">
        <v>11</v>
      </c>
      <c r="U35" s="108"/>
      <c r="V35" s="55" t="s">
        <v>11</v>
      </c>
      <c r="W35" s="55" t="s">
        <v>11</v>
      </c>
      <c r="X35" s="55" t="s">
        <v>11</v>
      </c>
      <c r="Y35" s="55"/>
      <c r="Z35" s="55" t="s">
        <v>11</v>
      </c>
      <c r="AA35" s="55" t="s">
        <v>11</v>
      </c>
      <c r="AB35" s="55" t="s">
        <v>11</v>
      </c>
    </row>
    <row r="36" spans="1:35" ht="12.75" customHeight="1">
      <c r="A36" s="37">
        <v>45351</v>
      </c>
      <c r="B36" s="96">
        <v>5.3365</v>
      </c>
      <c r="C36" s="96">
        <v>5.3597999999999999</v>
      </c>
      <c r="D36" s="35" t="s">
        <v>11</v>
      </c>
      <c r="E36" s="24"/>
      <c r="F36" s="35">
        <v>454.39600000000002</v>
      </c>
      <c r="G36" s="35">
        <v>808.69200000000001</v>
      </c>
      <c r="H36" s="35" t="s">
        <v>11</v>
      </c>
      <c r="I36" s="24"/>
      <c r="J36" s="35">
        <v>22719.8</v>
      </c>
      <c r="K36" s="35">
        <v>40434.6</v>
      </c>
      <c r="L36" s="35" t="s">
        <v>11</v>
      </c>
      <c r="M36" s="24"/>
      <c r="N36" s="55" t="s">
        <v>11</v>
      </c>
      <c r="O36" s="55" t="s">
        <v>11</v>
      </c>
      <c r="P36" s="55" t="s">
        <v>11</v>
      </c>
      <c r="Q36" s="106"/>
      <c r="R36" s="55" t="s">
        <v>11</v>
      </c>
      <c r="S36" s="55" t="s">
        <v>11</v>
      </c>
      <c r="T36" s="55" t="s">
        <v>11</v>
      </c>
      <c r="U36" s="108"/>
      <c r="V36" s="55">
        <f t="shared" ref="V36:V47" si="20">B36/B35-1</f>
        <v>-5.5946475948781549E-3</v>
      </c>
      <c r="W36" s="55">
        <f t="shared" ref="W36:W47" si="21">C36/C35-1</f>
        <v>-6.4456331762089425E-3</v>
      </c>
      <c r="X36" s="55" t="s">
        <v>11</v>
      </c>
      <c r="Y36" s="106"/>
      <c r="Z36" s="55">
        <f t="shared" ref="Z36:Z47" si="22">F36/F35-1</f>
        <v>-3.6459636548696883E-2</v>
      </c>
      <c r="AA36" s="55">
        <f t="shared" ref="AA36:AA47" si="23">G36/G35-1</f>
        <v>-7.9760155251387133E-3</v>
      </c>
      <c r="AB36" s="55" t="s">
        <v>11</v>
      </c>
    </row>
    <row r="37" spans="1:35" ht="12.75" customHeight="1">
      <c r="A37" s="37">
        <v>45382</v>
      </c>
      <c r="B37" s="96">
        <v>5.3415000000000008</v>
      </c>
      <c r="C37" s="96">
        <v>5.3703499999999993</v>
      </c>
      <c r="D37" s="35" t="s">
        <v>11</v>
      </c>
      <c r="E37" s="24"/>
      <c r="F37" s="35">
        <v>444.22</v>
      </c>
      <c r="G37" s="35">
        <v>799.82600000000002</v>
      </c>
      <c r="H37" s="35" t="s">
        <v>11</v>
      </c>
      <c r="I37" s="24"/>
      <c r="J37" s="35">
        <v>22211</v>
      </c>
      <c r="K37" s="35">
        <v>39991.300000000003</v>
      </c>
      <c r="L37" s="35" t="s">
        <v>11</v>
      </c>
      <c r="M37" s="24"/>
      <c r="N37" s="55" t="s">
        <v>11</v>
      </c>
      <c r="O37" s="55" t="s">
        <v>11</v>
      </c>
      <c r="P37" s="55" t="s">
        <v>11</v>
      </c>
      <c r="Q37" s="106"/>
      <c r="R37" s="55" t="s">
        <v>11</v>
      </c>
      <c r="S37" s="55" t="s">
        <v>11</v>
      </c>
      <c r="T37" s="55" t="s">
        <v>11</v>
      </c>
      <c r="U37" s="108"/>
      <c r="V37" s="55">
        <f t="shared" si="20"/>
        <v>9.3694368968444408E-4</v>
      </c>
      <c r="W37" s="55">
        <f t="shared" si="21"/>
        <v>1.9683570282471585E-3</v>
      </c>
      <c r="X37" s="55" t="s">
        <v>11</v>
      </c>
      <c r="Y37" s="106"/>
      <c r="Z37" s="55">
        <f t="shared" si="22"/>
        <v>-2.2394563332423623E-2</v>
      </c>
      <c r="AA37" s="55">
        <f t="shared" si="23"/>
        <v>-1.0963382845384895E-2</v>
      </c>
      <c r="AB37" s="55" t="s">
        <v>11</v>
      </c>
    </row>
    <row r="38" spans="1:35" ht="12.75" customHeight="1">
      <c r="A38" s="37">
        <v>45412</v>
      </c>
      <c r="B38" s="96">
        <v>5.3608636363636357</v>
      </c>
      <c r="C38" s="96">
        <v>5.3819090909090903</v>
      </c>
      <c r="D38" s="35" t="s">
        <v>11</v>
      </c>
      <c r="E38" s="24"/>
      <c r="F38" s="35">
        <v>558.00599999999997</v>
      </c>
      <c r="G38" s="35">
        <v>974.86</v>
      </c>
      <c r="H38" s="35" t="s">
        <v>11</v>
      </c>
      <c r="I38" s="24"/>
      <c r="J38" s="35">
        <v>25363.909090909092</v>
      </c>
      <c r="K38" s="35">
        <v>44311.818181818184</v>
      </c>
      <c r="L38" s="35" t="s">
        <v>11</v>
      </c>
      <c r="M38" s="24"/>
      <c r="N38" s="55" t="s">
        <v>11</v>
      </c>
      <c r="O38" s="55" t="s">
        <v>11</v>
      </c>
      <c r="P38" s="55" t="s">
        <v>11</v>
      </c>
      <c r="Q38" s="106"/>
      <c r="R38" s="55" t="s">
        <v>11</v>
      </c>
      <c r="S38" s="55" t="s">
        <v>11</v>
      </c>
      <c r="T38" s="55" t="s">
        <v>11</v>
      </c>
      <c r="U38" s="108"/>
      <c r="V38" s="55">
        <f t="shared" si="20"/>
        <v>3.6251308365879975E-3</v>
      </c>
      <c r="W38" s="55">
        <f t="shared" si="21"/>
        <v>2.1523906093814382E-3</v>
      </c>
      <c r="X38" s="55" t="s">
        <v>11</v>
      </c>
      <c r="Y38" s="106"/>
      <c r="Z38" s="55">
        <f t="shared" si="22"/>
        <v>0.2561478546666065</v>
      </c>
      <c r="AA38" s="55">
        <f t="shared" si="23"/>
        <v>0.21884009772125435</v>
      </c>
      <c r="AB38" s="55" t="s">
        <v>11</v>
      </c>
    </row>
    <row r="39" spans="1:35" ht="12.75" customHeight="1">
      <c r="A39" s="37">
        <v>45443</v>
      </c>
      <c r="B39" s="96">
        <v>5.362454545454546</v>
      </c>
      <c r="C39" s="96">
        <v>5.381954545454545</v>
      </c>
      <c r="D39" s="35" t="s">
        <v>11</v>
      </c>
      <c r="E39" s="24"/>
      <c r="F39" s="35">
        <v>587.51</v>
      </c>
      <c r="G39" s="35">
        <v>1037.33</v>
      </c>
      <c r="H39" s="35" t="s">
        <v>11</v>
      </c>
      <c r="I39" s="24"/>
      <c r="J39" s="35">
        <v>26705</v>
      </c>
      <c r="K39" s="35">
        <v>47151.36363636364</v>
      </c>
      <c r="L39" s="35" t="s">
        <v>11</v>
      </c>
      <c r="M39" s="24"/>
      <c r="N39" s="55" t="s">
        <v>11</v>
      </c>
      <c r="O39" s="55" t="s">
        <v>11</v>
      </c>
      <c r="P39" s="55" t="s">
        <v>11</v>
      </c>
      <c r="Q39" s="106"/>
      <c r="R39" s="55" t="s">
        <v>11</v>
      </c>
      <c r="S39" s="55" t="s">
        <v>11</v>
      </c>
      <c r="T39" s="55" t="s">
        <v>11</v>
      </c>
      <c r="U39" s="108"/>
      <c r="V39" s="55">
        <f t="shared" si="20"/>
        <v>2.967635811734759E-4</v>
      </c>
      <c r="W39" s="55">
        <f t="shared" si="21"/>
        <v>8.4458032802992022E-6</v>
      </c>
      <c r="X39" s="55" t="s">
        <v>11</v>
      </c>
      <c r="Y39" s="106"/>
      <c r="Z39" s="55">
        <f t="shared" si="22"/>
        <v>5.2873983433869842E-2</v>
      </c>
      <c r="AA39" s="55">
        <f t="shared" si="23"/>
        <v>6.4080996245614585E-2</v>
      </c>
      <c r="AB39" s="55" t="s">
        <v>11</v>
      </c>
    </row>
    <row r="40" spans="1:35" ht="12.75" customHeight="1">
      <c r="A40" s="37">
        <v>45473</v>
      </c>
      <c r="B40" s="96">
        <v>5.3803157894736851</v>
      </c>
      <c r="C40" s="96">
        <v>5.4216315789473679</v>
      </c>
      <c r="D40" s="35" t="s">
        <v>11</v>
      </c>
      <c r="E40" s="24"/>
      <c r="F40" s="35">
        <v>605.33199999999999</v>
      </c>
      <c r="G40" s="35">
        <v>955.91</v>
      </c>
      <c r="H40" s="35" t="s">
        <v>11</v>
      </c>
      <c r="I40" s="24"/>
      <c r="J40" s="35">
        <v>31859.57894736842</v>
      </c>
      <c r="K40" s="35">
        <v>50311.052631578947</v>
      </c>
      <c r="L40" s="35" t="s">
        <v>11</v>
      </c>
      <c r="M40" s="24"/>
      <c r="N40" s="55" t="s">
        <v>11</v>
      </c>
      <c r="O40" s="55" t="s">
        <v>11</v>
      </c>
      <c r="P40" s="55" t="s">
        <v>11</v>
      </c>
      <c r="Q40" s="106"/>
      <c r="R40" s="55" t="s">
        <v>11</v>
      </c>
      <c r="S40" s="55" t="s">
        <v>11</v>
      </c>
      <c r="T40" s="55" t="s">
        <v>11</v>
      </c>
      <c r="U40" s="108"/>
      <c r="V40" s="55">
        <f t="shared" si="20"/>
        <v>3.3307963485265102E-3</v>
      </c>
      <c r="W40" s="55">
        <f t="shared" si="21"/>
        <v>7.3722349673750465E-3</v>
      </c>
      <c r="X40" s="55" t="s">
        <v>11</v>
      </c>
      <c r="Y40" s="106"/>
      <c r="Z40" s="55">
        <f t="shared" si="22"/>
        <v>3.0334802811867068E-2</v>
      </c>
      <c r="AA40" s="55">
        <f t="shared" si="23"/>
        <v>-7.8489969440775798E-2</v>
      </c>
      <c r="AB40" s="55" t="s">
        <v>11</v>
      </c>
    </row>
    <row r="41" spans="1:35" ht="12.75" customHeight="1">
      <c r="A41" s="37">
        <v>45504</v>
      </c>
      <c r="B41" s="96">
        <v>5.4036818181818198</v>
      </c>
      <c r="C41" s="96">
        <v>5.4320909090909089</v>
      </c>
      <c r="D41" s="35" t="s">
        <v>11</v>
      </c>
      <c r="E41" s="24"/>
      <c r="F41" s="35">
        <v>820.6</v>
      </c>
      <c r="G41" s="35">
        <v>1130.8499999999999</v>
      </c>
      <c r="H41" s="35" t="s">
        <v>11</v>
      </c>
      <c r="I41" s="24"/>
      <c r="J41" s="35">
        <v>37300</v>
      </c>
      <c r="K41" s="35">
        <v>51402.272727272728</v>
      </c>
      <c r="L41" s="35" t="s">
        <v>11</v>
      </c>
      <c r="M41" s="24"/>
      <c r="N41" s="55" t="s">
        <v>11</v>
      </c>
      <c r="O41" s="55" t="s">
        <v>11</v>
      </c>
      <c r="P41" s="55" t="s">
        <v>11</v>
      </c>
      <c r="Q41" s="106"/>
      <c r="R41" s="55" t="s">
        <v>11</v>
      </c>
      <c r="S41" s="55" t="s">
        <v>11</v>
      </c>
      <c r="T41" s="55" t="s">
        <v>11</v>
      </c>
      <c r="U41" s="108"/>
      <c r="V41" s="55">
        <f t="shared" si="20"/>
        <v>4.3428730993539943E-3</v>
      </c>
      <c r="W41" s="55">
        <f t="shared" si="21"/>
        <v>1.929184967889519E-3</v>
      </c>
      <c r="X41" s="55" t="s">
        <v>11</v>
      </c>
      <c r="Y41" s="106"/>
      <c r="Z41" s="55">
        <f t="shared" si="22"/>
        <v>0.35561972603463898</v>
      </c>
      <c r="AA41" s="55">
        <f t="shared" si="23"/>
        <v>0.18300886066679922</v>
      </c>
      <c r="AB41" s="55" t="s">
        <v>11</v>
      </c>
    </row>
    <row r="42" spans="1:35" ht="12.75" customHeight="1">
      <c r="A42" s="37">
        <v>45535</v>
      </c>
      <c r="B42" s="96">
        <v>5.3901818181818193</v>
      </c>
      <c r="C42" s="96">
        <v>5.4257727272727276</v>
      </c>
      <c r="D42" s="96" t="s">
        <v>11</v>
      </c>
      <c r="E42" s="35"/>
      <c r="F42" s="35">
        <v>976.21</v>
      </c>
      <c r="G42" s="35">
        <v>1103.26</v>
      </c>
      <c r="H42" s="35" t="s">
        <v>11</v>
      </c>
      <c r="I42" s="35"/>
      <c r="J42" s="35">
        <v>44373.181818181816</v>
      </c>
      <c r="K42" s="35">
        <v>50148.181818181816</v>
      </c>
      <c r="L42" s="35" t="s">
        <v>11</v>
      </c>
      <c r="M42" s="24"/>
      <c r="N42" s="55" t="s">
        <v>11</v>
      </c>
      <c r="O42" s="55" t="s">
        <v>11</v>
      </c>
      <c r="P42" s="55" t="s">
        <v>11</v>
      </c>
      <c r="Q42" s="106"/>
      <c r="R42" s="55" t="s">
        <v>11</v>
      </c>
      <c r="S42" s="55" t="s">
        <v>11</v>
      </c>
      <c r="T42" s="55" t="s">
        <v>11</v>
      </c>
      <c r="U42" s="108"/>
      <c r="V42" s="55">
        <f t="shared" si="20"/>
        <v>-2.4982966159438069E-3</v>
      </c>
      <c r="W42" s="55">
        <f t="shared" si="21"/>
        <v>-1.1631215169112252E-3</v>
      </c>
      <c r="X42" s="55" t="s">
        <v>11</v>
      </c>
      <c r="Y42" s="106"/>
      <c r="Z42" s="55">
        <f t="shared" si="22"/>
        <v>0.18962953936144289</v>
      </c>
      <c r="AA42" s="55">
        <f t="shared" si="23"/>
        <v>-2.439757704381651E-2</v>
      </c>
      <c r="AB42" s="55" t="s">
        <v>11</v>
      </c>
    </row>
    <row r="43" spans="1:35" ht="12.75" customHeight="1">
      <c r="A43" s="37">
        <v>45565</v>
      </c>
      <c r="B43" s="96">
        <v>5.2155499999999995</v>
      </c>
      <c r="C43" s="96">
        <v>5.2738999999999994</v>
      </c>
      <c r="D43" s="35" t="s">
        <v>11</v>
      </c>
      <c r="E43" s="24"/>
      <c r="F43" s="35">
        <v>1372.31</v>
      </c>
      <c r="G43" s="35">
        <v>1248.54</v>
      </c>
      <c r="H43" s="35" t="s">
        <v>11</v>
      </c>
      <c r="I43" s="24"/>
      <c r="J43" s="35">
        <v>68615.5</v>
      </c>
      <c r="K43" s="35">
        <v>62427</v>
      </c>
      <c r="L43" s="35" t="s">
        <v>11</v>
      </c>
      <c r="M43" s="24"/>
      <c r="N43" s="55" t="s">
        <v>11</v>
      </c>
      <c r="O43" s="55" t="s">
        <v>11</v>
      </c>
      <c r="P43" s="55" t="s">
        <v>11</v>
      </c>
      <c r="Q43" s="106"/>
      <c r="R43" s="55" t="s">
        <v>11</v>
      </c>
      <c r="S43" s="55" t="s">
        <v>11</v>
      </c>
      <c r="T43" s="55" t="s">
        <v>11</v>
      </c>
      <c r="U43" s="108"/>
      <c r="V43" s="55">
        <f t="shared" si="20"/>
        <v>-3.2398131282466713E-2</v>
      </c>
      <c r="W43" s="55">
        <f t="shared" si="21"/>
        <v>-2.7990985783340583E-2</v>
      </c>
      <c r="X43" s="55" t="s">
        <v>11</v>
      </c>
      <c r="Y43" s="106"/>
      <c r="Z43" s="55">
        <f t="shared" si="22"/>
        <v>0.40575286055254489</v>
      </c>
      <c r="AA43" s="55">
        <f t="shared" si="23"/>
        <v>0.13168246832115726</v>
      </c>
      <c r="AB43" s="55" t="s">
        <v>11</v>
      </c>
    </row>
    <row r="44" spans="1:35" ht="12.75" customHeight="1">
      <c r="A44" s="37">
        <v>45596</v>
      </c>
      <c r="B44" s="96">
        <v>4.9009999999999998</v>
      </c>
      <c r="C44" s="96">
        <v>4.9380909090909091</v>
      </c>
      <c r="D44" s="35" t="s">
        <v>11</v>
      </c>
      <c r="E44" s="24"/>
      <c r="F44" s="35">
        <v>1488.75</v>
      </c>
      <c r="G44" s="35">
        <v>1315.99</v>
      </c>
      <c r="H44" s="35" t="s">
        <v>11</v>
      </c>
      <c r="I44" s="24"/>
      <c r="J44" s="35">
        <v>67670.454545454544</v>
      </c>
      <c r="K44" s="35">
        <v>59817.727272727272</v>
      </c>
      <c r="L44" s="35" t="s">
        <v>11</v>
      </c>
      <c r="M44" s="24"/>
      <c r="N44" s="55" t="s">
        <v>11</v>
      </c>
      <c r="O44" s="55" t="s">
        <v>11</v>
      </c>
      <c r="P44" s="55" t="s">
        <v>11</v>
      </c>
      <c r="Q44" s="106"/>
      <c r="R44" s="55" t="s">
        <v>11</v>
      </c>
      <c r="S44" s="55" t="s">
        <v>11</v>
      </c>
      <c r="T44" s="55" t="s">
        <v>11</v>
      </c>
      <c r="U44" s="108"/>
      <c r="V44" s="55">
        <f t="shared" si="20"/>
        <v>-6.0310034416312663E-2</v>
      </c>
      <c r="W44" s="55">
        <f t="shared" si="21"/>
        <v>-6.3673769109973688E-2</v>
      </c>
      <c r="X44" s="55" t="s">
        <v>11</v>
      </c>
      <c r="Y44" s="106"/>
      <c r="Z44" s="55">
        <f t="shared" si="22"/>
        <v>8.484963310039273E-2</v>
      </c>
      <c r="AA44" s="55">
        <f t="shared" si="23"/>
        <v>5.4023098979608219E-2</v>
      </c>
      <c r="AB44" s="55" t="s">
        <v>11</v>
      </c>
    </row>
    <row r="45" spans="1:35" ht="12.75" customHeight="1">
      <c r="A45" s="37">
        <v>45626</v>
      </c>
      <c r="B45" s="96">
        <v>4.6755789473684199</v>
      </c>
      <c r="C45" s="96">
        <v>4.7023157894736833</v>
      </c>
      <c r="D45" s="35" t="s">
        <v>11</v>
      </c>
      <c r="E45" s="24"/>
      <c r="F45" s="35">
        <v>1035.97</v>
      </c>
      <c r="G45" s="35">
        <v>1171.81</v>
      </c>
      <c r="H45" s="35" t="s">
        <v>11</v>
      </c>
      <c r="I45" s="24"/>
      <c r="J45" s="35">
        <v>54524.73684210526</v>
      </c>
      <c r="K45" s="35">
        <v>61674.210526315786</v>
      </c>
      <c r="L45" s="35" t="s">
        <v>11</v>
      </c>
      <c r="M45" s="24"/>
      <c r="N45" s="55" t="s">
        <v>11</v>
      </c>
      <c r="O45" s="55" t="s">
        <v>11</v>
      </c>
      <c r="P45" s="55" t="s">
        <v>11</v>
      </c>
      <c r="Q45" s="106"/>
      <c r="R45" s="55" t="s">
        <v>11</v>
      </c>
      <c r="S45" s="55" t="s">
        <v>11</v>
      </c>
      <c r="T45" s="55" t="s">
        <v>11</v>
      </c>
      <c r="U45" s="108"/>
      <c r="V45" s="55">
        <f t="shared" si="20"/>
        <v>-4.5994909739151213E-2</v>
      </c>
      <c r="W45" s="55">
        <f t="shared" si="21"/>
        <v>-4.7746208799673839E-2</v>
      </c>
      <c r="X45" s="55" t="s">
        <v>11</v>
      </c>
      <c r="Y45" s="106"/>
      <c r="Z45" s="55">
        <f t="shared" si="22"/>
        <v>-0.30413434089000835</v>
      </c>
      <c r="AA45" s="55">
        <f t="shared" si="23"/>
        <v>-0.10956010304029673</v>
      </c>
      <c r="AB45" s="55" t="s">
        <v>11</v>
      </c>
    </row>
    <row r="46" spans="1:35" ht="12.75" customHeight="1">
      <c r="A46" s="37">
        <v>45657</v>
      </c>
      <c r="B46" s="96">
        <v>4.571238095238094</v>
      </c>
      <c r="C46" s="96">
        <v>4.5958571428571435</v>
      </c>
      <c r="D46" s="35" t="s">
        <v>11</v>
      </c>
      <c r="E46" s="24"/>
      <c r="F46" s="35">
        <v>1410.7</v>
      </c>
      <c r="G46" s="35">
        <v>1096.54</v>
      </c>
      <c r="H46" s="35" t="s">
        <v>11</v>
      </c>
      <c r="I46" s="24"/>
      <c r="J46" s="35">
        <v>67176.190476190473</v>
      </c>
      <c r="K46" s="35">
        <v>52216.190476190473</v>
      </c>
      <c r="L46" s="35" t="s">
        <v>11</v>
      </c>
      <c r="M46" s="24"/>
      <c r="N46" s="55" t="s">
        <v>11</v>
      </c>
      <c r="O46" s="55" t="s">
        <v>11</v>
      </c>
      <c r="P46" s="55" t="s">
        <v>11</v>
      </c>
      <c r="Q46" s="106"/>
      <c r="R46" s="55" t="s">
        <v>11</v>
      </c>
      <c r="S46" s="55" t="s">
        <v>11</v>
      </c>
      <c r="T46" s="55" t="s">
        <v>11</v>
      </c>
      <c r="U46" s="108"/>
      <c r="V46" s="55">
        <f t="shared" si="20"/>
        <v>-2.2316135243326984E-2</v>
      </c>
      <c r="W46" s="55">
        <f t="shared" si="21"/>
        <v>-2.2639620855505194E-2</v>
      </c>
      <c r="X46" s="55" t="s">
        <v>11</v>
      </c>
      <c r="Y46" s="106"/>
      <c r="Z46" s="55">
        <f t="shared" si="22"/>
        <v>0.36171896869600473</v>
      </c>
      <c r="AA46" s="55">
        <f t="shared" si="23"/>
        <v>-6.423396284380567E-2</v>
      </c>
      <c r="AB46" s="55" t="s">
        <v>11</v>
      </c>
    </row>
    <row r="47" spans="1:35" ht="12.75" customHeight="1">
      <c r="A47" s="37">
        <v>45688</v>
      </c>
      <c r="B47" s="96">
        <v>4.3510476190476197</v>
      </c>
      <c r="C47" s="96">
        <v>4.3673809523809526</v>
      </c>
      <c r="D47" s="35" t="s">
        <v>11</v>
      </c>
      <c r="E47" s="24"/>
      <c r="F47" s="35">
        <v>936.85</v>
      </c>
      <c r="G47" s="35">
        <v>1051.02</v>
      </c>
      <c r="H47" s="35" t="s">
        <v>11</v>
      </c>
      <c r="I47" s="24"/>
      <c r="J47" s="35">
        <v>44611.904761904763</v>
      </c>
      <c r="K47" s="35">
        <v>50048.571428571428</v>
      </c>
      <c r="L47" s="35" t="s">
        <v>11</v>
      </c>
      <c r="M47" s="24"/>
      <c r="N47" s="55">
        <f>B47/B35-1</f>
        <v>-0.18922420295127618</v>
      </c>
      <c r="O47" s="55">
        <f>C47/C35-1</f>
        <v>-0.19041187790194736</v>
      </c>
      <c r="P47" s="55" t="s">
        <v>11</v>
      </c>
      <c r="Q47" s="55"/>
      <c r="R47" s="55">
        <f>F47/F35-1</f>
        <v>0.98657732352255145</v>
      </c>
      <c r="S47" s="55">
        <f>G47/G35-1</f>
        <v>0.28928819397591243</v>
      </c>
      <c r="T47" s="55" t="s">
        <v>11</v>
      </c>
      <c r="U47" s="125"/>
      <c r="V47" s="55">
        <f t="shared" si="20"/>
        <v>-4.8168673694736874E-2</v>
      </c>
      <c r="W47" s="55">
        <f t="shared" si="21"/>
        <v>-4.9713510097085467E-2</v>
      </c>
      <c r="X47" s="55" t="s">
        <v>11</v>
      </c>
      <c r="Y47" s="106"/>
      <c r="Z47" s="55">
        <f t="shared" si="22"/>
        <v>-0.33589707237541644</v>
      </c>
      <c r="AA47" s="55">
        <f t="shared" si="23"/>
        <v>-4.1512393528735814E-2</v>
      </c>
      <c r="AB47" s="55" t="s">
        <v>11</v>
      </c>
    </row>
    <row r="48" spans="1:35" ht="12.75" customHeight="1">
      <c r="A48" s="37"/>
      <c r="B48" s="96"/>
      <c r="C48" s="96"/>
      <c r="D48" s="35"/>
      <c r="E48" s="24"/>
      <c r="F48" s="35"/>
      <c r="G48" s="35"/>
      <c r="H48" s="35"/>
      <c r="I48" s="24"/>
      <c r="J48" s="35"/>
      <c r="K48" s="35"/>
      <c r="L48" s="35"/>
      <c r="M48" s="24"/>
      <c r="N48" s="55"/>
      <c r="O48" s="55"/>
      <c r="P48" s="55"/>
      <c r="R48" s="55"/>
      <c r="S48" s="55"/>
      <c r="T48" s="55"/>
      <c r="U48" s="125"/>
      <c r="V48" s="55"/>
      <c r="W48" s="55"/>
      <c r="X48" s="55"/>
      <c r="Z48" s="55"/>
      <c r="AA48" s="55"/>
      <c r="AB48" s="55"/>
    </row>
    <row r="49" spans="1:28">
      <c r="A49" s="37"/>
      <c r="B49" s="96"/>
      <c r="C49" s="96"/>
      <c r="D49" s="35"/>
      <c r="E49" s="24"/>
      <c r="F49" s="35"/>
      <c r="G49" s="35"/>
      <c r="H49" s="35"/>
      <c r="I49" s="24"/>
      <c r="J49" s="35"/>
      <c r="K49" s="35"/>
      <c r="L49" s="35"/>
      <c r="M49" s="24"/>
      <c r="N49" s="55"/>
      <c r="O49" s="55"/>
      <c r="P49" s="55"/>
      <c r="R49" s="55"/>
      <c r="S49" s="55"/>
      <c r="T49" s="55"/>
      <c r="U49" s="125"/>
      <c r="V49" s="55"/>
      <c r="W49" s="55"/>
      <c r="X49" s="55"/>
      <c r="Z49" s="55"/>
      <c r="AA49" s="55"/>
      <c r="AB49" s="55"/>
    </row>
    <row r="50" spans="1:28">
      <c r="A50" s="37"/>
      <c r="B50" s="96"/>
      <c r="C50" s="96"/>
      <c r="D50" s="35"/>
      <c r="E50" s="24"/>
      <c r="F50" s="35"/>
      <c r="G50" s="35"/>
      <c r="H50" s="35"/>
      <c r="I50" s="24"/>
      <c r="J50" s="35"/>
      <c r="K50" s="35"/>
      <c r="L50" s="35"/>
      <c r="M50" s="24"/>
      <c r="N50" s="55"/>
      <c r="O50" s="55"/>
      <c r="P50" s="55"/>
      <c r="R50" s="55"/>
      <c r="S50" s="55"/>
      <c r="T50" s="55"/>
      <c r="U50" s="125"/>
      <c r="V50" s="55"/>
      <c r="W50" s="55"/>
      <c r="X50" s="55"/>
      <c r="Z50" s="55"/>
      <c r="AA50" s="55"/>
      <c r="AB50" s="55"/>
    </row>
    <row r="51" spans="1:28">
      <c r="A51" s="37"/>
      <c r="B51" s="96"/>
      <c r="C51" s="96"/>
      <c r="D51" s="35"/>
      <c r="E51" s="24"/>
      <c r="F51" s="35"/>
      <c r="G51" s="35"/>
      <c r="H51" s="35"/>
      <c r="I51" s="24"/>
      <c r="J51" s="35"/>
      <c r="K51" s="35"/>
      <c r="L51" s="35"/>
      <c r="M51" s="24"/>
      <c r="N51" s="55"/>
      <c r="O51" s="55"/>
      <c r="P51" s="55"/>
      <c r="R51" s="55"/>
      <c r="S51" s="55"/>
      <c r="T51" s="55"/>
      <c r="U51" s="125"/>
      <c r="V51" s="55"/>
      <c r="W51" s="55"/>
      <c r="X51" s="55"/>
      <c r="Z51" s="55"/>
      <c r="AA51" s="55"/>
      <c r="AB51" s="55"/>
    </row>
  </sheetData>
  <mergeCells count="9">
    <mergeCell ref="V7:AB7"/>
    <mergeCell ref="V8:X8"/>
    <mergeCell ref="Z8:AB8"/>
    <mergeCell ref="B8:D8"/>
    <mergeCell ref="N7:T7"/>
    <mergeCell ref="F8:H8"/>
    <mergeCell ref="J8:L8"/>
    <mergeCell ref="N8:P8"/>
    <mergeCell ref="R8:T8"/>
  </mergeCells>
  <phoneticPr fontId="73" type="noConversion"/>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8332-6E49-475C-9865-656456ECBB8D}">
  <dimension ref="A1:N124"/>
  <sheetViews>
    <sheetView workbookViewId="0">
      <pane ySplit="8" topLeftCell="A9" activePane="bottomLeft" state="frozen"/>
      <selection pane="bottomLeft" activeCell="O8" sqref="O8"/>
    </sheetView>
  </sheetViews>
  <sheetFormatPr defaultColWidth="9" defaultRowHeight="12"/>
  <cols>
    <col min="1" max="1" width="27" style="69" customWidth="1"/>
    <col min="2" max="16384" width="9" style="73"/>
  </cols>
  <sheetData>
    <row r="1" spans="1:14" s="10" customFormat="1" ht="12.75">
      <c r="A1" s="28" t="s">
        <v>15</v>
      </c>
      <c r="B1" s="8" t="s">
        <v>46</v>
      </c>
    </row>
    <row r="2" spans="1:14" s="10" customFormat="1" ht="12.75">
      <c r="A2" s="28" t="s">
        <v>18</v>
      </c>
      <c r="B2" s="8" t="s">
        <v>47</v>
      </c>
    </row>
    <row r="3" spans="1:14" s="10" customFormat="1" ht="12.75">
      <c r="A3" s="8" t="s">
        <v>16</v>
      </c>
      <c r="B3" s="8" t="s">
        <v>17</v>
      </c>
    </row>
    <row r="4" spans="1:14" s="14" customFormat="1" ht="11.25">
      <c r="A4" s="17" t="s">
        <v>19</v>
      </c>
      <c r="B4" s="17" t="s">
        <v>24</v>
      </c>
    </row>
    <row r="5" spans="1:14" s="14" customFormat="1" ht="11.25">
      <c r="A5" s="15" t="s">
        <v>20</v>
      </c>
      <c r="B5" s="16" t="s">
        <v>97</v>
      </c>
    </row>
    <row r="6" spans="1:14" s="30" customFormat="1">
      <c r="A6" s="32"/>
    </row>
    <row r="7" spans="1:14" s="30" customFormat="1">
      <c r="A7" s="32"/>
    </row>
    <row r="8" spans="1:14" s="99" customFormat="1" ht="12.75" thickBot="1">
      <c r="A8" s="97"/>
      <c r="B8" s="98">
        <v>45301</v>
      </c>
      <c r="C8" s="98">
        <v>45331</v>
      </c>
      <c r="D8" s="98">
        <v>45362</v>
      </c>
      <c r="E8" s="98">
        <v>45391</v>
      </c>
      <c r="F8" s="98">
        <v>45421</v>
      </c>
      <c r="G8" s="98">
        <v>45454</v>
      </c>
      <c r="H8" s="98">
        <v>45483</v>
      </c>
      <c r="I8" s="98">
        <v>45513</v>
      </c>
      <c r="J8" s="98">
        <v>45546</v>
      </c>
      <c r="K8" s="98">
        <v>45574</v>
      </c>
      <c r="L8" s="98">
        <v>45608</v>
      </c>
      <c r="M8" s="98">
        <v>45636</v>
      </c>
      <c r="N8" s="98">
        <v>45667</v>
      </c>
    </row>
    <row r="9" spans="1:14" s="70" customFormat="1" ht="12.75" thickTop="1">
      <c r="A9" s="82" t="s">
        <v>52</v>
      </c>
      <c r="B9" s="81"/>
      <c r="C9" s="81"/>
      <c r="D9" s="81"/>
      <c r="E9" s="81"/>
      <c r="F9" s="81"/>
      <c r="G9" s="81"/>
      <c r="H9" s="81"/>
      <c r="I9" s="81"/>
      <c r="J9" s="81"/>
      <c r="K9" s="81"/>
      <c r="L9" s="81"/>
      <c r="M9" s="81"/>
      <c r="N9" s="81"/>
    </row>
    <row r="10" spans="1:14" s="89" customFormat="1">
      <c r="A10" s="88" t="s">
        <v>53</v>
      </c>
    </row>
    <row r="11" spans="1:14" s="72" customFormat="1">
      <c r="A11" s="83" t="s">
        <v>54</v>
      </c>
      <c r="B11" s="123">
        <v>85.71</v>
      </c>
      <c r="C11" s="123">
        <v>80.17</v>
      </c>
      <c r="D11" s="123">
        <v>84.18</v>
      </c>
      <c r="E11" s="123">
        <v>82.82</v>
      </c>
      <c r="F11" s="123">
        <v>91.96</v>
      </c>
      <c r="G11" s="123">
        <v>96.31</v>
      </c>
      <c r="H11" s="123">
        <v>97.54</v>
      </c>
      <c r="I11" s="123">
        <v>97.11</v>
      </c>
      <c r="J11" s="123">
        <v>102.09</v>
      </c>
      <c r="K11" s="123">
        <v>94.92</v>
      </c>
      <c r="L11" s="123">
        <v>96.35</v>
      </c>
      <c r="M11" s="123">
        <v>95.43</v>
      </c>
      <c r="N11" s="123">
        <v>95.13</v>
      </c>
    </row>
    <row r="12" spans="1:14" s="72" customFormat="1">
      <c r="A12" s="83" t="s">
        <v>55</v>
      </c>
      <c r="B12" s="123">
        <v>28.14</v>
      </c>
      <c r="C12" s="123">
        <v>35.43</v>
      </c>
      <c r="D12" s="123">
        <v>36.49</v>
      </c>
      <c r="E12" s="123">
        <v>36.86</v>
      </c>
      <c r="F12" s="123">
        <v>40.75</v>
      </c>
      <c r="G12" s="123">
        <v>40.47</v>
      </c>
      <c r="H12" s="123">
        <v>38.36</v>
      </c>
      <c r="I12" s="123">
        <v>39.32</v>
      </c>
      <c r="J12" s="123">
        <v>41.23</v>
      </c>
      <c r="K12" s="123">
        <v>40.700000000000003</v>
      </c>
      <c r="L12" s="123">
        <v>41.16</v>
      </c>
      <c r="M12" s="123">
        <v>37.869999999999997</v>
      </c>
      <c r="N12" s="123">
        <v>42.81</v>
      </c>
    </row>
    <row r="13" spans="1:14" s="72" customFormat="1">
      <c r="A13" s="83" t="s">
        <v>56</v>
      </c>
      <c r="B13" s="123">
        <v>923.36</v>
      </c>
      <c r="C13" s="123">
        <v>913.26</v>
      </c>
      <c r="D13" s="123">
        <v>904.49</v>
      </c>
      <c r="E13" s="123">
        <v>913.82</v>
      </c>
      <c r="F13" s="123">
        <v>928.2</v>
      </c>
      <c r="G13" s="123">
        <v>951.75</v>
      </c>
      <c r="H13" s="123">
        <v>945.05</v>
      </c>
      <c r="I13" s="123">
        <v>975.94</v>
      </c>
      <c r="J13" s="123">
        <v>980.7</v>
      </c>
      <c r="K13" s="123">
        <v>999.7</v>
      </c>
      <c r="L13" s="123">
        <v>973.66</v>
      </c>
      <c r="M13" s="123">
        <v>946.73</v>
      </c>
      <c r="N13" s="123">
        <v>949.21</v>
      </c>
    </row>
    <row r="14" spans="1:14" s="72" customFormat="1">
      <c r="A14" s="83" t="s">
        <v>57</v>
      </c>
      <c r="B14" s="123">
        <v>2202.16</v>
      </c>
      <c r="C14" s="123">
        <v>2108.38</v>
      </c>
      <c r="D14" s="123">
        <v>2065.2800000000002</v>
      </c>
      <c r="E14" s="123">
        <v>2113.08</v>
      </c>
      <c r="F14" s="123">
        <v>2151.3200000000002</v>
      </c>
      <c r="G14" s="123">
        <v>2124.46</v>
      </c>
      <c r="H14" s="123">
        <v>2151.9699999999998</v>
      </c>
      <c r="I14" s="123">
        <v>2217.7800000000002</v>
      </c>
      <c r="J14" s="123">
        <v>2267.7600000000002</v>
      </c>
      <c r="K14" s="123">
        <v>2333.41</v>
      </c>
      <c r="L14" s="123">
        <v>2143.9499999999998</v>
      </c>
      <c r="M14" s="123">
        <v>2218.54</v>
      </c>
      <c r="N14" s="123">
        <v>2193.71</v>
      </c>
    </row>
    <row r="15" spans="1:14" s="72" customFormat="1">
      <c r="A15" s="83" t="s">
        <v>58</v>
      </c>
      <c r="B15" s="123">
        <v>77.13</v>
      </c>
      <c r="C15" s="123">
        <v>76.81</v>
      </c>
      <c r="D15" s="123">
        <v>74.42</v>
      </c>
      <c r="E15" s="123">
        <v>77.03</v>
      </c>
      <c r="F15" s="123">
        <v>80.98</v>
      </c>
      <c r="G15" s="123">
        <v>84.74</v>
      </c>
      <c r="H15" s="123">
        <v>87.79</v>
      </c>
      <c r="I15" s="123">
        <v>97.27</v>
      </c>
      <c r="J15" s="123">
        <v>103.31</v>
      </c>
      <c r="K15" s="123">
        <v>97.74</v>
      </c>
      <c r="L15" s="123">
        <v>98.05</v>
      </c>
      <c r="M15" s="123">
        <v>101.56</v>
      </c>
      <c r="N15" s="123">
        <v>94.68</v>
      </c>
    </row>
    <row r="16" spans="1:14" s="72" customFormat="1">
      <c r="A16" s="84" t="s">
        <v>59</v>
      </c>
      <c r="B16" s="123">
        <v>3316.5</v>
      </c>
      <c r="C16" s="123">
        <v>3214.0499999999997</v>
      </c>
      <c r="D16" s="123">
        <v>3164.8600000000006</v>
      </c>
      <c r="E16" s="123">
        <v>3223.61</v>
      </c>
      <c r="F16" s="123">
        <v>3293.2100000000005</v>
      </c>
      <c r="G16" s="123">
        <v>3297.7299999999996</v>
      </c>
      <c r="H16" s="123">
        <v>3320.71</v>
      </c>
      <c r="I16" s="123">
        <v>3427.4200000000005</v>
      </c>
      <c r="J16" s="123">
        <v>3495.09</v>
      </c>
      <c r="K16" s="123">
        <v>3566.47</v>
      </c>
      <c r="L16" s="123">
        <v>3353.17</v>
      </c>
      <c r="M16" s="123">
        <v>3400.1299999999997</v>
      </c>
      <c r="N16" s="123">
        <v>3375.54</v>
      </c>
    </row>
    <row r="17" spans="1:14" s="72" customFormat="1">
      <c r="A17" s="71"/>
      <c r="B17" s="123"/>
      <c r="C17" s="123"/>
      <c r="D17" s="123"/>
      <c r="E17" s="123"/>
      <c r="F17" s="123"/>
      <c r="G17" s="123"/>
      <c r="H17" s="123"/>
      <c r="I17" s="123"/>
      <c r="J17" s="123"/>
      <c r="K17" s="123"/>
      <c r="L17" s="123"/>
      <c r="M17" s="123"/>
      <c r="N17" s="123"/>
    </row>
    <row r="18" spans="1:14" s="87" customFormat="1">
      <c r="A18" s="88" t="s">
        <v>60</v>
      </c>
      <c r="B18" s="123"/>
      <c r="C18" s="123"/>
      <c r="D18" s="123"/>
      <c r="E18" s="123"/>
      <c r="F18" s="123"/>
      <c r="G18" s="123"/>
      <c r="H18" s="123"/>
      <c r="I18" s="123"/>
      <c r="J18" s="123"/>
      <c r="K18" s="123"/>
      <c r="L18" s="123"/>
      <c r="M18" s="123"/>
      <c r="N18" s="123"/>
    </row>
    <row r="19" spans="1:14" s="72" customFormat="1">
      <c r="A19" s="83" t="s">
        <v>103</v>
      </c>
      <c r="B19" s="123">
        <v>21.77</v>
      </c>
      <c r="C19" s="123">
        <v>22.5</v>
      </c>
      <c r="D19" s="123">
        <v>24.24</v>
      </c>
      <c r="E19" s="123">
        <v>23.85</v>
      </c>
      <c r="F19" s="123">
        <v>21.67</v>
      </c>
      <c r="G19" s="123">
        <v>23.17</v>
      </c>
      <c r="H19" s="123">
        <v>23.37</v>
      </c>
      <c r="I19" s="123">
        <v>22.77</v>
      </c>
      <c r="J19" s="123">
        <v>21.06</v>
      </c>
      <c r="K19" s="123">
        <v>22.87</v>
      </c>
      <c r="L19" s="123">
        <v>24.32</v>
      </c>
      <c r="M19" s="123">
        <v>24.29</v>
      </c>
      <c r="N19" s="123">
        <v>23.63</v>
      </c>
    </row>
    <row r="20" spans="1:14" s="72" customFormat="1">
      <c r="A20" s="83" t="s">
        <v>102</v>
      </c>
      <c r="B20" s="123">
        <v>23.83</v>
      </c>
      <c r="C20" s="123">
        <v>23.46</v>
      </c>
      <c r="D20" s="123">
        <v>22.58</v>
      </c>
      <c r="E20" s="123">
        <v>22.26</v>
      </c>
      <c r="F20" s="123">
        <v>23.11</v>
      </c>
      <c r="G20" s="123">
        <v>23.24</v>
      </c>
      <c r="H20" s="123">
        <v>23.27</v>
      </c>
      <c r="I20" s="123">
        <v>22.47</v>
      </c>
      <c r="J20" s="123">
        <v>22.48</v>
      </c>
      <c r="K20" s="123">
        <v>24.09</v>
      </c>
      <c r="L20" s="123">
        <v>22.84</v>
      </c>
      <c r="M20" s="123">
        <v>23.22</v>
      </c>
      <c r="N20" s="123">
        <v>24.74</v>
      </c>
    </row>
    <row r="21" spans="1:14" s="72" customFormat="1">
      <c r="A21" s="83" t="s">
        <v>61</v>
      </c>
      <c r="B21" s="123"/>
      <c r="C21" s="123"/>
      <c r="D21" s="123"/>
      <c r="E21" s="123"/>
      <c r="F21" s="123"/>
      <c r="G21" s="123"/>
      <c r="H21" s="123"/>
      <c r="I21" s="123"/>
      <c r="J21" s="123"/>
      <c r="K21" s="123"/>
      <c r="L21" s="123"/>
      <c r="M21" s="123"/>
      <c r="N21" s="123"/>
    </row>
    <row r="22" spans="1:14" s="72" customFormat="1">
      <c r="A22" s="83" t="s">
        <v>98</v>
      </c>
      <c r="B22" s="123">
        <v>15.63</v>
      </c>
      <c r="C22" s="123">
        <v>15.53</v>
      </c>
      <c r="D22" s="123">
        <v>14.96</v>
      </c>
      <c r="E22" s="123">
        <v>15.22</v>
      </c>
      <c r="F22" s="123">
        <v>16.52</v>
      </c>
      <c r="G22" s="123">
        <v>17.329999999999998</v>
      </c>
      <c r="H22" s="123">
        <v>17.12</v>
      </c>
      <c r="I22" s="123">
        <v>16.68</v>
      </c>
      <c r="J22" s="123">
        <v>16.010000000000002</v>
      </c>
      <c r="K22" s="123">
        <v>15.56</v>
      </c>
      <c r="L22" s="123">
        <v>15.82</v>
      </c>
      <c r="M22" s="123">
        <v>16.77</v>
      </c>
      <c r="N22" s="123">
        <v>17.5</v>
      </c>
    </row>
    <row r="23" spans="1:14" s="72" customFormat="1">
      <c r="A23" s="83" t="s">
        <v>99</v>
      </c>
      <c r="B23" s="123">
        <v>22.32</v>
      </c>
      <c r="C23" s="123">
        <v>22.75</v>
      </c>
      <c r="D23" s="123">
        <v>22.72</v>
      </c>
      <c r="E23" s="123">
        <v>22.28</v>
      </c>
      <c r="F23" s="123">
        <v>22.04</v>
      </c>
      <c r="G23" s="123">
        <v>23</v>
      </c>
      <c r="H23" s="123">
        <v>23.47</v>
      </c>
      <c r="I23" s="123">
        <v>24.15</v>
      </c>
      <c r="J23" s="123">
        <v>23.58</v>
      </c>
      <c r="K23" s="123">
        <v>24.48</v>
      </c>
      <c r="L23" s="123">
        <v>24.72</v>
      </c>
      <c r="M23" s="123">
        <v>26.22</v>
      </c>
      <c r="N23" s="123">
        <v>25.91</v>
      </c>
    </row>
    <row r="24" spans="1:14" s="72" customFormat="1">
      <c r="A24" s="83" t="s">
        <v>100</v>
      </c>
      <c r="B24" s="123">
        <v>103.92</v>
      </c>
      <c r="C24" s="123">
        <v>109.34</v>
      </c>
      <c r="D24" s="123">
        <v>114.53</v>
      </c>
      <c r="E24" s="123">
        <v>114.94</v>
      </c>
      <c r="F24" s="123">
        <v>116.86</v>
      </c>
      <c r="G24" s="123">
        <v>124.31</v>
      </c>
      <c r="H24" s="123">
        <v>121.62</v>
      </c>
      <c r="I24" s="123">
        <v>125.25</v>
      </c>
      <c r="J24" s="123">
        <v>119.81</v>
      </c>
      <c r="K24" s="123">
        <v>116.6</v>
      </c>
      <c r="L24" s="123">
        <v>122.98</v>
      </c>
      <c r="M24" s="123">
        <v>128.07</v>
      </c>
      <c r="N24" s="123">
        <v>130.56</v>
      </c>
    </row>
    <row r="25" spans="1:14" s="72" customFormat="1">
      <c r="A25" s="83" t="s">
        <v>101</v>
      </c>
      <c r="B25" s="123">
        <v>46.39</v>
      </c>
      <c r="C25" s="123">
        <v>47.82</v>
      </c>
      <c r="D25" s="123">
        <v>49.99</v>
      </c>
      <c r="E25" s="123">
        <v>53.15</v>
      </c>
      <c r="F25" s="123">
        <v>53.67</v>
      </c>
      <c r="G25" s="123">
        <v>55.45</v>
      </c>
      <c r="H25" s="123">
        <v>55.58</v>
      </c>
      <c r="I25" s="123">
        <v>55.08</v>
      </c>
      <c r="J25" s="123">
        <v>51.1</v>
      </c>
      <c r="K25" s="123">
        <v>55.64</v>
      </c>
      <c r="L25" s="123">
        <v>54.21</v>
      </c>
      <c r="M25" s="123">
        <v>55.97</v>
      </c>
      <c r="N25" s="123">
        <v>58.07</v>
      </c>
    </row>
    <row r="26" spans="1:14" s="72" customFormat="1">
      <c r="A26" s="83" t="s">
        <v>42</v>
      </c>
      <c r="B26" s="123">
        <v>158.44</v>
      </c>
      <c r="C26" s="123">
        <v>164.71</v>
      </c>
      <c r="D26" s="123">
        <v>192.86</v>
      </c>
      <c r="E26" s="123">
        <v>200.3</v>
      </c>
      <c r="F26" s="123">
        <v>191.38</v>
      </c>
      <c r="G26" s="123">
        <v>203.14</v>
      </c>
      <c r="H26" s="123">
        <v>210.22</v>
      </c>
      <c r="I26" s="123">
        <v>218.23</v>
      </c>
      <c r="J26" s="123">
        <v>202.57</v>
      </c>
      <c r="K26" s="123">
        <v>215.57</v>
      </c>
      <c r="L26" s="123">
        <v>267.47000000000003</v>
      </c>
      <c r="M26" s="123">
        <v>247.26</v>
      </c>
      <c r="N26" s="123">
        <v>224.73</v>
      </c>
    </row>
    <row r="27" spans="1:14" s="72" customFormat="1">
      <c r="A27" s="83" t="s">
        <v>62</v>
      </c>
      <c r="B27" s="123">
        <v>6.34</v>
      </c>
      <c r="C27" s="123">
        <v>5.95</v>
      </c>
      <c r="D27" s="123">
        <v>6.61</v>
      </c>
      <c r="E27" s="123">
        <v>6.41</v>
      </c>
      <c r="F27" s="123">
        <v>1.02</v>
      </c>
      <c r="G27" s="123">
        <v>1.1000000000000001</v>
      </c>
      <c r="H27" s="123">
        <v>1.38</v>
      </c>
      <c r="I27" s="123">
        <v>1.8</v>
      </c>
      <c r="J27" s="123">
        <v>1.77</v>
      </c>
      <c r="K27" s="123">
        <v>1.51</v>
      </c>
      <c r="L27" s="123">
        <v>0.91</v>
      </c>
      <c r="M27" s="123">
        <v>0.13</v>
      </c>
      <c r="N27" s="123">
        <v>0.6</v>
      </c>
    </row>
    <row r="28" spans="1:14" s="72" customFormat="1">
      <c r="A28" s="83" t="s">
        <v>63</v>
      </c>
      <c r="B28" s="123">
        <v>11.38</v>
      </c>
      <c r="C28" s="123">
        <v>13.66</v>
      </c>
      <c r="D28" s="123">
        <v>15.82</v>
      </c>
      <c r="E28" s="123">
        <v>14.35</v>
      </c>
      <c r="F28" s="123">
        <v>14.17</v>
      </c>
      <c r="G28" s="123">
        <v>16.329999999999998</v>
      </c>
      <c r="H28" s="123">
        <v>13.13</v>
      </c>
      <c r="I28" s="123">
        <v>12.75</v>
      </c>
      <c r="J28" s="123">
        <v>12.43</v>
      </c>
      <c r="K28" s="123">
        <v>15.74</v>
      </c>
      <c r="L28" s="123">
        <v>14.75</v>
      </c>
      <c r="M28" s="123">
        <v>11.51</v>
      </c>
      <c r="N28" s="123">
        <v>9.77</v>
      </c>
    </row>
    <row r="29" spans="1:14" s="72" customFormat="1">
      <c r="A29" s="83" t="s">
        <v>64</v>
      </c>
      <c r="B29" s="123">
        <v>12.84</v>
      </c>
      <c r="C29" s="123">
        <v>11.97</v>
      </c>
      <c r="D29" s="123">
        <v>13.09</v>
      </c>
      <c r="E29" s="123">
        <v>13.78</v>
      </c>
      <c r="F29" s="123">
        <v>14.66</v>
      </c>
      <c r="G29" s="123">
        <v>15.64</v>
      </c>
      <c r="H29" s="123">
        <v>16.489999999999998</v>
      </c>
      <c r="I29" s="123">
        <v>16.91</v>
      </c>
      <c r="J29" s="123">
        <v>15.52</v>
      </c>
      <c r="K29" s="123">
        <v>15.44</v>
      </c>
      <c r="L29" s="123">
        <v>15.5</v>
      </c>
      <c r="M29" s="123">
        <v>14.44</v>
      </c>
      <c r="N29" s="123">
        <v>15.67</v>
      </c>
    </row>
    <row r="30" spans="1:14" s="72" customFormat="1">
      <c r="A30" s="83" t="s">
        <v>4</v>
      </c>
      <c r="B30" s="123"/>
      <c r="C30" s="123"/>
      <c r="D30" s="123"/>
      <c r="E30" s="123"/>
      <c r="F30" s="123">
        <v>5.81</v>
      </c>
      <c r="G30" s="123">
        <v>6.06</v>
      </c>
      <c r="H30" s="123">
        <v>5.65</v>
      </c>
      <c r="I30" s="123">
        <v>5.79</v>
      </c>
      <c r="J30" s="123">
        <v>5.79</v>
      </c>
      <c r="K30" s="123">
        <v>5.51</v>
      </c>
      <c r="L30" s="123">
        <v>5.28</v>
      </c>
      <c r="M30" s="123">
        <v>5.15</v>
      </c>
      <c r="N30" s="123">
        <v>5.14</v>
      </c>
    </row>
    <row r="31" spans="1:14" s="72" customFormat="1">
      <c r="A31" s="83" t="s">
        <v>65</v>
      </c>
      <c r="B31" s="123"/>
      <c r="C31" s="123"/>
      <c r="D31" s="123"/>
      <c r="E31" s="123"/>
      <c r="F31" s="123"/>
      <c r="G31" s="123"/>
      <c r="H31" s="123"/>
      <c r="I31" s="123"/>
      <c r="J31" s="123"/>
      <c r="K31" s="123"/>
      <c r="L31" s="123"/>
      <c r="M31" s="123"/>
      <c r="N31" s="123"/>
    </row>
    <row r="32" spans="1:14" s="72" customFormat="1">
      <c r="A32" s="84" t="s">
        <v>59</v>
      </c>
      <c r="B32" s="123">
        <v>422.85999999999996</v>
      </c>
      <c r="C32" s="123">
        <v>437.69000000000005</v>
      </c>
      <c r="D32" s="123">
        <v>477.4</v>
      </c>
      <c r="E32" s="123">
        <v>486.54</v>
      </c>
      <c r="F32" s="123">
        <v>480.91</v>
      </c>
      <c r="G32" s="123">
        <v>508.77</v>
      </c>
      <c r="H32" s="123">
        <v>511.29999999999995</v>
      </c>
      <c r="I32" s="123">
        <v>521.88</v>
      </c>
      <c r="J32" s="123">
        <v>492.12</v>
      </c>
      <c r="K32" s="123">
        <v>513.01</v>
      </c>
      <c r="L32" s="123">
        <v>568.79999999999995</v>
      </c>
      <c r="M32" s="123">
        <v>553.03</v>
      </c>
      <c r="N32" s="123">
        <v>536.31999999999994</v>
      </c>
    </row>
    <row r="33" spans="1:14" s="72" customFormat="1">
      <c r="A33" s="71"/>
      <c r="B33" s="123"/>
      <c r="C33" s="123"/>
      <c r="D33" s="123"/>
      <c r="E33" s="123"/>
      <c r="F33" s="123"/>
      <c r="G33" s="123"/>
      <c r="H33" s="123"/>
      <c r="I33" s="123"/>
      <c r="J33" s="123"/>
      <c r="K33" s="123"/>
      <c r="L33" s="123"/>
      <c r="M33" s="123"/>
      <c r="N33" s="123"/>
    </row>
    <row r="34" spans="1:14" s="87" customFormat="1">
      <c r="A34" s="86" t="s">
        <v>66</v>
      </c>
      <c r="B34" s="123"/>
      <c r="C34" s="123"/>
      <c r="D34" s="123"/>
      <c r="E34" s="123"/>
      <c r="F34" s="123"/>
      <c r="G34" s="123"/>
      <c r="H34" s="123"/>
      <c r="I34" s="123"/>
      <c r="J34" s="123"/>
      <c r="K34" s="123"/>
      <c r="L34" s="123"/>
      <c r="M34" s="123"/>
      <c r="N34" s="123"/>
    </row>
    <row r="35" spans="1:14" s="72" customFormat="1">
      <c r="A35" s="83" t="s">
        <v>103</v>
      </c>
      <c r="B35" s="123">
        <v>21.77</v>
      </c>
      <c r="C35" s="123">
        <v>22.5</v>
      </c>
      <c r="D35" s="123">
        <v>24.24</v>
      </c>
      <c r="E35" s="123">
        <v>23.85</v>
      </c>
      <c r="F35" s="123">
        <v>21.67</v>
      </c>
      <c r="G35" s="123">
        <v>23.17</v>
      </c>
      <c r="H35" s="123">
        <v>23.37</v>
      </c>
      <c r="I35" s="123">
        <v>22.77</v>
      </c>
      <c r="J35" s="123">
        <v>21.06</v>
      </c>
      <c r="K35" s="123">
        <v>22.87</v>
      </c>
      <c r="L35" s="123">
        <v>24.32</v>
      </c>
      <c r="M35" s="123">
        <v>24.29</v>
      </c>
      <c r="N35" s="123">
        <v>23.63</v>
      </c>
    </row>
    <row r="36" spans="1:14" s="72" customFormat="1">
      <c r="A36" s="83" t="s">
        <v>102</v>
      </c>
      <c r="B36" s="123">
        <v>23.83</v>
      </c>
      <c r="C36" s="123">
        <v>23.46</v>
      </c>
      <c r="D36" s="123">
        <v>22.58</v>
      </c>
      <c r="E36" s="123">
        <v>22.26</v>
      </c>
      <c r="F36" s="123">
        <v>23.11</v>
      </c>
      <c r="G36" s="123">
        <v>23.24</v>
      </c>
      <c r="H36" s="123">
        <v>23.27</v>
      </c>
      <c r="I36" s="123">
        <v>22.47</v>
      </c>
      <c r="J36" s="123">
        <v>22.48</v>
      </c>
      <c r="K36" s="123">
        <v>24.09</v>
      </c>
      <c r="L36" s="123">
        <v>22.84</v>
      </c>
      <c r="M36" s="123">
        <v>23.22</v>
      </c>
      <c r="N36" s="123">
        <v>24.74</v>
      </c>
    </row>
    <row r="37" spans="1:14" s="72" customFormat="1">
      <c r="A37" s="85" t="s">
        <v>67</v>
      </c>
      <c r="B37" s="123">
        <v>45.599999999999994</v>
      </c>
      <c r="C37" s="123">
        <v>45.96</v>
      </c>
      <c r="D37" s="123">
        <v>46.819999999999993</v>
      </c>
      <c r="E37" s="123">
        <v>46.11</v>
      </c>
      <c r="F37" s="123">
        <v>44.78</v>
      </c>
      <c r="G37" s="123">
        <v>46.41</v>
      </c>
      <c r="H37" s="123">
        <v>46.64</v>
      </c>
      <c r="I37" s="123">
        <v>45.239999999999995</v>
      </c>
      <c r="J37" s="123">
        <v>43.54</v>
      </c>
      <c r="K37" s="123">
        <v>46.96</v>
      </c>
      <c r="L37" s="123">
        <v>47.16</v>
      </c>
      <c r="M37" s="123">
        <v>47.51</v>
      </c>
      <c r="N37" s="123">
        <v>48.37</v>
      </c>
    </row>
    <row r="38" spans="1:14" s="72" customFormat="1">
      <c r="A38" s="83" t="s">
        <v>54</v>
      </c>
      <c r="B38" s="123">
        <v>85.71</v>
      </c>
      <c r="C38" s="123">
        <v>80.17</v>
      </c>
      <c r="D38" s="123">
        <v>84.18</v>
      </c>
      <c r="E38" s="123">
        <v>82.82</v>
      </c>
      <c r="F38" s="123">
        <v>91.96</v>
      </c>
      <c r="G38" s="123">
        <v>96.31</v>
      </c>
      <c r="H38" s="123">
        <v>97.54</v>
      </c>
      <c r="I38" s="123">
        <v>97.11</v>
      </c>
      <c r="J38" s="123">
        <v>102.09</v>
      </c>
      <c r="K38" s="123">
        <v>94.92</v>
      </c>
      <c r="L38" s="123">
        <v>96.35</v>
      </c>
      <c r="M38" s="123">
        <v>95.43</v>
      </c>
      <c r="N38" s="123">
        <v>95.13</v>
      </c>
    </row>
    <row r="39" spans="1:14" s="72" customFormat="1">
      <c r="A39" s="83" t="s">
        <v>55</v>
      </c>
      <c r="B39" s="123">
        <v>28.14</v>
      </c>
      <c r="C39" s="123">
        <v>35.43</v>
      </c>
      <c r="D39" s="123">
        <v>36.49</v>
      </c>
      <c r="E39" s="123">
        <v>36.86</v>
      </c>
      <c r="F39" s="123">
        <v>40.75</v>
      </c>
      <c r="G39" s="123">
        <v>40.47</v>
      </c>
      <c r="H39" s="123">
        <v>38.36</v>
      </c>
      <c r="I39" s="123">
        <v>39.32</v>
      </c>
      <c r="J39" s="123">
        <v>41.23</v>
      </c>
      <c r="K39" s="123">
        <v>40.700000000000003</v>
      </c>
      <c r="L39" s="123">
        <v>41.16</v>
      </c>
      <c r="M39" s="123">
        <v>37.869999999999997</v>
      </c>
      <c r="N39" s="123">
        <v>42.81</v>
      </c>
    </row>
    <row r="40" spans="1:14" s="72" customFormat="1">
      <c r="A40" s="83" t="s">
        <v>56</v>
      </c>
      <c r="B40" s="123">
        <v>923.36</v>
      </c>
      <c r="C40" s="123">
        <v>913.26</v>
      </c>
      <c r="D40" s="123">
        <v>904.49</v>
      </c>
      <c r="E40" s="123">
        <v>913.82</v>
      </c>
      <c r="F40" s="123">
        <v>928.2</v>
      </c>
      <c r="G40" s="123">
        <v>951.75</v>
      </c>
      <c r="H40" s="123">
        <v>945.05</v>
      </c>
      <c r="I40" s="123">
        <v>975.94</v>
      </c>
      <c r="J40" s="123">
        <v>980.7</v>
      </c>
      <c r="K40" s="123">
        <v>999.7</v>
      </c>
      <c r="L40" s="123">
        <v>973.66</v>
      </c>
      <c r="M40" s="123">
        <v>946.73</v>
      </c>
      <c r="N40" s="123">
        <v>949.21</v>
      </c>
    </row>
    <row r="41" spans="1:14" s="72" customFormat="1">
      <c r="A41" s="83" t="s">
        <v>61</v>
      </c>
      <c r="B41" s="123">
        <v>0</v>
      </c>
      <c r="C41" s="123">
        <v>0</v>
      </c>
      <c r="D41" s="123">
        <v>0</v>
      </c>
      <c r="E41" s="123">
        <v>0</v>
      </c>
      <c r="F41" s="123">
        <v>0</v>
      </c>
      <c r="G41" s="123">
        <v>0</v>
      </c>
      <c r="H41" s="123">
        <v>0</v>
      </c>
      <c r="I41" s="123">
        <v>0</v>
      </c>
      <c r="J41" s="123">
        <v>0</v>
      </c>
      <c r="K41" s="123">
        <v>0</v>
      </c>
      <c r="L41" s="123">
        <v>0</v>
      </c>
      <c r="M41" s="123">
        <v>0</v>
      </c>
      <c r="N41" s="123">
        <v>0</v>
      </c>
    </row>
    <row r="42" spans="1:14" s="72" customFormat="1">
      <c r="A42" s="83" t="s">
        <v>98</v>
      </c>
      <c r="B42" s="123">
        <v>15.63</v>
      </c>
      <c r="C42" s="123">
        <v>15.53</v>
      </c>
      <c r="D42" s="123">
        <v>14.96</v>
      </c>
      <c r="E42" s="123">
        <v>15.22</v>
      </c>
      <c r="F42" s="123">
        <v>16.52</v>
      </c>
      <c r="G42" s="123">
        <v>17.329999999999998</v>
      </c>
      <c r="H42" s="123">
        <v>17.12</v>
      </c>
      <c r="I42" s="123">
        <v>16.68</v>
      </c>
      <c r="J42" s="123">
        <v>16.010000000000002</v>
      </c>
      <c r="K42" s="123">
        <v>15.56</v>
      </c>
      <c r="L42" s="123">
        <v>15.82</v>
      </c>
      <c r="M42" s="123">
        <v>16.77</v>
      </c>
      <c r="N42" s="123">
        <v>17.5</v>
      </c>
    </row>
    <row r="43" spans="1:14" s="72" customFormat="1">
      <c r="A43" s="83" t="s">
        <v>99</v>
      </c>
      <c r="B43" s="123">
        <v>22.32</v>
      </c>
      <c r="C43" s="123">
        <v>22.75</v>
      </c>
      <c r="D43" s="123">
        <v>22.72</v>
      </c>
      <c r="E43" s="123">
        <v>22.28</v>
      </c>
      <c r="F43" s="123">
        <v>22.04</v>
      </c>
      <c r="G43" s="123">
        <v>23</v>
      </c>
      <c r="H43" s="123">
        <v>23.47</v>
      </c>
      <c r="I43" s="123">
        <v>24.15</v>
      </c>
      <c r="J43" s="123">
        <v>23.58</v>
      </c>
      <c r="K43" s="123">
        <v>24.48</v>
      </c>
      <c r="L43" s="123">
        <v>24.72</v>
      </c>
      <c r="M43" s="123">
        <v>26.22</v>
      </c>
      <c r="N43" s="123">
        <v>25.91</v>
      </c>
    </row>
    <row r="44" spans="1:14" s="72" customFormat="1">
      <c r="A44" s="85" t="s">
        <v>68</v>
      </c>
      <c r="B44" s="123">
        <v>37.950000000000003</v>
      </c>
      <c r="C44" s="123">
        <v>38.28</v>
      </c>
      <c r="D44" s="123">
        <v>37.68</v>
      </c>
      <c r="E44" s="123">
        <v>37.5</v>
      </c>
      <c r="F44" s="123">
        <v>38.56</v>
      </c>
      <c r="G44" s="123">
        <v>40.33</v>
      </c>
      <c r="H44" s="123">
        <v>40.590000000000003</v>
      </c>
      <c r="I44" s="123">
        <v>40.83</v>
      </c>
      <c r="J44" s="123">
        <v>39.590000000000003</v>
      </c>
      <c r="K44" s="123">
        <v>40.04</v>
      </c>
      <c r="L44" s="123">
        <v>40.54</v>
      </c>
      <c r="M44" s="123">
        <v>42.989999999999995</v>
      </c>
      <c r="N44" s="123">
        <v>43.41</v>
      </c>
    </row>
    <row r="45" spans="1:14" s="72" customFormat="1">
      <c r="A45" s="83" t="s">
        <v>100</v>
      </c>
      <c r="B45" s="123">
        <v>103.92</v>
      </c>
      <c r="C45" s="123">
        <v>109.34</v>
      </c>
      <c r="D45" s="123">
        <v>114.53</v>
      </c>
      <c r="E45" s="123">
        <v>114.94</v>
      </c>
      <c r="F45" s="123">
        <v>116.86</v>
      </c>
      <c r="G45" s="123">
        <v>124.31</v>
      </c>
      <c r="H45" s="123">
        <v>121.62</v>
      </c>
      <c r="I45" s="123">
        <v>125.25</v>
      </c>
      <c r="J45" s="123">
        <v>119.81</v>
      </c>
      <c r="K45" s="123">
        <v>116.6</v>
      </c>
      <c r="L45" s="123">
        <v>122.98</v>
      </c>
      <c r="M45" s="123">
        <v>128.07</v>
      </c>
      <c r="N45" s="123">
        <v>130.56</v>
      </c>
    </row>
    <row r="46" spans="1:14" s="72" customFormat="1">
      <c r="A46" s="83" t="s">
        <v>101</v>
      </c>
      <c r="B46" s="123">
        <v>46.39</v>
      </c>
      <c r="C46" s="123">
        <v>47.82</v>
      </c>
      <c r="D46" s="123">
        <v>49.99</v>
      </c>
      <c r="E46" s="123">
        <v>53.15</v>
      </c>
      <c r="F46" s="123">
        <v>53.67</v>
      </c>
      <c r="G46" s="123">
        <v>55.45</v>
      </c>
      <c r="H46" s="123">
        <v>55.58</v>
      </c>
      <c r="I46" s="123">
        <v>55.08</v>
      </c>
      <c r="J46" s="123">
        <v>51.1</v>
      </c>
      <c r="K46" s="123">
        <v>55.64</v>
      </c>
      <c r="L46" s="123">
        <v>54.21</v>
      </c>
      <c r="M46" s="123">
        <v>55.97</v>
      </c>
      <c r="N46" s="123">
        <v>58.07</v>
      </c>
    </row>
    <row r="47" spans="1:14" s="72" customFormat="1">
      <c r="A47" s="85" t="s">
        <v>69</v>
      </c>
      <c r="B47" s="123">
        <v>150.31</v>
      </c>
      <c r="C47" s="123">
        <v>157.16</v>
      </c>
      <c r="D47" s="123">
        <v>164.52</v>
      </c>
      <c r="E47" s="123">
        <v>168.09</v>
      </c>
      <c r="F47" s="123">
        <v>170.53</v>
      </c>
      <c r="G47" s="123">
        <v>179.76</v>
      </c>
      <c r="H47" s="123">
        <v>177.2</v>
      </c>
      <c r="I47" s="123">
        <v>180.32999999999998</v>
      </c>
      <c r="J47" s="123">
        <v>170.91</v>
      </c>
      <c r="K47" s="123">
        <v>172.24</v>
      </c>
      <c r="L47" s="123">
        <v>177.19</v>
      </c>
      <c r="M47" s="123">
        <v>184.04</v>
      </c>
      <c r="N47" s="123">
        <v>188.63</v>
      </c>
    </row>
    <row r="48" spans="1:14" s="72" customFormat="1">
      <c r="A48" s="83" t="s">
        <v>42</v>
      </c>
      <c r="B48" s="123">
        <v>158.44</v>
      </c>
      <c r="C48" s="123">
        <v>164.71</v>
      </c>
      <c r="D48" s="123">
        <v>192.86</v>
      </c>
      <c r="E48" s="123">
        <v>200.3</v>
      </c>
      <c r="F48" s="123">
        <v>191.38</v>
      </c>
      <c r="G48" s="123">
        <v>203.14</v>
      </c>
      <c r="H48" s="123">
        <v>210.22</v>
      </c>
      <c r="I48" s="123">
        <v>218.23</v>
      </c>
      <c r="J48" s="123">
        <v>202.57</v>
      </c>
      <c r="K48" s="123">
        <v>215.57</v>
      </c>
      <c r="L48" s="123">
        <v>267.47000000000003</v>
      </c>
      <c r="M48" s="123">
        <v>247.26</v>
      </c>
      <c r="N48" s="123">
        <v>224.73</v>
      </c>
    </row>
    <row r="49" spans="1:14" s="72" customFormat="1">
      <c r="A49" s="83" t="s">
        <v>62</v>
      </c>
      <c r="B49" s="123">
        <v>6.34</v>
      </c>
      <c r="C49" s="123">
        <v>5.95</v>
      </c>
      <c r="D49" s="123">
        <v>6.61</v>
      </c>
      <c r="E49" s="123">
        <v>6.41</v>
      </c>
      <c r="F49" s="123">
        <v>1.02</v>
      </c>
      <c r="G49" s="123">
        <v>1.1000000000000001</v>
      </c>
      <c r="H49" s="123">
        <v>1.38</v>
      </c>
      <c r="I49" s="123">
        <v>1.8</v>
      </c>
      <c r="J49" s="123">
        <v>1.77</v>
      </c>
      <c r="K49" s="123">
        <v>1.51</v>
      </c>
      <c r="L49" s="123">
        <v>0.91</v>
      </c>
      <c r="M49" s="123">
        <v>0.13</v>
      </c>
      <c r="N49" s="123">
        <v>0.6</v>
      </c>
    </row>
    <row r="50" spans="1:14" s="72" customFormat="1">
      <c r="A50" s="83" t="s">
        <v>63</v>
      </c>
      <c r="B50" s="123">
        <v>11.38</v>
      </c>
      <c r="C50" s="123">
        <v>13.66</v>
      </c>
      <c r="D50" s="123">
        <v>15.82</v>
      </c>
      <c r="E50" s="123">
        <v>14.35</v>
      </c>
      <c r="F50" s="123">
        <v>14.17</v>
      </c>
      <c r="G50" s="123">
        <v>16.329999999999998</v>
      </c>
      <c r="H50" s="123">
        <v>13.13</v>
      </c>
      <c r="I50" s="123">
        <v>12.75</v>
      </c>
      <c r="J50" s="123">
        <v>12.43</v>
      </c>
      <c r="K50" s="123">
        <v>15.74</v>
      </c>
      <c r="L50" s="123">
        <v>14.75</v>
      </c>
      <c r="M50" s="123">
        <v>11.51</v>
      </c>
      <c r="N50" s="123">
        <v>9.77</v>
      </c>
    </row>
    <row r="51" spans="1:14" s="72" customFormat="1">
      <c r="A51" s="83" t="s">
        <v>64</v>
      </c>
      <c r="B51" s="123">
        <v>12.84</v>
      </c>
      <c r="C51" s="123">
        <v>11.97</v>
      </c>
      <c r="D51" s="123">
        <v>13.09</v>
      </c>
      <c r="E51" s="123">
        <v>13.78</v>
      </c>
      <c r="F51" s="123">
        <v>14.66</v>
      </c>
      <c r="G51" s="123">
        <v>15.64</v>
      </c>
      <c r="H51" s="123">
        <v>16.489999999999998</v>
      </c>
      <c r="I51" s="123">
        <v>16.91</v>
      </c>
      <c r="J51" s="123">
        <v>15.52</v>
      </c>
      <c r="K51" s="123">
        <v>15.44</v>
      </c>
      <c r="L51" s="123">
        <v>15.5</v>
      </c>
      <c r="M51" s="123">
        <v>14.44</v>
      </c>
      <c r="N51" s="123">
        <v>15.67</v>
      </c>
    </row>
    <row r="52" spans="1:14" s="72" customFormat="1">
      <c r="A52" s="83" t="s">
        <v>4</v>
      </c>
      <c r="B52" s="123">
        <v>0</v>
      </c>
      <c r="C52" s="123">
        <v>0</v>
      </c>
      <c r="D52" s="123">
        <v>0</v>
      </c>
      <c r="E52" s="123">
        <v>0</v>
      </c>
      <c r="F52" s="123">
        <v>5.81</v>
      </c>
      <c r="G52" s="123">
        <v>6.06</v>
      </c>
      <c r="H52" s="123">
        <v>5.65</v>
      </c>
      <c r="I52" s="123">
        <v>5.79</v>
      </c>
      <c r="J52" s="123">
        <v>5.79</v>
      </c>
      <c r="K52" s="123">
        <v>5.51</v>
      </c>
      <c r="L52" s="123">
        <v>5.28</v>
      </c>
      <c r="M52" s="123">
        <v>5.15</v>
      </c>
      <c r="N52" s="123">
        <v>5.14</v>
      </c>
    </row>
    <row r="53" spans="1:14" s="72" customFormat="1">
      <c r="A53" s="83" t="s">
        <v>57</v>
      </c>
      <c r="B53" s="123">
        <v>2202.16</v>
      </c>
      <c r="C53" s="123">
        <v>2108.38</v>
      </c>
      <c r="D53" s="123">
        <v>2065.2800000000002</v>
      </c>
      <c r="E53" s="123">
        <v>2113.08</v>
      </c>
      <c r="F53" s="123">
        <v>2151.3200000000002</v>
      </c>
      <c r="G53" s="123">
        <v>2124.46</v>
      </c>
      <c r="H53" s="123">
        <v>2151.9699999999998</v>
      </c>
      <c r="I53" s="123">
        <v>2217.7800000000002</v>
      </c>
      <c r="J53" s="123">
        <v>2267.7600000000002</v>
      </c>
      <c r="K53" s="123">
        <v>2333.41</v>
      </c>
      <c r="L53" s="123">
        <v>2143.9499999999998</v>
      </c>
      <c r="M53" s="123">
        <v>2218.54</v>
      </c>
      <c r="N53" s="123">
        <v>2193.71</v>
      </c>
    </row>
    <row r="54" spans="1:14" s="72" customFormat="1">
      <c r="A54" s="83" t="s">
        <v>58</v>
      </c>
      <c r="B54" s="123">
        <v>77.13</v>
      </c>
      <c r="C54" s="123">
        <v>76.81</v>
      </c>
      <c r="D54" s="123">
        <v>74.42</v>
      </c>
      <c r="E54" s="123">
        <v>77.03</v>
      </c>
      <c r="F54" s="123">
        <v>80.98</v>
      </c>
      <c r="G54" s="123">
        <v>84.74</v>
      </c>
      <c r="H54" s="123">
        <v>87.79</v>
      </c>
      <c r="I54" s="123">
        <v>97.27</v>
      </c>
      <c r="J54" s="123">
        <v>103.31</v>
      </c>
      <c r="K54" s="123">
        <v>97.74</v>
      </c>
      <c r="L54" s="123">
        <v>98.05</v>
      </c>
      <c r="M54" s="123">
        <v>101.56</v>
      </c>
      <c r="N54" s="123">
        <v>94.68</v>
      </c>
    </row>
    <row r="55" spans="1:14" s="72" customFormat="1">
      <c r="A55" s="83" t="s">
        <v>65</v>
      </c>
      <c r="B55" s="123">
        <v>0</v>
      </c>
      <c r="C55" s="123">
        <v>0</v>
      </c>
      <c r="D55" s="123">
        <v>0</v>
      </c>
      <c r="E55" s="123">
        <v>0</v>
      </c>
      <c r="F55" s="123">
        <v>0</v>
      </c>
      <c r="G55" s="123">
        <v>0</v>
      </c>
      <c r="H55" s="123">
        <v>0</v>
      </c>
      <c r="I55" s="123">
        <v>0</v>
      </c>
      <c r="J55" s="123">
        <v>0</v>
      </c>
      <c r="K55" s="123">
        <v>0</v>
      </c>
      <c r="L55" s="123">
        <v>0</v>
      </c>
      <c r="M55" s="123">
        <v>0</v>
      </c>
      <c r="N55" s="123">
        <v>0</v>
      </c>
    </row>
    <row r="56" spans="1:14" s="72" customFormat="1">
      <c r="A56" s="84" t="s">
        <v>70</v>
      </c>
      <c r="B56" s="123">
        <v>3739.36</v>
      </c>
      <c r="C56" s="123">
        <v>3651.74</v>
      </c>
      <c r="D56" s="123">
        <v>3642.2600000000007</v>
      </c>
      <c r="E56" s="123">
        <v>3710.15</v>
      </c>
      <c r="F56" s="123">
        <v>3774.1200000000003</v>
      </c>
      <c r="G56" s="123">
        <v>3806.4999999999995</v>
      </c>
      <c r="H56" s="123">
        <v>3832.01</v>
      </c>
      <c r="I56" s="123">
        <v>3949.3000000000006</v>
      </c>
      <c r="J56" s="123">
        <v>3987.21</v>
      </c>
      <c r="K56" s="123">
        <v>4079.4799999999996</v>
      </c>
      <c r="L56" s="123">
        <v>3921.9700000000003</v>
      </c>
      <c r="M56" s="123">
        <v>3953.16</v>
      </c>
      <c r="N56" s="123">
        <v>3911.8599999999997</v>
      </c>
    </row>
    <row r="58" spans="1:14" s="70" customFormat="1">
      <c r="A58" s="100" t="s">
        <v>71</v>
      </c>
    </row>
    <row r="59" spans="1:14" s="102" customFormat="1">
      <c r="A59" s="101" t="s">
        <v>53</v>
      </c>
    </row>
    <row r="60" spans="1:14" s="76" customFormat="1">
      <c r="A60" s="90" t="s">
        <v>54</v>
      </c>
      <c r="B60" s="118">
        <v>0.03</v>
      </c>
      <c r="C60" s="118">
        <v>0.03</v>
      </c>
      <c r="D60" s="118">
        <v>0.03</v>
      </c>
      <c r="E60" s="118">
        <v>0.03</v>
      </c>
      <c r="F60" s="118">
        <v>0.03</v>
      </c>
      <c r="G60" s="118">
        <v>0.03</v>
      </c>
      <c r="H60" s="118">
        <v>0.03</v>
      </c>
      <c r="I60" s="118">
        <v>0.03</v>
      </c>
      <c r="J60" s="118">
        <v>0.03</v>
      </c>
      <c r="K60" s="118">
        <v>0.03</v>
      </c>
      <c r="L60" s="118">
        <v>0.03</v>
      </c>
      <c r="M60" s="118">
        <v>0.03</v>
      </c>
      <c r="N60" s="118">
        <v>0.03</v>
      </c>
    </row>
    <row r="61" spans="1:14" s="76" customFormat="1">
      <c r="A61" s="90" t="s">
        <v>55</v>
      </c>
      <c r="B61" s="118">
        <v>0.02</v>
      </c>
      <c r="C61" s="118">
        <v>0.02</v>
      </c>
      <c r="D61" s="118">
        <v>0.02</v>
      </c>
      <c r="E61" s="118">
        <v>0.02</v>
      </c>
      <c r="F61" s="118">
        <v>0.02</v>
      </c>
      <c r="G61" s="118">
        <v>0.02</v>
      </c>
      <c r="H61" s="118">
        <v>0.02</v>
      </c>
      <c r="I61" s="118">
        <v>0.02</v>
      </c>
      <c r="J61" s="118">
        <v>0.02</v>
      </c>
      <c r="K61" s="118">
        <v>0.02</v>
      </c>
      <c r="L61" s="118">
        <v>0.02</v>
      </c>
      <c r="M61" s="118">
        <v>0.02</v>
      </c>
      <c r="N61" s="118">
        <v>0.02</v>
      </c>
    </row>
    <row r="62" spans="1:14" s="76" customFormat="1">
      <c r="A62" s="90" t="s">
        <v>56</v>
      </c>
      <c r="B62" s="118">
        <v>0.02</v>
      </c>
      <c r="C62" s="118">
        <v>0.02</v>
      </c>
      <c r="D62" s="118">
        <v>0.02</v>
      </c>
      <c r="E62" s="118">
        <v>0.02</v>
      </c>
      <c r="F62" s="118">
        <v>0.02</v>
      </c>
      <c r="G62" s="118">
        <v>0.02</v>
      </c>
      <c r="H62" s="118">
        <v>0.02</v>
      </c>
      <c r="I62" s="118">
        <v>0.02</v>
      </c>
      <c r="J62" s="118">
        <v>0.02</v>
      </c>
      <c r="K62" s="118">
        <v>0.02</v>
      </c>
      <c r="L62" s="118">
        <v>0.02</v>
      </c>
      <c r="M62" s="118">
        <v>0.02</v>
      </c>
      <c r="N62" s="118">
        <v>0.02</v>
      </c>
    </row>
    <row r="63" spans="1:14" s="76" customFormat="1">
      <c r="A63" s="90" t="s">
        <v>57</v>
      </c>
      <c r="B63" s="118">
        <v>0.02</v>
      </c>
      <c r="C63" s="118">
        <v>0.02</v>
      </c>
      <c r="D63" s="118">
        <v>0.02</v>
      </c>
      <c r="E63" s="118">
        <v>0.02</v>
      </c>
      <c r="F63" s="118">
        <v>0.02</v>
      </c>
      <c r="G63" s="118">
        <v>0.02</v>
      </c>
      <c r="H63" s="118">
        <v>0.02</v>
      </c>
      <c r="I63" s="118">
        <v>0.02</v>
      </c>
      <c r="J63" s="118">
        <v>0.02</v>
      </c>
      <c r="K63" s="118">
        <v>0.02</v>
      </c>
      <c r="L63" s="118">
        <v>0.02</v>
      </c>
      <c r="M63" s="118">
        <v>0.02</v>
      </c>
      <c r="N63" s="118">
        <v>0.02</v>
      </c>
    </row>
    <row r="64" spans="1:14" s="76" customFormat="1">
      <c r="A64" s="90" t="s">
        <v>58</v>
      </c>
      <c r="B64" s="118">
        <v>0.02</v>
      </c>
      <c r="C64" s="118">
        <v>0.02</v>
      </c>
      <c r="D64" s="118">
        <v>0.02</v>
      </c>
      <c r="E64" s="118">
        <v>0.02</v>
      </c>
      <c r="F64" s="118">
        <v>0.02</v>
      </c>
      <c r="G64" s="118">
        <v>0.02</v>
      </c>
      <c r="H64" s="118">
        <v>0.02</v>
      </c>
      <c r="I64" s="118">
        <v>0.02</v>
      </c>
      <c r="J64" s="118">
        <v>0.02</v>
      </c>
      <c r="K64" s="118">
        <v>0.02</v>
      </c>
      <c r="L64" s="118">
        <v>0.02</v>
      </c>
      <c r="M64" s="118">
        <v>0.02</v>
      </c>
      <c r="N64" s="118">
        <v>0.02</v>
      </c>
    </row>
    <row r="65" spans="1:14" s="76" customFormat="1">
      <c r="A65" s="74"/>
    </row>
    <row r="66" spans="1:14" s="92" customFormat="1">
      <c r="A66" s="88" t="s">
        <v>60</v>
      </c>
      <c r="B66" s="76"/>
      <c r="C66" s="76"/>
      <c r="D66" s="76"/>
      <c r="E66" s="76"/>
      <c r="F66" s="76"/>
      <c r="G66" s="76"/>
      <c r="H66" s="76"/>
      <c r="I66" s="76"/>
      <c r="J66" s="76"/>
      <c r="K66" s="76"/>
      <c r="L66" s="76"/>
      <c r="M66" s="76"/>
      <c r="N66" s="76"/>
    </row>
    <row r="67" spans="1:14" s="76" customFormat="1">
      <c r="A67" s="83" t="s">
        <v>103</v>
      </c>
      <c r="B67" s="76">
        <v>7.0000000000000007E-2</v>
      </c>
      <c r="C67" s="76">
        <v>7.0000000000000007E-2</v>
      </c>
      <c r="D67" s="76">
        <v>7.0000000000000007E-2</v>
      </c>
      <c r="E67" s="76">
        <v>7.0000000000000007E-2</v>
      </c>
      <c r="F67" s="76">
        <v>7.0000000000000007E-2</v>
      </c>
      <c r="G67" s="76">
        <v>7.0000000000000007E-2</v>
      </c>
      <c r="H67" s="76">
        <v>7.0000000000000007E-2</v>
      </c>
      <c r="I67" s="76">
        <v>7.0000000000000007E-2</v>
      </c>
      <c r="J67" s="76">
        <v>7.0000000000000007E-2</v>
      </c>
      <c r="K67" s="76">
        <v>7.0000000000000007E-2</v>
      </c>
      <c r="L67" s="76">
        <v>7.0000000000000007E-2</v>
      </c>
      <c r="M67" s="76">
        <v>7.0000000000000007E-2</v>
      </c>
      <c r="N67" s="76">
        <v>7.0000000000000007E-2</v>
      </c>
    </row>
    <row r="68" spans="1:14" s="76" customFormat="1">
      <c r="A68" s="83" t="s">
        <v>102</v>
      </c>
      <c r="B68" s="76">
        <v>0.08</v>
      </c>
      <c r="C68" s="76">
        <v>0.08</v>
      </c>
      <c r="D68" s="76">
        <v>0.08</v>
      </c>
      <c r="E68" s="76">
        <v>0.08</v>
      </c>
      <c r="F68" s="76">
        <v>0.08</v>
      </c>
      <c r="G68" s="76">
        <v>0.08</v>
      </c>
      <c r="H68" s="76">
        <v>0.08</v>
      </c>
      <c r="I68" s="76">
        <v>0.08</v>
      </c>
      <c r="J68" s="76">
        <v>0.08</v>
      </c>
      <c r="K68" s="76">
        <v>0.08</v>
      </c>
      <c r="L68" s="76">
        <v>0.08</v>
      </c>
      <c r="M68" s="76">
        <v>0.08</v>
      </c>
      <c r="N68" s="76">
        <v>0.08</v>
      </c>
    </row>
    <row r="69" spans="1:14" s="76" customFormat="1">
      <c r="A69" s="90" t="s">
        <v>61</v>
      </c>
    </row>
    <row r="70" spans="1:14" s="76" customFormat="1">
      <c r="A70" s="83" t="s">
        <v>98</v>
      </c>
      <c r="B70" s="76">
        <v>7.0000000000000007E-2</v>
      </c>
      <c r="C70" s="76">
        <v>7.0000000000000007E-2</v>
      </c>
      <c r="D70" s="76">
        <v>7.0000000000000007E-2</v>
      </c>
      <c r="E70" s="76">
        <v>7.0000000000000007E-2</v>
      </c>
      <c r="F70" s="76">
        <v>7.0000000000000007E-2</v>
      </c>
      <c r="G70" s="76">
        <v>7.0000000000000007E-2</v>
      </c>
      <c r="H70" s="76">
        <v>7.0000000000000007E-2</v>
      </c>
      <c r="I70" s="76">
        <v>7.0000000000000007E-2</v>
      </c>
      <c r="J70" s="76">
        <v>7.0000000000000007E-2</v>
      </c>
      <c r="K70" s="76">
        <v>7.0000000000000007E-2</v>
      </c>
      <c r="L70" s="76">
        <v>7.0000000000000007E-2</v>
      </c>
      <c r="M70" s="76">
        <v>7.0000000000000007E-2</v>
      </c>
      <c r="N70" s="76">
        <v>7.0000000000000007E-2</v>
      </c>
    </row>
    <row r="71" spans="1:14" s="76" customFormat="1">
      <c r="A71" s="83" t="s">
        <v>99</v>
      </c>
      <c r="B71" s="76">
        <v>0.08</v>
      </c>
      <c r="C71" s="76">
        <v>0.08</v>
      </c>
      <c r="D71" s="76">
        <v>0.08</v>
      </c>
      <c r="E71" s="76">
        <v>0.08</v>
      </c>
      <c r="F71" s="76">
        <v>0.08</v>
      </c>
      <c r="G71" s="76">
        <v>0.08</v>
      </c>
      <c r="H71" s="76">
        <v>0.08</v>
      </c>
      <c r="I71" s="76">
        <v>0.08</v>
      </c>
      <c r="J71" s="76">
        <v>0.08</v>
      </c>
      <c r="K71" s="76">
        <v>0.08</v>
      </c>
      <c r="L71" s="76">
        <v>0.08</v>
      </c>
      <c r="M71" s="76">
        <v>0.08</v>
      </c>
      <c r="N71" s="76">
        <v>0.08</v>
      </c>
    </row>
    <row r="72" spans="1:14" s="76" customFormat="1">
      <c r="A72" s="83" t="s">
        <v>100</v>
      </c>
      <c r="B72" s="76">
        <v>0.05</v>
      </c>
      <c r="C72" s="76">
        <v>0.05</v>
      </c>
      <c r="D72" s="76">
        <v>0.05</v>
      </c>
      <c r="E72" s="76">
        <v>0.05</v>
      </c>
      <c r="F72" s="76">
        <v>0.05</v>
      </c>
      <c r="G72" s="76">
        <v>0.05</v>
      </c>
      <c r="H72" s="76">
        <v>0.05</v>
      </c>
      <c r="I72" s="76">
        <v>0.05</v>
      </c>
      <c r="J72" s="76">
        <v>0.05</v>
      </c>
      <c r="K72" s="76">
        <v>0.05</v>
      </c>
      <c r="L72" s="76">
        <v>0.05</v>
      </c>
      <c r="M72" s="76">
        <v>0.05</v>
      </c>
      <c r="N72" s="76">
        <v>0.05</v>
      </c>
    </row>
    <row r="73" spans="1:14" s="76" customFormat="1">
      <c r="A73" s="83" t="s">
        <v>101</v>
      </c>
      <c r="B73" s="76">
        <v>0.08</v>
      </c>
      <c r="C73" s="76">
        <v>8.1000000000000003E-2</v>
      </c>
      <c r="D73" s="76">
        <v>0.1</v>
      </c>
      <c r="E73" s="76">
        <v>0.1</v>
      </c>
      <c r="F73" s="76">
        <v>0.1</v>
      </c>
      <c r="G73" s="76">
        <v>0.1</v>
      </c>
      <c r="H73" s="76">
        <v>0.1</v>
      </c>
      <c r="I73" s="76">
        <v>0.1</v>
      </c>
      <c r="J73" s="76">
        <v>0.08</v>
      </c>
      <c r="K73" s="76">
        <v>0.08</v>
      </c>
      <c r="L73" s="76">
        <v>0.08</v>
      </c>
      <c r="M73" s="76">
        <v>0.08</v>
      </c>
      <c r="N73" s="76">
        <v>0.08</v>
      </c>
    </row>
    <row r="74" spans="1:14" s="76" customFormat="1">
      <c r="A74" s="90" t="s">
        <v>42</v>
      </c>
      <c r="B74" s="76">
        <v>0.08</v>
      </c>
      <c r="C74" s="76">
        <v>0.08</v>
      </c>
      <c r="D74" s="76">
        <v>0.08</v>
      </c>
      <c r="E74" s="76">
        <v>0.08</v>
      </c>
      <c r="F74" s="76">
        <v>0.08</v>
      </c>
      <c r="G74" s="76">
        <v>0.08</v>
      </c>
      <c r="H74" s="76">
        <v>0.08</v>
      </c>
      <c r="I74" s="76">
        <v>0.08</v>
      </c>
      <c r="J74" s="76">
        <v>0.08</v>
      </c>
      <c r="K74" s="76">
        <v>0.08</v>
      </c>
      <c r="L74" s="76">
        <v>0.08</v>
      </c>
      <c r="M74" s="76">
        <v>0.08</v>
      </c>
      <c r="N74" s="76">
        <v>0.08</v>
      </c>
    </row>
    <row r="75" spans="1:14" s="76" customFormat="1">
      <c r="A75" s="90" t="s">
        <v>62</v>
      </c>
      <c r="B75" s="76">
        <v>0.05</v>
      </c>
      <c r="C75" s="76">
        <v>0.05</v>
      </c>
      <c r="D75" s="76">
        <v>0.05</v>
      </c>
      <c r="E75" s="76">
        <v>0.05</v>
      </c>
      <c r="F75" s="76">
        <v>0.02</v>
      </c>
      <c r="G75" s="76">
        <v>0.02</v>
      </c>
      <c r="H75" s="76">
        <v>0.02</v>
      </c>
      <c r="I75" s="76">
        <v>0.02</v>
      </c>
      <c r="J75" s="76">
        <v>0.02</v>
      </c>
      <c r="K75" s="76">
        <v>0.02</v>
      </c>
      <c r="L75" s="76">
        <v>0.02</v>
      </c>
      <c r="M75" s="76">
        <v>0.02</v>
      </c>
      <c r="N75" s="76">
        <v>0.02</v>
      </c>
    </row>
    <row r="76" spans="1:14" s="76" customFormat="1">
      <c r="A76" s="90" t="s">
        <v>63</v>
      </c>
      <c r="B76" s="76">
        <v>0.05</v>
      </c>
      <c r="C76" s="76">
        <v>0.05</v>
      </c>
      <c r="D76" s="76">
        <v>0.05</v>
      </c>
      <c r="E76" s="76">
        <v>0.05</v>
      </c>
      <c r="F76" s="76">
        <v>0.05</v>
      </c>
      <c r="G76" s="76">
        <v>0.05</v>
      </c>
      <c r="H76" s="76">
        <v>0.05</v>
      </c>
      <c r="I76" s="76">
        <v>0.05</v>
      </c>
      <c r="J76" s="76">
        <v>0.05</v>
      </c>
      <c r="K76" s="76">
        <v>0.05</v>
      </c>
      <c r="L76" s="76">
        <v>0.05</v>
      </c>
      <c r="M76" s="76">
        <v>0.05</v>
      </c>
      <c r="N76" s="76">
        <v>0.05</v>
      </c>
    </row>
    <row r="77" spans="1:14" s="76" customFormat="1">
      <c r="A77" s="90" t="s">
        <v>64</v>
      </c>
      <c r="B77" s="76">
        <v>7.0000000000000007E-2</v>
      </c>
      <c r="C77" s="76">
        <v>7.0000000000000007E-2</v>
      </c>
      <c r="D77" s="76">
        <v>7.0000000000000007E-2</v>
      </c>
      <c r="E77" s="76">
        <v>7.0000000000000007E-2</v>
      </c>
      <c r="F77" s="76">
        <v>7.0000000000000007E-2</v>
      </c>
      <c r="G77" s="76">
        <v>7.0000000000000007E-2</v>
      </c>
      <c r="H77" s="76">
        <v>7.0000000000000007E-2</v>
      </c>
      <c r="I77" s="76">
        <v>7.0000000000000007E-2</v>
      </c>
      <c r="J77" s="76">
        <v>7.0000000000000007E-2</v>
      </c>
      <c r="K77" s="76">
        <v>7.0000000000000007E-2</v>
      </c>
      <c r="L77" s="76">
        <v>7.0000000000000007E-2</v>
      </c>
      <c r="M77" s="76">
        <v>7.0000000000000007E-2</v>
      </c>
      <c r="N77" s="76">
        <v>7.0000000000000007E-2</v>
      </c>
    </row>
    <row r="78" spans="1:14" s="75" customFormat="1">
      <c r="A78" s="90" t="s">
        <v>4</v>
      </c>
    </row>
    <row r="79" spans="1:14" s="75" customFormat="1">
      <c r="A79" s="90" t="s">
        <v>65</v>
      </c>
    </row>
    <row r="80" spans="1:14" s="76" customFormat="1">
      <c r="A80" s="74"/>
    </row>
    <row r="81" spans="1:14" s="70" customFormat="1">
      <c r="A81" s="100" t="s">
        <v>72</v>
      </c>
      <c r="B81" s="119"/>
      <c r="C81" s="119"/>
      <c r="D81" s="119"/>
      <c r="E81" s="119"/>
      <c r="F81" s="119"/>
      <c r="G81" s="119"/>
      <c r="H81" s="119"/>
      <c r="I81" s="119"/>
      <c r="J81" s="119"/>
      <c r="K81" s="119"/>
      <c r="L81" s="119"/>
      <c r="M81" s="119"/>
      <c r="N81" s="119"/>
    </row>
    <row r="82" spans="1:14" s="104" customFormat="1">
      <c r="A82" s="103" t="s">
        <v>73</v>
      </c>
      <c r="B82" s="120">
        <v>8426</v>
      </c>
      <c r="C82" s="120">
        <v>8742</v>
      </c>
      <c r="D82" s="120">
        <v>8912</v>
      </c>
      <c r="E82" s="120">
        <v>9036</v>
      </c>
      <c r="F82" s="120">
        <v>9296</v>
      </c>
      <c r="G82" s="120">
        <v>9434</v>
      </c>
      <c r="H82" s="120">
        <v>9286</v>
      </c>
      <c r="I82" s="120">
        <v>9482</v>
      </c>
      <c r="J82" s="120">
        <v>9234</v>
      </c>
      <c r="K82" s="120">
        <v>9256</v>
      </c>
      <c r="L82" s="120">
        <v>9229</v>
      </c>
      <c r="M82" s="120">
        <v>9342</v>
      </c>
      <c r="N82" s="120">
        <v>8991</v>
      </c>
    </row>
    <row r="83" spans="1:14" s="77" customFormat="1">
      <c r="A83" s="93" t="s">
        <v>74</v>
      </c>
      <c r="B83" s="121">
        <v>15674</v>
      </c>
      <c r="C83" s="121">
        <v>16242</v>
      </c>
      <c r="D83" s="121">
        <v>15905</v>
      </c>
      <c r="E83" s="121">
        <v>16348</v>
      </c>
      <c r="F83" s="121">
        <v>16777</v>
      </c>
      <c r="G83" s="121">
        <v>16852</v>
      </c>
      <c r="H83" s="121">
        <v>16767</v>
      </c>
      <c r="I83" s="121">
        <v>16962</v>
      </c>
      <c r="J83" s="121">
        <v>16688</v>
      </c>
      <c r="K83" s="121">
        <v>16914</v>
      </c>
      <c r="L83" s="121">
        <v>16379</v>
      </c>
      <c r="M83" s="121">
        <v>17543</v>
      </c>
      <c r="N83" s="121">
        <v>16429</v>
      </c>
    </row>
    <row r="85" spans="1:14" s="70" customFormat="1">
      <c r="A85" s="100" t="s">
        <v>75</v>
      </c>
    </row>
    <row r="86" spans="1:14" s="102" customFormat="1">
      <c r="A86" s="101" t="s">
        <v>76</v>
      </c>
    </row>
    <row r="87" spans="1:14" s="79" customFormat="1">
      <c r="A87" s="90" t="s">
        <v>77</v>
      </c>
      <c r="B87" s="117">
        <v>0.2</v>
      </c>
      <c r="C87" s="117">
        <v>0.2</v>
      </c>
      <c r="D87" s="117">
        <v>0.2</v>
      </c>
      <c r="E87" s="117">
        <v>0.2</v>
      </c>
      <c r="F87" s="117">
        <v>0.2</v>
      </c>
      <c r="G87" s="117">
        <v>0</v>
      </c>
      <c r="H87" s="117">
        <v>0.2</v>
      </c>
      <c r="I87" s="117">
        <v>0</v>
      </c>
      <c r="J87" s="117">
        <v>0</v>
      </c>
      <c r="K87" s="117">
        <v>0</v>
      </c>
      <c r="L87" s="117">
        <v>0</v>
      </c>
      <c r="M87" s="117">
        <v>0</v>
      </c>
      <c r="N87" s="117">
        <v>0</v>
      </c>
    </row>
    <row r="88" spans="1:14" s="79" customFormat="1">
      <c r="A88" s="90" t="s">
        <v>78</v>
      </c>
      <c r="B88" s="117">
        <v>0.5</v>
      </c>
      <c r="C88" s="117">
        <v>0.5</v>
      </c>
      <c r="D88" s="117">
        <v>0.5</v>
      </c>
      <c r="E88" s="117">
        <v>0.5</v>
      </c>
      <c r="F88" s="117">
        <v>0.5</v>
      </c>
      <c r="G88" s="117">
        <v>0.5</v>
      </c>
      <c r="H88" s="117">
        <v>0.5</v>
      </c>
      <c r="I88" s="117">
        <v>0.5</v>
      </c>
      <c r="J88" s="117">
        <v>0.5</v>
      </c>
      <c r="K88" s="117">
        <v>0.5</v>
      </c>
      <c r="L88" s="117">
        <v>0.5</v>
      </c>
      <c r="M88" s="117">
        <v>0.3</v>
      </c>
      <c r="N88" s="117">
        <v>0.5</v>
      </c>
    </row>
    <row r="89" spans="1:14" s="79" customFormat="1">
      <c r="A89" s="90" t="s">
        <v>79</v>
      </c>
      <c r="B89" s="117">
        <v>0</v>
      </c>
      <c r="C89" s="117">
        <v>0</v>
      </c>
      <c r="D89" s="117">
        <v>0</v>
      </c>
      <c r="E89" s="117">
        <v>0</v>
      </c>
      <c r="F89" s="117">
        <v>0</v>
      </c>
      <c r="G89" s="117">
        <v>0</v>
      </c>
      <c r="H89" s="117">
        <v>0</v>
      </c>
      <c r="I89" s="117">
        <v>0</v>
      </c>
      <c r="J89" s="117">
        <v>0</v>
      </c>
      <c r="K89" s="117">
        <v>0.5</v>
      </c>
      <c r="L89" s="117">
        <v>0</v>
      </c>
      <c r="M89" s="117">
        <v>0</v>
      </c>
      <c r="N89" s="117">
        <v>0</v>
      </c>
    </row>
    <row r="90" spans="1:14" s="79" customFormat="1">
      <c r="A90" s="90" t="s">
        <v>80</v>
      </c>
      <c r="B90" s="117">
        <v>44.2</v>
      </c>
      <c r="C90" s="117">
        <v>48.4</v>
      </c>
      <c r="D90" s="117">
        <v>36.9</v>
      </c>
      <c r="E90" s="117">
        <v>46.1</v>
      </c>
      <c r="F90" s="117">
        <v>50.9</v>
      </c>
      <c r="G90" s="117">
        <v>78</v>
      </c>
      <c r="H90" s="117">
        <v>88.2</v>
      </c>
      <c r="I90" s="117">
        <v>90.3</v>
      </c>
      <c r="J90" s="117">
        <v>121.8</v>
      </c>
      <c r="K90" s="117">
        <v>137.80000000000001</v>
      </c>
      <c r="L90" s="117">
        <v>121.6</v>
      </c>
      <c r="M90" s="117">
        <v>115.7</v>
      </c>
      <c r="N90" s="117">
        <v>102.5</v>
      </c>
    </row>
    <row r="91" spans="1:14" s="79" customFormat="1">
      <c r="A91" s="90"/>
      <c r="B91" s="117"/>
      <c r="C91" s="117"/>
      <c r="D91" s="117"/>
      <c r="E91" s="117"/>
      <c r="F91" s="117"/>
      <c r="G91" s="117"/>
      <c r="H91" s="117"/>
      <c r="I91" s="117"/>
      <c r="J91" s="117"/>
      <c r="K91" s="117"/>
      <c r="L91" s="117"/>
      <c r="M91" s="117"/>
      <c r="N91" s="117"/>
    </row>
    <row r="92" spans="1:14" s="79" customFormat="1">
      <c r="A92" s="90" t="s">
        <v>81</v>
      </c>
      <c r="B92" s="117">
        <v>0</v>
      </c>
      <c r="C92" s="117">
        <v>0</v>
      </c>
      <c r="D92" s="117">
        <v>0</v>
      </c>
      <c r="E92" s="117">
        <v>0.3</v>
      </c>
      <c r="F92" s="117">
        <v>0</v>
      </c>
      <c r="G92" s="117">
        <v>0.2</v>
      </c>
      <c r="H92" s="117">
        <v>0</v>
      </c>
      <c r="I92" s="117">
        <v>0.3</v>
      </c>
      <c r="J92" s="117">
        <v>0</v>
      </c>
      <c r="K92" s="117">
        <v>0</v>
      </c>
      <c r="L92" s="117">
        <v>0</v>
      </c>
      <c r="M92" s="117">
        <v>0</v>
      </c>
      <c r="N92" s="117">
        <v>0</v>
      </c>
    </row>
    <row r="93" spans="1:14" s="79" customFormat="1">
      <c r="A93" s="90" t="s">
        <v>82</v>
      </c>
      <c r="B93" s="117">
        <v>0</v>
      </c>
      <c r="C93" s="117">
        <v>0</v>
      </c>
      <c r="D93" s="117">
        <v>0</v>
      </c>
      <c r="E93" s="117">
        <v>0</v>
      </c>
      <c r="F93" s="117">
        <v>0</v>
      </c>
      <c r="G93" s="117">
        <v>0</v>
      </c>
      <c r="H93" s="117">
        <v>0</v>
      </c>
      <c r="I93" s="117">
        <v>0</v>
      </c>
      <c r="J93" s="117">
        <v>0</v>
      </c>
      <c r="K93" s="117">
        <v>0</v>
      </c>
      <c r="L93" s="117">
        <v>0</v>
      </c>
      <c r="M93" s="117">
        <v>0.2</v>
      </c>
      <c r="N93" s="117">
        <v>0</v>
      </c>
    </row>
    <row r="94" spans="1:14" s="79" customFormat="1">
      <c r="A94" s="90" t="s">
        <v>83</v>
      </c>
      <c r="B94" s="117">
        <v>0</v>
      </c>
      <c r="C94" s="117">
        <v>0</v>
      </c>
      <c r="D94" s="117">
        <v>0</v>
      </c>
      <c r="E94" s="117">
        <v>0</v>
      </c>
      <c r="F94" s="117">
        <v>0</v>
      </c>
      <c r="G94" s="117">
        <v>0</v>
      </c>
      <c r="H94" s="117">
        <v>0</v>
      </c>
      <c r="I94" s="117">
        <v>0</v>
      </c>
      <c r="J94" s="117">
        <v>0</v>
      </c>
      <c r="K94" s="117">
        <v>0</v>
      </c>
      <c r="L94" s="117">
        <v>0</v>
      </c>
      <c r="M94" s="117">
        <v>0</v>
      </c>
      <c r="N94" s="117">
        <v>0</v>
      </c>
    </row>
    <row r="95" spans="1:14" s="79" customFormat="1">
      <c r="A95" s="90" t="s">
        <v>84</v>
      </c>
      <c r="B95" s="117">
        <v>258.3</v>
      </c>
      <c r="C95" s="117">
        <v>239.8</v>
      </c>
      <c r="D95" s="117">
        <v>245</v>
      </c>
      <c r="E95" s="117">
        <v>241.8</v>
      </c>
      <c r="F95" s="117">
        <v>248.4</v>
      </c>
      <c r="G95" s="117">
        <v>220.7</v>
      </c>
      <c r="H95" s="117">
        <v>254.2</v>
      </c>
      <c r="I95" s="117">
        <v>251.1</v>
      </c>
      <c r="J95" s="117">
        <v>273.3</v>
      </c>
      <c r="K95" s="117">
        <v>312.5</v>
      </c>
      <c r="L95" s="117">
        <v>329.6</v>
      </c>
      <c r="M95" s="117">
        <v>271.89999999999998</v>
      </c>
      <c r="N95" s="117">
        <v>187.3</v>
      </c>
    </row>
    <row r="96" spans="1:14" s="79" customFormat="1">
      <c r="A96" s="90"/>
    </row>
    <row r="97" spans="1:14" s="79" customFormat="1">
      <c r="A97" s="94" t="s">
        <v>85</v>
      </c>
      <c r="B97" s="96">
        <v>44.900000000000006</v>
      </c>
      <c r="C97" s="96">
        <v>49.1</v>
      </c>
      <c r="D97" s="96">
        <v>37.6</v>
      </c>
      <c r="E97" s="96">
        <v>46.800000000000004</v>
      </c>
      <c r="F97" s="96">
        <v>51.6</v>
      </c>
      <c r="G97" s="96">
        <v>78.5</v>
      </c>
      <c r="H97" s="96">
        <v>88.9</v>
      </c>
      <c r="I97" s="96">
        <v>90.8</v>
      </c>
      <c r="J97" s="96">
        <v>122.3</v>
      </c>
      <c r="K97" s="96">
        <v>138.80000000000001</v>
      </c>
      <c r="L97" s="96">
        <v>122.1</v>
      </c>
      <c r="M97" s="96">
        <v>116</v>
      </c>
      <c r="N97" s="96">
        <v>103</v>
      </c>
    </row>
    <row r="98" spans="1:14" s="79" customFormat="1">
      <c r="A98" s="94" t="s">
        <v>86</v>
      </c>
      <c r="B98" s="96">
        <v>258.3</v>
      </c>
      <c r="C98" s="96">
        <v>239.8</v>
      </c>
      <c r="D98" s="96">
        <v>245</v>
      </c>
      <c r="E98" s="96">
        <v>242.10000000000002</v>
      </c>
      <c r="F98" s="96">
        <v>248.4</v>
      </c>
      <c r="G98" s="96">
        <v>220.89999999999998</v>
      </c>
      <c r="H98" s="96">
        <v>254.2</v>
      </c>
      <c r="I98" s="96">
        <v>251.4</v>
      </c>
      <c r="J98" s="96">
        <v>273.3</v>
      </c>
      <c r="K98" s="96">
        <v>312.5</v>
      </c>
      <c r="L98" s="96">
        <v>329.6</v>
      </c>
      <c r="M98" s="96">
        <v>272.09999999999997</v>
      </c>
      <c r="N98" s="96">
        <v>187.3</v>
      </c>
    </row>
    <row r="99" spans="1:14" s="79" customFormat="1">
      <c r="A99" s="94" t="s">
        <v>70</v>
      </c>
      <c r="B99" s="96">
        <v>303.20000000000005</v>
      </c>
      <c r="C99" s="96">
        <v>288.90000000000003</v>
      </c>
      <c r="D99" s="96">
        <v>282.60000000000002</v>
      </c>
      <c r="E99" s="96">
        <v>288.90000000000003</v>
      </c>
      <c r="F99" s="96">
        <v>300</v>
      </c>
      <c r="G99" s="96">
        <v>299.39999999999998</v>
      </c>
      <c r="H99" s="96">
        <v>343.1</v>
      </c>
      <c r="I99" s="96">
        <v>342.2</v>
      </c>
      <c r="J99" s="96">
        <v>395.6</v>
      </c>
      <c r="K99" s="96">
        <v>451.3</v>
      </c>
      <c r="L99" s="96">
        <v>451.70000000000005</v>
      </c>
      <c r="M99" s="96">
        <v>388.09999999999997</v>
      </c>
      <c r="N99" s="96">
        <v>290.3</v>
      </c>
    </row>
    <row r="100" spans="1:14" s="79" customFormat="1">
      <c r="A100" s="78"/>
    </row>
    <row r="101" spans="1:14" s="79" customFormat="1">
      <c r="A101" s="91" t="s">
        <v>27</v>
      </c>
    </row>
    <row r="102" spans="1:14" s="79" customFormat="1">
      <c r="A102" s="90" t="s">
        <v>38</v>
      </c>
      <c r="B102" s="117">
        <v>3</v>
      </c>
      <c r="C102" s="117">
        <v>0.8</v>
      </c>
      <c r="D102" s="117">
        <v>0.8</v>
      </c>
      <c r="E102" s="117">
        <v>0.8</v>
      </c>
      <c r="F102" s="117">
        <v>1.1000000000000001</v>
      </c>
      <c r="G102" s="117">
        <v>1.1000000000000001</v>
      </c>
      <c r="H102" s="117">
        <v>0.6</v>
      </c>
      <c r="I102" s="117">
        <v>0.7</v>
      </c>
      <c r="J102" s="117">
        <v>1.4</v>
      </c>
      <c r="K102" s="117">
        <v>0.6</v>
      </c>
      <c r="L102" s="117">
        <v>0.6</v>
      </c>
      <c r="M102" s="117">
        <v>0.9</v>
      </c>
      <c r="N102" s="117">
        <v>1.1000000000000001</v>
      </c>
    </row>
    <row r="103" spans="1:14" s="79" customFormat="1">
      <c r="A103" s="90" t="s">
        <v>39</v>
      </c>
      <c r="B103" s="117">
        <v>0.1</v>
      </c>
      <c r="C103" s="117">
        <v>0.1</v>
      </c>
      <c r="D103" s="117">
        <v>0</v>
      </c>
      <c r="E103" s="117">
        <v>0</v>
      </c>
      <c r="F103" s="117">
        <v>0</v>
      </c>
      <c r="G103" s="117">
        <v>0</v>
      </c>
      <c r="H103" s="117">
        <v>0</v>
      </c>
      <c r="I103" s="117">
        <v>0</v>
      </c>
      <c r="J103" s="117">
        <v>0</v>
      </c>
      <c r="K103" s="117">
        <v>0</v>
      </c>
      <c r="L103" s="117">
        <v>0</v>
      </c>
      <c r="M103" s="117">
        <v>0</v>
      </c>
      <c r="N103" s="117">
        <v>0.5</v>
      </c>
    </row>
    <row r="104" spans="1:14" s="79" customFormat="1">
      <c r="A104" s="94" t="s">
        <v>70</v>
      </c>
      <c r="B104" s="122">
        <v>3.1</v>
      </c>
      <c r="C104" s="122">
        <v>0.9</v>
      </c>
      <c r="D104" s="122">
        <v>0.8</v>
      </c>
      <c r="E104" s="122">
        <v>0.8</v>
      </c>
      <c r="F104" s="122">
        <v>1.1000000000000001</v>
      </c>
      <c r="G104" s="122">
        <v>1.1000000000000001</v>
      </c>
      <c r="H104" s="122">
        <v>0.6</v>
      </c>
      <c r="I104" s="122">
        <v>0.7</v>
      </c>
      <c r="J104" s="122">
        <v>1.4</v>
      </c>
      <c r="K104" s="122">
        <v>0.6</v>
      </c>
      <c r="L104" s="122">
        <v>0.6</v>
      </c>
      <c r="M104" s="122">
        <v>0.9</v>
      </c>
      <c r="N104" s="122">
        <v>1.6</v>
      </c>
    </row>
    <row r="105" spans="1:14" s="79" customFormat="1">
      <c r="A105" s="78"/>
      <c r="B105" s="117"/>
      <c r="C105" s="117"/>
      <c r="D105" s="117"/>
      <c r="E105" s="117"/>
      <c r="F105" s="117"/>
      <c r="G105" s="117"/>
      <c r="H105" s="117"/>
      <c r="I105" s="117"/>
      <c r="J105" s="117"/>
      <c r="K105" s="117"/>
      <c r="L105" s="117"/>
      <c r="M105" s="117"/>
      <c r="N105" s="117"/>
    </row>
    <row r="106" spans="1:14" s="79" customFormat="1">
      <c r="A106" s="91" t="s">
        <v>56</v>
      </c>
      <c r="B106" s="117"/>
      <c r="C106" s="117"/>
      <c r="D106" s="117"/>
      <c r="E106" s="117"/>
      <c r="F106" s="117"/>
      <c r="G106" s="117"/>
      <c r="H106" s="117"/>
      <c r="I106" s="117"/>
      <c r="J106" s="117"/>
      <c r="K106" s="117"/>
      <c r="L106" s="117"/>
      <c r="M106" s="117"/>
      <c r="N106" s="117"/>
    </row>
    <row r="107" spans="1:14" s="79" customFormat="1">
      <c r="A107" s="90" t="s">
        <v>87</v>
      </c>
      <c r="B107" s="117">
        <v>207.6</v>
      </c>
      <c r="C107" s="117">
        <v>173.2</v>
      </c>
      <c r="D107" s="117">
        <v>161.6</v>
      </c>
      <c r="E107" s="117">
        <v>160.4</v>
      </c>
      <c r="F107" s="117">
        <v>217.9</v>
      </c>
      <c r="G107" s="117">
        <v>190.4</v>
      </c>
      <c r="H107" s="117">
        <v>197.3</v>
      </c>
      <c r="I107" s="117">
        <v>202.7</v>
      </c>
      <c r="J107" s="117">
        <v>207.4</v>
      </c>
      <c r="K107" s="117">
        <v>200.3</v>
      </c>
      <c r="L107" s="117">
        <v>262.5</v>
      </c>
      <c r="M107" s="117">
        <v>212.7</v>
      </c>
      <c r="N107" s="117">
        <v>180.1</v>
      </c>
    </row>
    <row r="108" spans="1:14" s="79" customFormat="1">
      <c r="A108" s="90" t="s">
        <v>88</v>
      </c>
      <c r="B108" s="117">
        <v>1.4</v>
      </c>
      <c r="C108" s="117">
        <v>2.4</v>
      </c>
      <c r="D108" s="117">
        <v>2.9</v>
      </c>
      <c r="E108" s="117">
        <v>3.4</v>
      </c>
      <c r="F108" s="117">
        <v>3.6</v>
      </c>
      <c r="G108" s="117">
        <v>1.8</v>
      </c>
      <c r="H108" s="117">
        <v>1.6</v>
      </c>
      <c r="I108" s="117">
        <v>3.6</v>
      </c>
      <c r="J108" s="117">
        <v>4.0999999999999996</v>
      </c>
      <c r="K108" s="117">
        <v>2.9</v>
      </c>
      <c r="L108" s="117">
        <v>3</v>
      </c>
      <c r="M108" s="117">
        <v>3.8</v>
      </c>
      <c r="N108" s="117">
        <v>4</v>
      </c>
    </row>
    <row r="109" spans="1:14" s="79" customFormat="1">
      <c r="A109" s="90" t="s">
        <v>89</v>
      </c>
      <c r="B109" s="117">
        <v>14.5</v>
      </c>
      <c r="C109" s="117">
        <v>11.4</v>
      </c>
      <c r="D109" s="117">
        <v>8.1</v>
      </c>
      <c r="E109" s="117">
        <v>12.2</v>
      </c>
      <c r="F109" s="117">
        <v>15.1</v>
      </c>
      <c r="G109" s="117">
        <v>12.6</v>
      </c>
      <c r="H109" s="117">
        <v>10.4</v>
      </c>
      <c r="I109" s="117">
        <v>11.5</v>
      </c>
      <c r="J109" s="117">
        <v>14.8</v>
      </c>
      <c r="K109" s="117">
        <v>16.600000000000001</v>
      </c>
      <c r="L109" s="117">
        <v>20.3</v>
      </c>
      <c r="M109" s="117">
        <v>15.3</v>
      </c>
      <c r="N109" s="117">
        <v>10.9</v>
      </c>
    </row>
    <row r="110" spans="1:14" s="79" customFormat="1">
      <c r="A110" s="90" t="s">
        <v>90</v>
      </c>
      <c r="B110" s="117">
        <v>0</v>
      </c>
      <c r="C110" s="117">
        <v>0</v>
      </c>
      <c r="D110" s="117">
        <v>0</v>
      </c>
      <c r="E110" s="117">
        <v>0</v>
      </c>
      <c r="F110" s="117">
        <v>0</v>
      </c>
      <c r="G110" s="117">
        <v>0</v>
      </c>
      <c r="H110" s="117">
        <v>0</v>
      </c>
      <c r="I110" s="117">
        <v>0</v>
      </c>
      <c r="J110" s="117">
        <v>0</v>
      </c>
      <c r="K110" s="117">
        <v>0</v>
      </c>
      <c r="L110" s="117">
        <v>0</v>
      </c>
      <c r="M110" s="117">
        <v>0</v>
      </c>
      <c r="N110" s="117">
        <v>0</v>
      </c>
    </row>
    <row r="111" spans="1:14" s="79" customFormat="1">
      <c r="A111" s="90"/>
      <c r="B111" s="117"/>
      <c r="C111" s="117"/>
      <c r="D111" s="117"/>
      <c r="E111" s="117"/>
      <c r="F111" s="117"/>
      <c r="G111" s="117"/>
      <c r="H111" s="117"/>
      <c r="I111" s="117"/>
      <c r="J111" s="117"/>
      <c r="K111" s="117"/>
      <c r="L111" s="117"/>
      <c r="M111" s="117"/>
      <c r="N111" s="117"/>
    </row>
    <row r="112" spans="1:14" s="79" customFormat="1">
      <c r="A112" s="90" t="s">
        <v>91</v>
      </c>
      <c r="B112" s="117">
        <v>319.10000000000002</v>
      </c>
      <c r="C112" s="117">
        <v>330.9</v>
      </c>
      <c r="D112" s="117">
        <v>331.4</v>
      </c>
      <c r="E112" s="117">
        <v>310.5</v>
      </c>
      <c r="F112" s="117">
        <v>374.4</v>
      </c>
      <c r="G112" s="117">
        <v>336.7</v>
      </c>
      <c r="H112" s="117">
        <v>297</v>
      </c>
      <c r="I112" s="117">
        <v>293.89999999999998</v>
      </c>
      <c r="J112" s="117">
        <v>247</v>
      </c>
      <c r="K112" s="117">
        <v>308.8</v>
      </c>
      <c r="L112" s="117">
        <v>251</v>
      </c>
      <c r="M112" s="117">
        <v>264.2</v>
      </c>
      <c r="N112" s="117">
        <v>280.5</v>
      </c>
    </row>
    <row r="113" spans="1:14" s="79" customFormat="1">
      <c r="A113" s="90" t="s">
        <v>92</v>
      </c>
      <c r="B113" s="117">
        <v>2.2000000000000002</v>
      </c>
      <c r="C113" s="117">
        <v>0.6</v>
      </c>
      <c r="D113" s="117">
        <v>0.6</v>
      </c>
      <c r="E113" s="117">
        <v>0.3</v>
      </c>
      <c r="F113" s="117">
        <v>0</v>
      </c>
      <c r="G113" s="117">
        <v>2.2999999999999998</v>
      </c>
      <c r="H113" s="117">
        <v>2.2999999999999998</v>
      </c>
      <c r="I113" s="117">
        <v>0.3</v>
      </c>
      <c r="J113" s="117">
        <v>0</v>
      </c>
      <c r="K113" s="117">
        <v>0</v>
      </c>
      <c r="L113" s="117">
        <v>0</v>
      </c>
      <c r="M113" s="117">
        <v>0.3</v>
      </c>
      <c r="N113" s="117">
        <v>0</v>
      </c>
    </row>
    <row r="114" spans="1:14" s="79" customFormat="1">
      <c r="A114" s="90" t="s">
        <v>93</v>
      </c>
      <c r="B114" s="117">
        <v>73.7</v>
      </c>
      <c r="C114" s="117">
        <v>71.599999999999994</v>
      </c>
      <c r="D114" s="117">
        <v>76</v>
      </c>
      <c r="E114" s="117">
        <v>78.599999999999994</v>
      </c>
      <c r="F114" s="117">
        <v>72.599999999999994</v>
      </c>
      <c r="G114" s="117">
        <v>74.2</v>
      </c>
      <c r="H114" s="117">
        <v>75.8</v>
      </c>
      <c r="I114" s="117">
        <v>76.5</v>
      </c>
      <c r="J114" s="117">
        <v>73.8</v>
      </c>
      <c r="K114" s="117">
        <v>75.2</v>
      </c>
      <c r="L114" s="117">
        <v>76.099999999999994</v>
      </c>
      <c r="M114" s="117">
        <v>75.2</v>
      </c>
      <c r="N114" s="117">
        <v>80</v>
      </c>
    </row>
    <row r="115" spans="1:14" s="79" customFormat="1">
      <c r="A115" s="90" t="s">
        <v>94</v>
      </c>
      <c r="B115" s="117">
        <v>0</v>
      </c>
      <c r="C115" s="117">
        <v>0</v>
      </c>
      <c r="D115" s="117">
        <v>0</v>
      </c>
      <c r="E115" s="117">
        <v>0</v>
      </c>
      <c r="F115" s="117">
        <v>0</v>
      </c>
      <c r="G115" s="117">
        <v>0</v>
      </c>
      <c r="H115" s="117">
        <v>0</v>
      </c>
      <c r="I115" s="117">
        <v>0</v>
      </c>
      <c r="J115" s="117">
        <v>0</v>
      </c>
      <c r="K115" s="117">
        <v>0</v>
      </c>
      <c r="L115" s="117">
        <v>0</v>
      </c>
      <c r="M115" s="117">
        <v>0</v>
      </c>
      <c r="N115" s="117">
        <v>0</v>
      </c>
    </row>
    <row r="116" spans="1:14" s="79" customFormat="1">
      <c r="A116" s="78"/>
    </row>
    <row r="117" spans="1:14" s="79" customFormat="1">
      <c r="A117" s="94" t="s">
        <v>85</v>
      </c>
      <c r="B117" s="96">
        <v>223.5</v>
      </c>
      <c r="C117" s="96">
        <v>187</v>
      </c>
      <c r="D117" s="96">
        <v>172.6</v>
      </c>
      <c r="E117" s="96">
        <v>176</v>
      </c>
      <c r="F117" s="96">
        <v>236.6</v>
      </c>
      <c r="G117" s="96">
        <v>204.8</v>
      </c>
      <c r="H117" s="96">
        <v>209.3</v>
      </c>
      <c r="I117" s="96">
        <v>217.79999999999998</v>
      </c>
      <c r="J117" s="96">
        <v>226.3</v>
      </c>
      <c r="K117" s="96">
        <v>219.8</v>
      </c>
      <c r="L117" s="96">
        <v>285.8</v>
      </c>
      <c r="M117" s="96">
        <v>231.8</v>
      </c>
      <c r="N117" s="96">
        <v>195</v>
      </c>
    </row>
    <row r="118" spans="1:14" s="79" customFormat="1">
      <c r="A118" s="94" t="s">
        <v>86</v>
      </c>
      <c r="B118" s="96">
        <v>395</v>
      </c>
      <c r="C118" s="96">
        <v>403.1</v>
      </c>
      <c r="D118" s="96">
        <v>408</v>
      </c>
      <c r="E118" s="96">
        <v>389.4</v>
      </c>
      <c r="F118" s="96">
        <v>447</v>
      </c>
      <c r="G118" s="96">
        <v>413.2</v>
      </c>
      <c r="H118" s="96">
        <v>375.1</v>
      </c>
      <c r="I118" s="96">
        <v>370.7</v>
      </c>
      <c r="J118" s="96">
        <v>320.8</v>
      </c>
      <c r="K118" s="96">
        <v>384</v>
      </c>
      <c r="L118" s="96">
        <v>327.10000000000002</v>
      </c>
      <c r="M118" s="96">
        <v>339.7</v>
      </c>
      <c r="N118" s="96">
        <v>360.5</v>
      </c>
    </row>
    <row r="119" spans="1:14" s="79" customFormat="1">
      <c r="A119" s="94" t="s">
        <v>70</v>
      </c>
      <c r="B119" s="96">
        <v>618.5</v>
      </c>
      <c r="C119" s="96">
        <v>590.1</v>
      </c>
      <c r="D119" s="96">
        <v>580.6</v>
      </c>
      <c r="E119" s="96">
        <v>565.4</v>
      </c>
      <c r="F119" s="96">
        <v>683.6</v>
      </c>
      <c r="G119" s="96">
        <v>618</v>
      </c>
      <c r="H119" s="96">
        <v>584.40000000000009</v>
      </c>
      <c r="I119" s="96">
        <v>588.5</v>
      </c>
      <c r="J119" s="96">
        <v>547.1</v>
      </c>
      <c r="K119" s="96">
        <v>603.79999999999995</v>
      </c>
      <c r="L119" s="96">
        <v>612.90000000000009</v>
      </c>
      <c r="M119" s="96">
        <v>571.5</v>
      </c>
      <c r="N119" s="96">
        <v>555.5</v>
      </c>
    </row>
    <row r="120" spans="1:14" s="79" customFormat="1">
      <c r="A120" s="78"/>
    </row>
    <row r="121" spans="1:14" s="79" customFormat="1">
      <c r="A121" s="78"/>
    </row>
    <row r="122" spans="1:14" s="79" customFormat="1" ht="60">
      <c r="A122" s="95" t="s">
        <v>104</v>
      </c>
      <c r="B122" s="139">
        <v>462.3</v>
      </c>
      <c r="C122" s="139">
        <v>439.9</v>
      </c>
      <c r="D122" s="139">
        <v>432</v>
      </c>
      <c r="E122" s="139">
        <v>427.6</v>
      </c>
      <c r="F122" s="139">
        <v>492.3</v>
      </c>
      <c r="G122" s="139">
        <v>459.2</v>
      </c>
      <c r="H122" s="139">
        <v>464</v>
      </c>
      <c r="I122" s="139">
        <v>324.10000000000002</v>
      </c>
      <c r="J122" s="139">
        <v>472.1</v>
      </c>
      <c r="K122" s="139">
        <v>527.79999999999995</v>
      </c>
      <c r="L122" s="139">
        <v>532.6</v>
      </c>
      <c r="M122" s="139">
        <v>480.2</v>
      </c>
      <c r="N122" s="139">
        <v>423.6</v>
      </c>
    </row>
    <row r="123" spans="1:14" s="79" customFormat="1" ht="48">
      <c r="A123" s="95" t="s">
        <v>105</v>
      </c>
      <c r="B123" s="139">
        <v>312.3</v>
      </c>
      <c r="C123" s="139">
        <v>293.60000000000002</v>
      </c>
      <c r="D123" s="139">
        <v>287.2</v>
      </c>
      <c r="E123" s="139">
        <v>296.2</v>
      </c>
      <c r="F123" s="139">
        <v>311.10000000000002</v>
      </c>
      <c r="G123" s="139">
        <v>287.89999999999998</v>
      </c>
      <c r="H123" s="139">
        <v>303.10000000000002</v>
      </c>
      <c r="I123" s="139">
        <v>465.7</v>
      </c>
      <c r="J123" s="139">
        <v>334</v>
      </c>
      <c r="K123" s="139">
        <v>391.3</v>
      </c>
      <c r="L123" s="139">
        <v>378.2</v>
      </c>
      <c r="M123" s="139">
        <v>366.4</v>
      </c>
      <c r="N123" s="139">
        <v>331.6</v>
      </c>
    </row>
    <row r="124" spans="1:14">
      <c r="A124" s="80" t="s">
        <v>95</v>
      </c>
      <c r="B124" s="140">
        <v>924.8</v>
      </c>
      <c r="C124" s="140">
        <v>879.9</v>
      </c>
      <c r="D124" s="140">
        <v>864</v>
      </c>
      <c r="E124" s="140">
        <v>855.1</v>
      </c>
      <c r="F124" s="140">
        <v>984.7</v>
      </c>
      <c r="G124" s="140">
        <v>918.5</v>
      </c>
      <c r="H124" s="140">
        <v>928.1</v>
      </c>
      <c r="I124" s="140">
        <v>931.4</v>
      </c>
      <c r="J124" s="140">
        <v>944.1</v>
      </c>
      <c r="K124" s="140">
        <v>1055.7</v>
      </c>
      <c r="L124" s="140">
        <v>1065.2</v>
      </c>
      <c r="M124" s="140">
        <v>960.5</v>
      </c>
      <c r="N124" s="140">
        <v>847.4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Table of Contents</vt:lpstr>
      <vt:lpstr>Primary Dealer</vt:lpstr>
      <vt:lpstr>GCF Repo</vt:lpstr>
      <vt:lpstr>Triparty Repo</vt:lpstr>
      <vt:lpstr>'GCF Repo'!Print_Area</vt:lpstr>
      <vt:lpstr>'Primary Dealer'!Print_Area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Justyna Podziemska</cp:lastModifiedBy>
  <cp:lastPrinted>2021-02-02T17:56:36Z</cp:lastPrinted>
  <dcterms:created xsi:type="dcterms:W3CDTF">2014-11-06T17:51:58Z</dcterms:created>
  <dcterms:modified xsi:type="dcterms:W3CDTF">2025-02-07T17:11:54Z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