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Data/Project/WebEnterprise/Document/"/>
    </mc:Choice>
  </mc:AlternateContent>
  <bookViews>
    <workbookView xWindow="1220" yWindow="460" windowWidth="24380" windowHeight="14680" activeTab="2"/>
  </bookViews>
  <sheets>
    <sheet name="Sprint 4" sheetId="1" r:id="rId1"/>
    <sheet name="Sprint 5" sheetId="2" r:id="rId2"/>
    <sheet name="Sprint 6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D38" i="3"/>
  <c r="B35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36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D38" i="2"/>
  <c r="B35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36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C10" i="1"/>
  <c r="D10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D34" i="1"/>
  <c r="C34" i="1"/>
  <c r="C33" i="1"/>
  <c r="D33" i="1"/>
  <c r="D32" i="1"/>
  <c r="C32" i="1"/>
  <c r="C31" i="1"/>
  <c r="D31" i="1"/>
  <c r="D30" i="1"/>
  <c r="C30" i="1"/>
  <c r="C29" i="1"/>
  <c r="D29" i="1"/>
  <c r="D28" i="1"/>
  <c r="C28" i="1"/>
  <c r="C27" i="1"/>
  <c r="D27" i="1"/>
  <c r="D26" i="1"/>
  <c r="C26" i="1"/>
  <c r="C25" i="1"/>
  <c r="D25" i="1"/>
  <c r="D24" i="1"/>
  <c r="C24" i="1"/>
  <c r="C23" i="1"/>
  <c r="D23" i="1"/>
  <c r="D22" i="1"/>
  <c r="C22" i="1"/>
  <c r="C21" i="1"/>
  <c r="D21" i="1"/>
  <c r="D20" i="1"/>
  <c r="C20" i="1"/>
  <c r="C19" i="1"/>
  <c r="D19" i="1"/>
  <c r="C18" i="1"/>
  <c r="D18" i="1"/>
  <c r="C17" i="1"/>
  <c r="D17" i="1"/>
  <c r="C16" i="1"/>
  <c r="D16" i="1"/>
  <c r="C15" i="1"/>
  <c r="D15" i="1"/>
  <c r="C14" i="1"/>
  <c r="D14" i="1"/>
  <c r="C13" i="1"/>
  <c r="D13" i="1"/>
  <c r="C12" i="1"/>
  <c r="D12" i="1"/>
  <c r="C11" i="1"/>
  <c r="D11" i="1"/>
  <c r="C9" i="1"/>
  <c r="D9" i="1"/>
  <c r="C8" i="1"/>
  <c r="D8" i="1"/>
  <c r="C7" i="1"/>
  <c r="D7" i="1"/>
  <c r="C6" i="1"/>
  <c r="D6" i="1"/>
  <c r="C5" i="1"/>
  <c r="D5" i="1"/>
  <c r="C4" i="1"/>
  <c r="D4" i="1"/>
  <c r="C3" i="1"/>
  <c r="C35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36" i="1"/>
  <c r="D3" i="1"/>
  <c r="D35" i="1"/>
</calcChain>
</file>

<file path=xl/sharedStrings.xml><?xml version="1.0" encoding="utf-8"?>
<sst xmlns="http://schemas.openxmlformats.org/spreadsheetml/2006/main" count="73" uniqueCount="45">
  <si>
    <t>Task</t>
  </si>
  <si>
    <t>Time (estimated)</t>
  </si>
  <si>
    <t>Time (spent)</t>
  </si>
  <si>
    <t>Time (left)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</si>
  <si>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</si>
  <si>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</si>
  <si>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</si>
  <si>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</si>
  <si>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</si>
  <si>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</si>
  <si>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</si>
  <si>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</si>
  <si>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Create for main page of admin</t>
  </si>
  <si>
    <t>Admin can manage course</t>
  </si>
  <si>
    <t>Admin can manage annual course</t>
  </si>
  <si>
    <t>CM can approve CMR</t>
  </si>
  <si>
    <t>DLT can comment CMR</t>
  </si>
  <si>
    <t>CM can list all CMR</t>
  </si>
  <si>
    <t>CL can submit CMR</t>
  </si>
  <si>
    <t>Assure "master" branch is stable, then create "develop" branch</t>
  </si>
  <si>
    <t>Edit v2.sql &amp; Create tracking excel</t>
  </si>
  <si>
    <t>Research Linux Security Example</t>
  </si>
  <si>
    <t>Research meaningful course report information</t>
  </si>
  <si>
    <t xml:space="preserve">CL take Annual Course </t>
  </si>
  <si>
    <t>Design responsive table</t>
  </si>
  <si>
    <t>Create layout for main page of admin</t>
  </si>
  <si>
    <t xml:space="preserve">DLT/PVC can view CMR </t>
  </si>
  <si>
    <t>Create job to auto reject overdate report daily</t>
  </si>
  <si>
    <t>DLT comment CMR</t>
  </si>
  <si>
    <t>DLT/PVC can view CMR</t>
  </si>
  <si>
    <t>View circle chart in CMR details page</t>
  </si>
  <si>
    <t>Edit create CMR page</t>
  </si>
  <si>
    <t>View number of Active/Pending/Reported in course list</t>
  </si>
  <si>
    <t>Course can be cancel</t>
  </si>
  <si>
    <t>Commit latest code of Linh</t>
  </si>
  <si>
    <t>Edit display of table without records</t>
  </si>
  <si>
    <t>Edit Logic of Delete Users</t>
  </si>
  <si>
    <t>Table is not responsive</t>
  </si>
  <si>
    <t>Insert 2 users of 2 role DLT &amp; PVC</t>
  </si>
  <si>
    <t>Put link into Email</t>
  </si>
  <si>
    <t>Put information into Email</t>
  </si>
  <si>
    <t>Add status after response CMR</t>
  </si>
  <si>
    <t>Collect information to fill adding CMR form</t>
  </si>
  <si>
    <t>Create summarize report</t>
  </si>
  <si>
    <t>Write group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</si>
</sst>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36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4'!$D$38:$J$38</c:f>
              <c:numCache>
                <c:formatCode>General</c:formatCode>
                <c:ptCount val="7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4'!$D$37:$J$37</c:f>
              <c:numCache>
                <c:formatCode>General</c:formatCode>
                <c:ptCount val="7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8105184"/>
        <c:axId val="-2064024944"/>
      </c:lineChart>
      <c:catAx>
        <c:axId val="-212810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64024944"/>
        <c:crosses val="autoZero"/>
        <c:auto val="1"/>
        <c:lblAlgn val="ctr"/>
        <c:lblOffset val="100"/>
        <c:noMultiLvlLbl val="1"/>
      </c:catAx>
      <c:valAx>
        <c:axId val="-206402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128105184"/>
        <c:crosses val="autoZero"/>
        <c:crossBetween val="between"/>
      </c:valAx>
    </c:plotArea>
    <c:legend>
      <c:legendPos val="t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4'!$D$38:$AC$38</c:f>
              <c:numCache>
                <c:formatCode>General</c:formatCode>
                <c:ptCount val="22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120.0</c:v>
                </c:pt>
                <c:pt idx="19">
                  <c:v>120.0</c:v>
                </c:pt>
                <c:pt idx="20">
                  <c:v>120.0</c:v>
                </c:pt>
                <c:pt idx="21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911568"/>
        <c:axId val="2101235440"/>
      </c:lineChart>
      <c:catAx>
        <c:axId val="-210391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101235440"/>
        <c:crosses val="autoZero"/>
        <c:auto val="1"/>
        <c:lblAlgn val="ctr"/>
        <c:lblOffset val="100"/>
        <c:noMultiLvlLbl val="1"/>
      </c:catAx>
      <c:valAx>
        <c:axId val="210123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103911568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5'!$C$38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5'!$D$38:$J$38</c:f>
              <c:numCache>
                <c:formatCode>General</c:formatCode>
                <c:ptCount val="7"/>
                <c:pt idx="0">
                  <c:v>415.0</c:v>
                </c:pt>
                <c:pt idx="1">
                  <c:v>355.0</c:v>
                </c:pt>
                <c:pt idx="2">
                  <c:v>275.0</c:v>
                </c:pt>
                <c:pt idx="3">
                  <c:v>185.0</c:v>
                </c:pt>
                <c:pt idx="4">
                  <c:v>165.0</c:v>
                </c:pt>
                <c:pt idx="5">
                  <c:v>110.0</c:v>
                </c:pt>
                <c:pt idx="6">
                  <c:v>90.0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5'!$D$37:$J$37</c:f>
              <c:numCache>
                <c:formatCode>General</c:formatCode>
                <c:ptCount val="7"/>
                <c:pt idx="0">
                  <c:v>415.0</c:v>
                </c:pt>
                <c:pt idx="1">
                  <c:v>346.0</c:v>
                </c:pt>
                <c:pt idx="2">
                  <c:v>276.0</c:v>
                </c:pt>
                <c:pt idx="3">
                  <c:v>207.0</c:v>
                </c:pt>
                <c:pt idx="4">
                  <c:v>138.0</c:v>
                </c:pt>
                <c:pt idx="5">
                  <c:v>69.0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4631600"/>
        <c:axId val="-2066932928"/>
      </c:lineChart>
      <c:catAx>
        <c:axId val="-2064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66932928"/>
        <c:crosses val="autoZero"/>
        <c:auto val="1"/>
        <c:lblAlgn val="ctr"/>
        <c:lblOffset val="100"/>
        <c:noMultiLvlLbl val="1"/>
      </c:catAx>
      <c:valAx>
        <c:axId val="-206693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64631600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4'!$C$38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4'!$D$38:$AC$38</c:f>
              <c:numCache>
                <c:formatCode>General</c:formatCode>
                <c:ptCount val="22"/>
                <c:pt idx="0">
                  <c:v>510.0</c:v>
                </c:pt>
                <c:pt idx="1">
                  <c:v>490.0</c:v>
                </c:pt>
                <c:pt idx="2">
                  <c:v>375.0</c:v>
                </c:pt>
                <c:pt idx="3">
                  <c:v>325.0</c:v>
                </c:pt>
                <c:pt idx="4">
                  <c:v>245.0</c:v>
                </c:pt>
                <c:pt idx="5">
                  <c:v>160.0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120.0</c:v>
                </c:pt>
                <c:pt idx="19">
                  <c:v>120.0</c:v>
                </c:pt>
                <c:pt idx="20">
                  <c:v>120.0</c:v>
                </c:pt>
                <c:pt idx="21">
                  <c:v>120.0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4593552"/>
        <c:axId val="-2066545984"/>
      </c:lineChart>
      <c:catAx>
        <c:axId val="-206459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66545984"/>
        <c:crosses val="autoZero"/>
        <c:auto val="1"/>
        <c:lblAlgn val="ctr"/>
        <c:lblOffset val="100"/>
        <c:noMultiLvlLbl val="1"/>
      </c:catAx>
      <c:valAx>
        <c:axId val="-2066545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64593552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'Sprint 6'!$C$38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'Sprint 4'!$D$37:$AC$37</c:f>
              <c:numCache>
                <c:formatCode>General</c:formatCode>
                <c:ptCount val="22"/>
                <c:pt idx="0">
                  <c:v>510.0</c:v>
                </c:pt>
                <c:pt idx="1">
                  <c:v>425.0</c:v>
                </c:pt>
                <c:pt idx="2">
                  <c:v>340.0</c:v>
                </c:pt>
                <c:pt idx="3">
                  <c:v>255.0</c:v>
                </c:pt>
                <c:pt idx="4">
                  <c:v>170.0</c:v>
                </c:pt>
                <c:pt idx="5">
                  <c:v>85.0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cat>
          <c:val>
            <c:numRef>
              <c:f>'Sprint 6'!$D$38:$J$38</c:f>
              <c:numCache>
                <c:formatCode>General</c:formatCode>
                <c:ptCount val="7"/>
                <c:pt idx="0">
                  <c:v>530.0</c:v>
                </c:pt>
                <c:pt idx="1">
                  <c:v>280.0</c:v>
                </c:pt>
                <c:pt idx="2">
                  <c:v>300.0</c:v>
                </c:pt>
                <c:pt idx="3">
                  <c:v>300.0</c:v>
                </c:pt>
                <c:pt idx="4">
                  <c:v>300.0</c:v>
                </c:pt>
                <c:pt idx="5">
                  <c:v>300.0</c:v>
                </c:pt>
                <c:pt idx="6">
                  <c:v>300.0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'Sprint 6'!$D$37:$J$37</c:f>
              <c:numCache>
                <c:formatCode>General</c:formatCode>
                <c:ptCount val="7"/>
                <c:pt idx="0">
                  <c:v>530.0</c:v>
                </c:pt>
                <c:pt idx="1">
                  <c:v>442.0</c:v>
                </c:pt>
                <c:pt idx="2">
                  <c:v>353.0</c:v>
                </c:pt>
                <c:pt idx="3">
                  <c:v>265.0</c:v>
                </c:pt>
                <c:pt idx="4">
                  <c:v>177.0</c:v>
                </c:pt>
                <c:pt idx="5">
                  <c:v>88.0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3661936"/>
        <c:axId val="-2098736816"/>
      </c:lineChart>
      <c:catAx>
        <c:axId val="-206366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098736816"/>
        <c:crosses val="autoZero"/>
        <c:auto val="1"/>
        <c:lblAlgn val="ctr"/>
        <c:lblOffset val="100"/>
        <c:noMultiLvlLbl val="1"/>
      </c:catAx>
      <c:valAx>
        <c:axId val="-2098736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063661936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pane xSplit="4" ySplit="1" topLeftCell="E13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17.33203125" defaultRowHeight="15.75" customHeight="1" x14ac:dyDescent="0.15"/>
  <cols>
    <col min="1" max="1" width="26.6640625" customWidth="1"/>
    <col min="2" max="2" width="6.33203125" customWidth="1"/>
    <col min="3" max="3" width="4.6640625" customWidth="1"/>
    <col min="4" max="4" width="4.83203125" customWidth="1"/>
    <col min="5" max="5" width="6.33203125" customWidth="1"/>
    <col min="6" max="25" width="5.5" customWidth="1"/>
    <col min="26" max="64" width="5.5" hidden="1" customWidth="1"/>
    <col min="65" max="65" width="5.5" customWidth="1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3" x14ac:dyDescent="0.15">
      <c r="A3" s="5" t="s">
        <v>12</v>
      </c>
      <c r="B3" s="6">
        <v>0</v>
      </c>
      <c r="C3" s="7">
        <f t="shared" ref="C3:C34" si="0">IF(B3&lt;SUM(E3:BL3),SUM(E3:BL3),B3)</f>
        <v>0</v>
      </c>
      <c r="D3" s="8">
        <f t="shared" ref="D3:D34" si="1">IF(C3&gt;B3,$C3-(SUM($E3:$BM3)),$B3-(SUM($E3:$BM3)))</f>
        <v>0</v>
      </c>
      <c r="E3" s="9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3" t="s">
        <v>13</v>
      </c>
      <c r="B4" s="14">
        <v>30</v>
      </c>
      <c r="C4" s="7">
        <f t="shared" si="0"/>
        <v>30</v>
      </c>
      <c r="D4" s="8">
        <f t="shared" si="1"/>
        <v>0</v>
      </c>
      <c r="E4" s="15"/>
      <c r="F4" s="16"/>
      <c r="G4" s="16">
        <v>30</v>
      </c>
      <c r="BM4" s="17"/>
    </row>
    <row r="5" spans="1:65" ht="26" x14ac:dyDescent="0.15">
      <c r="A5" s="13" t="s">
        <v>14</v>
      </c>
      <c r="B5" s="14">
        <v>30</v>
      </c>
      <c r="C5" s="7">
        <f t="shared" si="0"/>
        <v>30</v>
      </c>
      <c r="D5" s="8">
        <f t="shared" si="1"/>
        <v>0</v>
      </c>
      <c r="E5" s="15"/>
      <c r="F5" s="16"/>
      <c r="G5" s="16"/>
      <c r="H5" s="16"/>
      <c r="I5">
        <v>30</v>
      </c>
      <c r="BM5" s="17"/>
    </row>
    <row r="6" spans="1:65" ht="13" x14ac:dyDescent="0.15">
      <c r="A6" s="13" t="s">
        <v>15</v>
      </c>
      <c r="B6" s="14">
        <v>10</v>
      </c>
      <c r="C6" s="7">
        <f t="shared" si="0"/>
        <v>10</v>
      </c>
      <c r="D6" s="8">
        <f t="shared" si="1"/>
        <v>10</v>
      </c>
      <c r="E6" s="15"/>
      <c r="H6" s="16"/>
      <c r="BM6" s="17"/>
    </row>
    <row r="7" spans="1:65" ht="13" x14ac:dyDescent="0.15">
      <c r="A7" s="13" t="s">
        <v>16</v>
      </c>
      <c r="B7" s="14">
        <v>50</v>
      </c>
      <c r="C7" s="7">
        <f t="shared" si="0"/>
        <v>50</v>
      </c>
      <c r="D7" s="8">
        <f t="shared" si="1"/>
        <v>50</v>
      </c>
      <c r="E7" s="15"/>
      <c r="I7" s="16"/>
      <c r="J7" s="16"/>
      <c r="BM7" s="17"/>
    </row>
    <row r="8" spans="1:65" ht="13" x14ac:dyDescent="0.15">
      <c r="A8" s="13" t="s">
        <v>17</v>
      </c>
      <c r="B8" s="14">
        <v>130</v>
      </c>
      <c r="C8" s="7">
        <f t="shared" si="0"/>
        <v>130</v>
      </c>
      <c r="D8" s="8">
        <f t="shared" si="1"/>
        <v>0</v>
      </c>
      <c r="E8" s="15"/>
      <c r="F8">
        <v>110</v>
      </c>
      <c r="G8">
        <v>20</v>
      </c>
      <c r="K8" s="16"/>
      <c r="L8" s="16"/>
      <c r="BM8" s="17"/>
    </row>
    <row r="9" spans="1:65" ht="13" x14ac:dyDescent="0.15">
      <c r="A9" s="13" t="s">
        <v>18</v>
      </c>
      <c r="B9" s="14">
        <v>20</v>
      </c>
      <c r="C9" s="7">
        <f t="shared" si="0"/>
        <v>20</v>
      </c>
      <c r="D9" s="8">
        <f t="shared" si="1"/>
        <v>0</v>
      </c>
      <c r="E9" s="15"/>
      <c r="F9">
        <v>5</v>
      </c>
      <c r="I9">
        <v>15</v>
      </c>
      <c r="L9" s="16"/>
      <c r="M9" s="16"/>
      <c r="BM9" s="17"/>
    </row>
    <row r="10" spans="1:65" ht="39" x14ac:dyDescent="0.15">
      <c r="A10" s="13" t="s">
        <v>19</v>
      </c>
      <c r="B10" s="14">
        <v>10</v>
      </c>
      <c r="C10" s="7">
        <f t="shared" si="0"/>
        <v>10</v>
      </c>
      <c r="D10" s="8">
        <f>IF(C10&gt;B10,$C10-(SUM($E10:$BM10)),$B10-(SUM($E10:$BM10)))</f>
        <v>0</v>
      </c>
      <c r="E10" s="15">
        <v>10</v>
      </c>
      <c r="N10" s="16"/>
      <c r="O10" s="16"/>
      <c r="BM10" s="17"/>
    </row>
    <row r="11" spans="1:65" ht="26" x14ac:dyDescent="0.15">
      <c r="A11" s="13" t="s">
        <v>20</v>
      </c>
      <c r="B11" s="14">
        <v>10</v>
      </c>
      <c r="C11" s="7">
        <f t="shared" si="0"/>
        <v>10</v>
      </c>
      <c r="D11" s="8">
        <f t="shared" si="1"/>
        <v>0</v>
      </c>
      <c r="E11" s="15">
        <v>10</v>
      </c>
      <c r="O11" s="16"/>
      <c r="P11" s="16"/>
      <c r="BM11" s="17"/>
    </row>
    <row r="12" spans="1:65" ht="26" x14ac:dyDescent="0.15">
      <c r="A12" s="18" t="s">
        <v>21</v>
      </c>
      <c r="B12" s="14">
        <v>80</v>
      </c>
      <c r="C12" s="7">
        <f t="shared" si="0"/>
        <v>80</v>
      </c>
      <c r="D12" s="8">
        <f t="shared" si="1"/>
        <v>0</v>
      </c>
      <c r="E12" s="15"/>
      <c r="H12">
        <v>40</v>
      </c>
      <c r="I12">
        <v>40</v>
      </c>
      <c r="P12" s="16"/>
      <c r="Q12" s="16"/>
      <c r="BM12" s="17"/>
    </row>
    <row r="13" spans="1:65" ht="26" x14ac:dyDescent="0.15">
      <c r="A13" s="18" t="s">
        <v>22</v>
      </c>
      <c r="B13" s="14">
        <v>40</v>
      </c>
      <c r="C13" s="7">
        <f t="shared" si="0"/>
        <v>40</v>
      </c>
      <c r="D13" s="8">
        <f t="shared" si="1"/>
        <v>0</v>
      </c>
      <c r="E13" s="15"/>
      <c r="J13">
        <v>40</v>
      </c>
      <c r="Q13" s="16"/>
      <c r="BM13" s="17"/>
    </row>
    <row r="14" spans="1:65" ht="13" x14ac:dyDescent="0.15">
      <c r="A14" s="13" t="s">
        <v>23</v>
      </c>
      <c r="B14" s="14">
        <v>30</v>
      </c>
      <c r="C14" s="7">
        <f t="shared" si="0"/>
        <v>30</v>
      </c>
      <c r="D14" s="8">
        <f t="shared" si="1"/>
        <v>30</v>
      </c>
      <c r="E14" s="15"/>
      <c r="R14" s="16"/>
      <c r="S14" s="16"/>
      <c r="BM14" s="17"/>
    </row>
    <row r="15" spans="1:65" ht="13" x14ac:dyDescent="0.15">
      <c r="A15" s="13" t="s">
        <v>24</v>
      </c>
      <c r="B15" s="14">
        <v>20</v>
      </c>
      <c r="C15" s="7">
        <f t="shared" si="0"/>
        <v>20</v>
      </c>
      <c r="D15" s="8">
        <f t="shared" si="1"/>
        <v>0</v>
      </c>
      <c r="E15" s="15"/>
      <c r="H15">
        <v>20</v>
      </c>
      <c r="R15" s="16"/>
      <c r="S15" s="16"/>
      <c r="T15" s="16"/>
      <c r="U15" s="16"/>
      <c r="BM15" s="17"/>
    </row>
    <row r="16" spans="1:65" ht="26" x14ac:dyDescent="0.15">
      <c r="A16" s="18" t="s">
        <v>25</v>
      </c>
      <c r="B16" s="14">
        <v>20</v>
      </c>
      <c r="C16" s="7">
        <f t="shared" si="0"/>
        <v>20</v>
      </c>
      <c r="D16" s="8">
        <f t="shared" si="1"/>
        <v>0</v>
      </c>
      <c r="E16" s="15"/>
      <c r="H16">
        <v>20</v>
      </c>
      <c r="R16" s="16"/>
      <c r="U16" s="16"/>
      <c r="V16" s="16"/>
      <c r="W16" s="16"/>
      <c r="X16" s="16"/>
      <c r="BM16" s="17"/>
    </row>
    <row r="17" spans="1:65" ht="13" x14ac:dyDescent="0.15">
      <c r="A17" s="18" t="s">
        <v>26</v>
      </c>
      <c r="B17" s="14">
        <v>30</v>
      </c>
      <c r="C17" s="7">
        <f t="shared" si="0"/>
        <v>30</v>
      </c>
      <c r="D17" s="8">
        <f t="shared" si="1"/>
        <v>30</v>
      </c>
      <c r="E17" s="15"/>
      <c r="V17" s="16"/>
      <c r="W17" s="16"/>
      <c r="BM17" s="17"/>
    </row>
    <row r="18" spans="1:65" ht="13" x14ac:dyDescent="0.15">
      <c r="A18" s="13"/>
      <c r="B18" s="14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510</v>
      </c>
      <c r="C35" s="27">
        <f t="shared" si="2"/>
        <v>510</v>
      </c>
      <c r="D35" s="27">
        <f t="shared" si="2"/>
        <v>120</v>
      </c>
      <c r="E35" s="28">
        <f t="shared" ref="E35:BM35" si="3">SUM(E3:E19)</f>
        <v>20</v>
      </c>
      <c r="F35" s="28">
        <f t="shared" si="3"/>
        <v>115</v>
      </c>
      <c r="G35" s="28">
        <f t="shared" si="3"/>
        <v>50</v>
      </c>
      <c r="H35" s="28">
        <f t="shared" si="3"/>
        <v>80</v>
      </c>
      <c r="I35" s="28">
        <f t="shared" si="3"/>
        <v>85</v>
      </c>
      <c r="J35" s="28">
        <f t="shared" si="3"/>
        <v>40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85</v>
      </c>
      <c r="F36" s="34">
        <v>85</v>
      </c>
      <c r="G36" s="34">
        <v>85</v>
      </c>
      <c r="H36" s="34">
        <v>85</v>
      </c>
      <c r="I36" s="34">
        <v>85</v>
      </c>
      <c r="J36" s="34">
        <v>85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38"/>
      <c r="C37" s="39" t="s">
        <v>7</v>
      </c>
      <c r="D37" s="40">
        <f>B35</f>
        <v>510</v>
      </c>
      <c r="E37" s="41">
        <f t="shared" ref="E37:BM37" si="4">D37-E36</f>
        <v>425</v>
      </c>
      <c r="F37" s="41">
        <f t="shared" si="4"/>
        <v>340</v>
      </c>
      <c r="G37" s="41">
        <f t="shared" si="4"/>
        <v>255</v>
      </c>
      <c r="H37" s="41">
        <f t="shared" si="4"/>
        <v>170</v>
      </c>
      <c r="I37" s="41">
        <f t="shared" si="4"/>
        <v>85</v>
      </c>
      <c r="J37" s="41">
        <f t="shared" si="4"/>
        <v>0</v>
      </c>
      <c r="K37" s="41">
        <f t="shared" si="4"/>
        <v>0</v>
      </c>
      <c r="L37" s="41">
        <f t="shared" si="4"/>
        <v>0</v>
      </c>
      <c r="M37" s="41">
        <f t="shared" si="4"/>
        <v>0</v>
      </c>
      <c r="N37" s="41">
        <f t="shared" si="4"/>
        <v>0</v>
      </c>
      <c r="O37" s="41">
        <f t="shared" si="4"/>
        <v>0</v>
      </c>
      <c r="P37" s="41">
        <f t="shared" si="4"/>
        <v>0</v>
      </c>
      <c r="Q37" s="41">
        <f t="shared" si="4"/>
        <v>0</v>
      </c>
      <c r="R37" s="41">
        <f t="shared" si="4"/>
        <v>0</v>
      </c>
      <c r="S37" s="41">
        <f t="shared" si="4"/>
        <v>0</v>
      </c>
      <c r="T37" s="41">
        <f t="shared" si="4"/>
        <v>0</v>
      </c>
      <c r="U37" s="41">
        <f t="shared" si="4"/>
        <v>0</v>
      </c>
      <c r="V37" s="41">
        <f t="shared" si="4"/>
        <v>0</v>
      </c>
      <c r="W37" s="41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38"/>
      <c r="C38" s="39" t="s">
        <v>9</v>
      </c>
      <c r="D38" s="40">
        <f>C35</f>
        <v>510</v>
      </c>
      <c r="E38" s="40">
        <f>$C$35-SUM(E$3:E$34)</f>
        <v>490</v>
      </c>
      <c r="F38" s="40">
        <f t="shared" ref="F38:BM38" si="5">E38-SUM(F3:F34)</f>
        <v>375</v>
      </c>
      <c r="G38" s="40">
        <f t="shared" si="5"/>
        <v>325</v>
      </c>
      <c r="H38" s="40">
        <f t="shared" si="5"/>
        <v>245</v>
      </c>
      <c r="I38" s="40">
        <f t="shared" si="5"/>
        <v>160</v>
      </c>
      <c r="J38" s="40">
        <f t="shared" si="5"/>
        <v>120</v>
      </c>
      <c r="K38" s="40">
        <f t="shared" si="5"/>
        <v>120</v>
      </c>
      <c r="L38" s="40">
        <f t="shared" si="5"/>
        <v>120</v>
      </c>
      <c r="M38" s="40">
        <f t="shared" si="5"/>
        <v>120</v>
      </c>
      <c r="N38" s="40">
        <f t="shared" si="5"/>
        <v>120</v>
      </c>
      <c r="O38" s="40">
        <f t="shared" si="5"/>
        <v>120</v>
      </c>
      <c r="P38" s="40">
        <f t="shared" si="5"/>
        <v>120</v>
      </c>
      <c r="Q38" s="40">
        <f t="shared" si="5"/>
        <v>120</v>
      </c>
      <c r="R38" s="40">
        <f t="shared" si="5"/>
        <v>120</v>
      </c>
      <c r="S38" s="40">
        <f t="shared" si="5"/>
        <v>120</v>
      </c>
      <c r="T38" s="40">
        <f t="shared" si="5"/>
        <v>120</v>
      </c>
      <c r="U38" s="40">
        <f t="shared" si="5"/>
        <v>120</v>
      </c>
      <c r="V38" s="40">
        <f t="shared" si="5"/>
        <v>120</v>
      </c>
      <c r="W38" s="40">
        <f t="shared" si="5"/>
        <v>120</v>
      </c>
      <c r="X38" s="38">
        <f t="shared" si="5"/>
        <v>120</v>
      </c>
      <c r="Y38" s="38">
        <f t="shared" si="5"/>
        <v>120</v>
      </c>
      <c r="Z38" s="38">
        <f t="shared" si="5"/>
        <v>120</v>
      </c>
      <c r="AA38" s="38">
        <f t="shared" si="5"/>
        <v>120</v>
      </c>
      <c r="AB38" s="38">
        <f t="shared" si="5"/>
        <v>120</v>
      </c>
      <c r="AC38" s="38">
        <f t="shared" si="5"/>
        <v>120</v>
      </c>
      <c r="AD38" s="38">
        <f t="shared" si="5"/>
        <v>120</v>
      </c>
      <c r="AE38" s="38">
        <f t="shared" si="5"/>
        <v>120</v>
      </c>
      <c r="AF38" s="38">
        <f t="shared" si="5"/>
        <v>120</v>
      </c>
      <c r="AG38" s="38">
        <f t="shared" si="5"/>
        <v>120</v>
      </c>
      <c r="AH38" s="38">
        <f t="shared" si="5"/>
        <v>120</v>
      </c>
      <c r="AI38" s="38">
        <f t="shared" si="5"/>
        <v>120</v>
      </c>
      <c r="AJ38" s="38">
        <f t="shared" si="5"/>
        <v>120</v>
      </c>
      <c r="AK38" s="38">
        <f t="shared" si="5"/>
        <v>120</v>
      </c>
      <c r="AL38" s="38">
        <f t="shared" si="5"/>
        <v>120</v>
      </c>
      <c r="AM38" s="38">
        <f t="shared" si="5"/>
        <v>120</v>
      </c>
      <c r="AN38" s="38">
        <f t="shared" si="5"/>
        <v>120</v>
      </c>
      <c r="AO38" s="38">
        <f t="shared" si="5"/>
        <v>120</v>
      </c>
      <c r="AP38" s="38">
        <f t="shared" si="5"/>
        <v>120</v>
      </c>
      <c r="AQ38" s="38">
        <f t="shared" si="5"/>
        <v>120</v>
      </c>
      <c r="AR38" s="38">
        <f t="shared" si="5"/>
        <v>120</v>
      </c>
      <c r="AS38" s="38">
        <f t="shared" si="5"/>
        <v>120</v>
      </c>
      <c r="AT38" s="38">
        <f t="shared" si="5"/>
        <v>120</v>
      </c>
      <c r="AU38" s="38">
        <f t="shared" si="5"/>
        <v>120</v>
      </c>
      <c r="AV38" s="38">
        <f t="shared" si="5"/>
        <v>120</v>
      </c>
      <c r="AW38" s="38">
        <f t="shared" si="5"/>
        <v>120</v>
      </c>
      <c r="AX38" s="38">
        <f t="shared" si="5"/>
        <v>120</v>
      </c>
      <c r="AY38" s="38">
        <f t="shared" si="5"/>
        <v>120</v>
      </c>
      <c r="AZ38" s="38">
        <f t="shared" si="5"/>
        <v>120</v>
      </c>
      <c r="BA38" s="38">
        <f t="shared" si="5"/>
        <v>120</v>
      </c>
      <c r="BB38" s="38">
        <f t="shared" si="5"/>
        <v>120</v>
      </c>
      <c r="BC38" s="38">
        <f t="shared" si="5"/>
        <v>120</v>
      </c>
      <c r="BD38" s="38">
        <f t="shared" si="5"/>
        <v>120</v>
      </c>
      <c r="BE38" s="38">
        <f t="shared" si="5"/>
        <v>120</v>
      </c>
      <c r="BF38" s="38">
        <f t="shared" si="5"/>
        <v>120</v>
      </c>
      <c r="BG38" s="38">
        <f t="shared" si="5"/>
        <v>120</v>
      </c>
      <c r="BH38" s="38">
        <f t="shared" si="5"/>
        <v>120</v>
      </c>
      <c r="BI38" s="38">
        <f t="shared" si="5"/>
        <v>120</v>
      </c>
      <c r="BJ38" s="38">
        <f t="shared" si="5"/>
        <v>120</v>
      </c>
      <c r="BK38" s="38">
        <f t="shared" si="5"/>
        <v>120</v>
      </c>
      <c r="BL38" s="38">
        <f t="shared" si="5"/>
        <v>120</v>
      </c>
      <c r="BM38" s="38">
        <f t="shared" si="5"/>
        <v>120</v>
      </c>
    </row>
    <row r="39" spans="1:65" ht="18" x14ac:dyDescent="0.2">
      <c r="A39" s="47" t="s">
        <v>10</v>
      </c>
      <c r="B39" s="48"/>
      <c r="C39" s="48"/>
      <c r="D39" s="48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49" t="s">
        <v>11</v>
      </c>
      <c r="B40" s="48"/>
      <c r="C40" s="48"/>
      <c r="D40" s="48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35" priority="1" operator="lessThan">
      <formula>1</formula>
    </cfRule>
  </conditionalFormatting>
  <conditionalFormatting sqref="A36">
    <cfRule type="cellIs" dxfId="34" priority="2" operator="equal">
      <formula>0</formula>
    </cfRule>
  </conditionalFormatting>
  <conditionalFormatting sqref="D36">
    <cfRule type="cellIs" dxfId="33" priority="3" operator="equal">
      <formula>0</formula>
    </cfRule>
  </conditionalFormatting>
  <conditionalFormatting sqref="C36">
    <cfRule type="cellIs" dxfId="32" priority="4" operator="lessThan">
      <formula>1</formula>
    </cfRule>
  </conditionalFormatting>
  <conditionalFormatting sqref="E3:BM34">
    <cfRule type="cellIs" dxfId="31" priority="5" operator="greaterThan">
      <formula>0</formula>
    </cfRule>
  </conditionalFormatting>
  <conditionalFormatting sqref="D3:D34">
    <cfRule type="cellIs" dxfId="30" priority="6" operator="greaterThan">
      <formula>0</formula>
    </cfRule>
  </conditionalFormatting>
  <conditionalFormatting sqref="B36">
    <cfRule type="cellIs" dxfId="29" priority="7" operator="greaterThan">
      <formula>0</formula>
    </cfRule>
  </conditionalFormatting>
  <conditionalFormatting sqref="C36">
    <cfRule type="cellIs" dxfId="28" priority="8" operator="greaterThan">
      <formula>0</formula>
    </cfRule>
  </conditionalFormatting>
  <conditionalFormatting sqref="A36">
    <cfRule type="cellIs" dxfId="27" priority="9" operator="greaterThan">
      <formula>8</formula>
    </cfRule>
  </conditionalFormatting>
  <conditionalFormatting sqref="D36">
    <cfRule type="cellIs" dxfId="26" priority="10" operator="greaterThan">
      <formula>8</formula>
    </cfRule>
  </conditionalFormatting>
  <conditionalFormatting sqref="D3:D34">
    <cfRule type="cellIs" dxfId="25" priority="11" operator="equal">
      <formula>0</formula>
    </cfRule>
  </conditionalFormatting>
  <conditionalFormatting sqref="D3:D34">
    <cfRule type="cellIs" dxfId="24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11" sqref="A11"/>
    </sheetView>
  </sheetViews>
  <sheetFormatPr baseColWidth="10" defaultColWidth="17.33203125" defaultRowHeight="15.75" customHeight="1" x14ac:dyDescent="0.15"/>
  <cols>
    <col min="1" max="1" width="26.6640625" style="45" customWidth="1"/>
    <col min="2" max="2" width="6.33203125" style="45" customWidth="1"/>
    <col min="3" max="3" width="4.6640625" style="45" customWidth="1"/>
    <col min="4" max="4" width="4.83203125" style="45" customWidth="1"/>
    <col min="5" max="5" width="6.33203125" style="45" customWidth="1"/>
    <col min="6" max="25" width="5.5" style="45" customWidth="1"/>
    <col min="26" max="64" width="5.5" style="45" hidden="1" customWidth="1"/>
    <col min="65" max="65" width="5.5" style="45" customWidth="1"/>
    <col min="66" max="16384" width="17.33203125" style="45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26" x14ac:dyDescent="0.15">
      <c r="A3" s="5" t="s">
        <v>27</v>
      </c>
      <c r="B3" s="6">
        <v>50</v>
      </c>
      <c r="C3" s="7">
        <f t="shared" ref="C3:C34" si="0">IF(B3&lt;SUM(E3:BL3),SUM(E3:BL3),B3)</f>
        <v>50</v>
      </c>
      <c r="D3" s="8">
        <f t="shared" ref="D3:D34" si="1">IF(C3&gt;B3,$C3-(SUM($E3:$BM3)),$B3-(SUM($E3:$BM3)))</f>
        <v>50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15</v>
      </c>
      <c r="B4" s="19">
        <v>10</v>
      </c>
      <c r="C4" s="7">
        <f t="shared" si="0"/>
        <v>10</v>
      </c>
      <c r="D4" s="8">
        <f t="shared" si="1"/>
        <v>0</v>
      </c>
      <c r="E4" s="15"/>
      <c r="F4" s="16"/>
      <c r="G4" s="16">
        <v>10</v>
      </c>
      <c r="BM4" s="17"/>
    </row>
    <row r="5" spans="1:65" ht="13" x14ac:dyDescent="0.15">
      <c r="A5" s="18" t="s">
        <v>28</v>
      </c>
      <c r="B5" s="19">
        <v>50</v>
      </c>
      <c r="C5" s="7">
        <f t="shared" si="0"/>
        <v>50</v>
      </c>
      <c r="D5" s="8">
        <f t="shared" si="1"/>
        <v>0</v>
      </c>
      <c r="E5" s="15"/>
      <c r="F5" s="16"/>
      <c r="G5" s="16">
        <v>50</v>
      </c>
      <c r="H5" s="16"/>
      <c r="BM5" s="17"/>
    </row>
    <row r="6" spans="1:65" ht="13" x14ac:dyDescent="0.15">
      <c r="A6" s="18" t="s">
        <v>29</v>
      </c>
      <c r="B6" s="19">
        <v>30</v>
      </c>
      <c r="C6" s="7">
        <f t="shared" si="0"/>
        <v>30</v>
      </c>
      <c r="D6" s="8">
        <f t="shared" si="1"/>
        <v>30</v>
      </c>
      <c r="E6" s="15"/>
      <c r="H6" s="16"/>
      <c r="BM6" s="17"/>
    </row>
    <row r="7" spans="1:65" ht="26" x14ac:dyDescent="0.15">
      <c r="A7" s="18" t="s">
        <v>30</v>
      </c>
      <c r="B7" s="19">
        <v>120</v>
      </c>
      <c r="C7" s="7">
        <f t="shared" si="0"/>
        <v>120</v>
      </c>
      <c r="D7" s="8">
        <f t="shared" si="1"/>
        <v>0</v>
      </c>
      <c r="E7" s="15"/>
      <c r="F7" s="45">
        <v>80</v>
      </c>
      <c r="I7" s="16">
        <v>40</v>
      </c>
      <c r="J7" s="16"/>
      <c r="BM7" s="17"/>
    </row>
    <row r="8" spans="1:65" ht="13" x14ac:dyDescent="0.15">
      <c r="A8" s="18" t="s">
        <v>31</v>
      </c>
      <c r="B8" s="19">
        <v>30</v>
      </c>
      <c r="C8" s="7">
        <f t="shared" si="0"/>
        <v>30</v>
      </c>
      <c r="D8" s="8">
        <f t="shared" si="1"/>
        <v>0</v>
      </c>
      <c r="E8" s="15">
        <v>30</v>
      </c>
      <c r="K8" s="16"/>
      <c r="L8" s="16"/>
      <c r="BM8" s="17"/>
    </row>
    <row r="9" spans="1:65" ht="13" x14ac:dyDescent="0.15">
      <c r="A9" s="18" t="s">
        <v>23</v>
      </c>
      <c r="B9" s="19">
        <v>30</v>
      </c>
      <c r="C9" s="7">
        <f t="shared" si="0"/>
        <v>30</v>
      </c>
      <c r="D9" s="8">
        <f t="shared" si="1"/>
        <v>0</v>
      </c>
      <c r="E9" s="15">
        <v>30</v>
      </c>
      <c r="L9" s="16"/>
      <c r="M9" s="16"/>
      <c r="BM9" s="17"/>
    </row>
    <row r="10" spans="1:65" ht="26" x14ac:dyDescent="0.15">
      <c r="A10" s="18" t="s">
        <v>38</v>
      </c>
      <c r="B10" s="19">
        <v>10</v>
      </c>
      <c r="C10" s="7">
        <f t="shared" si="0"/>
        <v>10</v>
      </c>
      <c r="D10" s="8">
        <f>IF(C10&gt;B10,$C10-(SUM($E10:$BM10)),$B10-(SUM($E10:$BM10)))</f>
        <v>0</v>
      </c>
      <c r="E10" s="15"/>
      <c r="H10" s="45">
        <v>10</v>
      </c>
      <c r="N10" s="16"/>
      <c r="O10" s="16"/>
      <c r="BM10" s="17"/>
    </row>
    <row r="11" spans="1:65" ht="13" x14ac:dyDescent="0.15">
      <c r="A11" s="18" t="s">
        <v>37</v>
      </c>
      <c r="B11" s="19">
        <v>20</v>
      </c>
      <c r="C11" s="7">
        <f t="shared" si="0"/>
        <v>20</v>
      </c>
      <c r="D11" s="8">
        <f t="shared" si="1"/>
        <v>0</v>
      </c>
      <c r="E11" s="15"/>
      <c r="J11" s="45">
        <v>20</v>
      </c>
      <c r="O11" s="16"/>
      <c r="P11" s="16"/>
      <c r="BM11" s="17"/>
    </row>
    <row r="12" spans="1:65" ht="13" x14ac:dyDescent="0.15">
      <c r="A12" s="18" t="s">
        <v>36</v>
      </c>
      <c r="B12" s="19">
        <v>10</v>
      </c>
      <c r="C12" s="7">
        <f t="shared" si="0"/>
        <v>10</v>
      </c>
      <c r="D12" s="8">
        <f t="shared" si="1"/>
        <v>0</v>
      </c>
      <c r="E12" s="15"/>
      <c r="H12" s="45">
        <v>10</v>
      </c>
      <c r="P12" s="16"/>
      <c r="Q12" s="16"/>
      <c r="BM12" s="17"/>
    </row>
    <row r="13" spans="1:65" ht="26" x14ac:dyDescent="0.15">
      <c r="A13" s="18" t="s">
        <v>35</v>
      </c>
      <c r="B13" s="19">
        <v>10</v>
      </c>
      <c r="C13" s="7">
        <f t="shared" si="0"/>
        <v>10</v>
      </c>
      <c r="D13" s="8">
        <f t="shared" si="1"/>
        <v>10</v>
      </c>
      <c r="E13" s="15"/>
      <c r="Q13" s="16"/>
      <c r="BM13" s="17"/>
    </row>
    <row r="14" spans="1:65" ht="13" x14ac:dyDescent="0.15">
      <c r="A14" s="18" t="s">
        <v>34</v>
      </c>
      <c r="B14" s="19">
        <v>15</v>
      </c>
      <c r="C14" s="7">
        <f t="shared" si="0"/>
        <v>15</v>
      </c>
      <c r="D14" s="8">
        <f t="shared" si="1"/>
        <v>0</v>
      </c>
      <c r="E14" s="15"/>
      <c r="I14" s="45">
        <v>15</v>
      </c>
      <c r="R14" s="16"/>
      <c r="S14" s="16"/>
      <c r="BM14" s="17"/>
    </row>
    <row r="15" spans="1:65" ht="39" x14ac:dyDescent="0.15">
      <c r="A15" s="18" t="s">
        <v>32</v>
      </c>
      <c r="B15" s="19">
        <v>10</v>
      </c>
      <c r="C15" s="7">
        <f t="shared" si="0"/>
        <v>10</v>
      </c>
      <c r="D15" s="8">
        <f t="shared" si="1"/>
        <v>0</v>
      </c>
      <c r="E15" s="15"/>
      <c r="G15" s="45">
        <v>10</v>
      </c>
      <c r="R15" s="16"/>
      <c r="S15" s="16"/>
      <c r="T15" s="16"/>
      <c r="U15" s="16"/>
      <c r="BM15" s="17"/>
    </row>
    <row r="16" spans="1:65" ht="13" x14ac:dyDescent="0.15">
      <c r="A16" s="18" t="s">
        <v>33</v>
      </c>
      <c r="B16" s="19">
        <v>20</v>
      </c>
      <c r="C16" s="7">
        <f t="shared" si="0"/>
        <v>20</v>
      </c>
      <c r="D16" s="8">
        <f t="shared" si="1"/>
        <v>0</v>
      </c>
      <c r="E16" s="15"/>
      <c r="G16" s="45">
        <v>20</v>
      </c>
      <c r="R16" s="16"/>
      <c r="U16" s="16"/>
      <c r="V16" s="16"/>
      <c r="W16" s="16"/>
      <c r="X16" s="16"/>
      <c r="BM16" s="17"/>
    </row>
    <row r="17" spans="1:65" ht="13" x14ac:dyDescent="0.15">
      <c r="A17" s="18"/>
      <c r="B17" s="19"/>
      <c r="C17" s="7">
        <f t="shared" si="0"/>
        <v>0</v>
      </c>
      <c r="D17" s="8">
        <f t="shared" si="1"/>
        <v>0</v>
      </c>
      <c r="E17" s="15"/>
      <c r="V17" s="16"/>
      <c r="W17" s="16"/>
      <c r="BM17" s="17"/>
    </row>
    <row r="18" spans="1:65" ht="13" x14ac:dyDescent="0.15">
      <c r="A18" s="18"/>
      <c r="B18" s="19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415</v>
      </c>
      <c r="C35" s="27">
        <f t="shared" si="2"/>
        <v>415</v>
      </c>
      <c r="D35" s="27">
        <f t="shared" si="2"/>
        <v>90</v>
      </c>
      <c r="E35" s="28">
        <f t="shared" ref="E35:BM35" si="3">SUM(E3:E19)</f>
        <v>60</v>
      </c>
      <c r="F35" s="28">
        <f t="shared" si="3"/>
        <v>80</v>
      </c>
      <c r="G35" s="28">
        <f t="shared" si="3"/>
        <v>90</v>
      </c>
      <c r="H35" s="28">
        <f t="shared" si="3"/>
        <v>20</v>
      </c>
      <c r="I35" s="28">
        <f t="shared" si="3"/>
        <v>55</v>
      </c>
      <c r="J35" s="28">
        <f t="shared" si="3"/>
        <v>20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69</v>
      </c>
      <c r="F36" s="35">
        <v>70</v>
      </c>
      <c r="G36" s="35">
        <v>69</v>
      </c>
      <c r="H36" s="35">
        <v>69</v>
      </c>
      <c r="I36" s="35">
        <v>69</v>
      </c>
      <c r="J36" s="35">
        <v>69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40"/>
      <c r="C37" s="39" t="s">
        <v>7</v>
      </c>
      <c r="D37" s="40">
        <f>B35</f>
        <v>415</v>
      </c>
      <c r="E37" s="42">
        <f t="shared" ref="E37:BM37" si="4">D37-E36</f>
        <v>346</v>
      </c>
      <c r="F37" s="42">
        <f t="shared" si="4"/>
        <v>276</v>
      </c>
      <c r="G37" s="42">
        <f t="shared" si="4"/>
        <v>207</v>
      </c>
      <c r="H37" s="42">
        <f t="shared" si="4"/>
        <v>138</v>
      </c>
      <c r="I37" s="42">
        <f t="shared" si="4"/>
        <v>69</v>
      </c>
      <c r="J37" s="42">
        <f t="shared" si="4"/>
        <v>0</v>
      </c>
      <c r="K37" s="42">
        <f t="shared" si="4"/>
        <v>0</v>
      </c>
      <c r="L37" s="42">
        <f t="shared" si="4"/>
        <v>0</v>
      </c>
      <c r="M37" s="42">
        <f t="shared" si="4"/>
        <v>0</v>
      </c>
      <c r="N37" s="42">
        <f t="shared" si="4"/>
        <v>0</v>
      </c>
      <c r="O37" s="42">
        <f t="shared" si="4"/>
        <v>0</v>
      </c>
      <c r="P37" s="42">
        <f t="shared" si="4"/>
        <v>0</v>
      </c>
      <c r="Q37" s="42">
        <f t="shared" si="4"/>
        <v>0</v>
      </c>
      <c r="R37" s="42">
        <f t="shared" si="4"/>
        <v>0</v>
      </c>
      <c r="S37" s="42">
        <f t="shared" si="4"/>
        <v>0</v>
      </c>
      <c r="T37" s="42">
        <f t="shared" si="4"/>
        <v>0</v>
      </c>
      <c r="U37" s="42">
        <f t="shared" si="4"/>
        <v>0</v>
      </c>
      <c r="V37" s="42">
        <f t="shared" si="4"/>
        <v>0</v>
      </c>
      <c r="W37" s="42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40"/>
      <c r="C38" s="39" t="s">
        <v>9</v>
      </c>
      <c r="D38" s="40">
        <f>C35</f>
        <v>415</v>
      </c>
      <c r="E38" s="40">
        <f>$C$35-SUM(E$3:E$34)</f>
        <v>355</v>
      </c>
      <c r="F38" s="40">
        <f t="shared" ref="F38:BM38" si="5">E38-SUM(F3:F34)</f>
        <v>275</v>
      </c>
      <c r="G38" s="40">
        <f t="shared" si="5"/>
        <v>185</v>
      </c>
      <c r="H38" s="40">
        <f t="shared" si="5"/>
        <v>165</v>
      </c>
      <c r="I38" s="40">
        <f t="shared" si="5"/>
        <v>110</v>
      </c>
      <c r="J38" s="40">
        <f t="shared" si="5"/>
        <v>90</v>
      </c>
      <c r="K38" s="40">
        <f t="shared" si="5"/>
        <v>90</v>
      </c>
      <c r="L38" s="40">
        <f t="shared" si="5"/>
        <v>90</v>
      </c>
      <c r="M38" s="40">
        <f t="shared" si="5"/>
        <v>90</v>
      </c>
      <c r="N38" s="40">
        <f t="shared" si="5"/>
        <v>90</v>
      </c>
      <c r="O38" s="40">
        <f t="shared" si="5"/>
        <v>90</v>
      </c>
      <c r="P38" s="40">
        <f t="shared" si="5"/>
        <v>90</v>
      </c>
      <c r="Q38" s="40">
        <f t="shared" si="5"/>
        <v>90</v>
      </c>
      <c r="R38" s="40">
        <f t="shared" si="5"/>
        <v>90</v>
      </c>
      <c r="S38" s="40">
        <f t="shared" si="5"/>
        <v>90</v>
      </c>
      <c r="T38" s="40">
        <f t="shared" si="5"/>
        <v>90</v>
      </c>
      <c r="U38" s="40">
        <f t="shared" si="5"/>
        <v>90</v>
      </c>
      <c r="V38" s="40">
        <f t="shared" si="5"/>
        <v>90</v>
      </c>
      <c r="W38" s="40">
        <f t="shared" si="5"/>
        <v>90</v>
      </c>
      <c r="X38" s="40">
        <f t="shared" si="5"/>
        <v>90</v>
      </c>
      <c r="Y38" s="40">
        <f t="shared" si="5"/>
        <v>90</v>
      </c>
      <c r="Z38" s="40">
        <f t="shared" si="5"/>
        <v>90</v>
      </c>
      <c r="AA38" s="40">
        <f t="shared" si="5"/>
        <v>90</v>
      </c>
      <c r="AB38" s="40">
        <f t="shared" si="5"/>
        <v>90</v>
      </c>
      <c r="AC38" s="40">
        <f t="shared" si="5"/>
        <v>90</v>
      </c>
      <c r="AD38" s="40">
        <f t="shared" si="5"/>
        <v>90</v>
      </c>
      <c r="AE38" s="40">
        <f t="shared" si="5"/>
        <v>90</v>
      </c>
      <c r="AF38" s="40">
        <f t="shared" si="5"/>
        <v>90</v>
      </c>
      <c r="AG38" s="40">
        <f t="shared" si="5"/>
        <v>90</v>
      </c>
      <c r="AH38" s="40">
        <f t="shared" si="5"/>
        <v>90</v>
      </c>
      <c r="AI38" s="40">
        <f t="shared" si="5"/>
        <v>90</v>
      </c>
      <c r="AJ38" s="40">
        <f t="shared" si="5"/>
        <v>90</v>
      </c>
      <c r="AK38" s="40">
        <f t="shared" si="5"/>
        <v>90</v>
      </c>
      <c r="AL38" s="40">
        <f t="shared" si="5"/>
        <v>90</v>
      </c>
      <c r="AM38" s="40">
        <f t="shared" si="5"/>
        <v>90</v>
      </c>
      <c r="AN38" s="40">
        <f t="shared" si="5"/>
        <v>90</v>
      </c>
      <c r="AO38" s="40">
        <f t="shared" si="5"/>
        <v>90</v>
      </c>
      <c r="AP38" s="40">
        <f t="shared" si="5"/>
        <v>90</v>
      </c>
      <c r="AQ38" s="40">
        <f t="shared" si="5"/>
        <v>90</v>
      </c>
      <c r="AR38" s="40">
        <f t="shared" si="5"/>
        <v>90</v>
      </c>
      <c r="AS38" s="40">
        <f t="shared" si="5"/>
        <v>90</v>
      </c>
      <c r="AT38" s="40">
        <f t="shared" si="5"/>
        <v>90</v>
      </c>
      <c r="AU38" s="40">
        <f t="shared" si="5"/>
        <v>90</v>
      </c>
      <c r="AV38" s="40">
        <f t="shared" si="5"/>
        <v>90</v>
      </c>
      <c r="AW38" s="40">
        <f t="shared" si="5"/>
        <v>90</v>
      </c>
      <c r="AX38" s="40">
        <f t="shared" si="5"/>
        <v>90</v>
      </c>
      <c r="AY38" s="40">
        <f t="shared" si="5"/>
        <v>90</v>
      </c>
      <c r="AZ38" s="40">
        <f t="shared" si="5"/>
        <v>90</v>
      </c>
      <c r="BA38" s="40">
        <f t="shared" si="5"/>
        <v>90</v>
      </c>
      <c r="BB38" s="40">
        <f t="shared" si="5"/>
        <v>90</v>
      </c>
      <c r="BC38" s="40">
        <f t="shared" si="5"/>
        <v>90</v>
      </c>
      <c r="BD38" s="40">
        <f t="shared" si="5"/>
        <v>90</v>
      </c>
      <c r="BE38" s="40">
        <f t="shared" si="5"/>
        <v>90</v>
      </c>
      <c r="BF38" s="40">
        <f t="shared" si="5"/>
        <v>90</v>
      </c>
      <c r="BG38" s="40">
        <f t="shared" si="5"/>
        <v>90</v>
      </c>
      <c r="BH38" s="40">
        <f t="shared" si="5"/>
        <v>90</v>
      </c>
      <c r="BI38" s="40">
        <f t="shared" si="5"/>
        <v>90</v>
      </c>
      <c r="BJ38" s="40">
        <f t="shared" si="5"/>
        <v>90</v>
      </c>
      <c r="BK38" s="40">
        <f t="shared" si="5"/>
        <v>90</v>
      </c>
      <c r="BL38" s="40">
        <f t="shared" si="5"/>
        <v>90</v>
      </c>
      <c r="BM38" s="40">
        <f t="shared" si="5"/>
        <v>90</v>
      </c>
    </row>
    <row r="39" spans="1:65" ht="18" x14ac:dyDescent="0.2">
      <c r="A39" s="47" t="s">
        <v>10</v>
      </c>
      <c r="B39" s="48"/>
      <c r="C39" s="48"/>
      <c r="D39" s="48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49" t="s">
        <v>11</v>
      </c>
      <c r="B40" s="48"/>
      <c r="C40" s="48"/>
      <c r="D40" s="48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23" priority="1" operator="lessThan">
      <formula>1</formula>
    </cfRule>
  </conditionalFormatting>
  <conditionalFormatting sqref="A36">
    <cfRule type="cellIs" dxfId="22" priority="2" operator="equal">
      <formula>0</formula>
    </cfRule>
  </conditionalFormatting>
  <conditionalFormatting sqref="D36">
    <cfRule type="cellIs" dxfId="21" priority="3" operator="equal">
      <formula>0</formula>
    </cfRule>
  </conditionalFormatting>
  <conditionalFormatting sqref="C36">
    <cfRule type="cellIs" dxfId="20" priority="4" operator="lessThan">
      <formula>1</formula>
    </cfRule>
  </conditionalFormatting>
  <conditionalFormatting sqref="E3:BM34">
    <cfRule type="cellIs" dxfId="19" priority="5" operator="greaterThan">
      <formula>0</formula>
    </cfRule>
  </conditionalFormatting>
  <conditionalFormatting sqref="D3:D34">
    <cfRule type="cellIs" dxfId="18" priority="6" operator="greaterThan">
      <formula>0</formula>
    </cfRule>
  </conditionalFormatting>
  <conditionalFormatting sqref="B36">
    <cfRule type="cellIs" dxfId="17" priority="7" operator="greaterThan">
      <formula>0</formula>
    </cfRule>
  </conditionalFormatting>
  <conditionalFormatting sqref="C36">
    <cfRule type="cellIs" dxfId="16" priority="8" operator="greaterThan">
      <formula>0</formula>
    </cfRule>
  </conditionalFormatting>
  <conditionalFormatting sqref="A36">
    <cfRule type="cellIs" dxfId="15" priority="9" operator="greaterThan">
      <formula>8</formula>
    </cfRule>
  </conditionalFormatting>
  <conditionalFormatting sqref="D36">
    <cfRule type="cellIs" dxfId="14" priority="10" operator="greaterThan">
      <formula>8</formula>
    </cfRule>
  </conditionalFormatting>
  <conditionalFormatting sqref="D3:D34">
    <cfRule type="cellIs" dxfId="13" priority="11" operator="equal">
      <formula>0</formula>
    </cfRule>
  </conditionalFormatting>
  <conditionalFormatting sqref="D3:D34">
    <cfRule type="cellIs" dxfId="12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topLeftCell="A9" workbookViewId="0">
      <selection activeCell="F12" sqref="F12"/>
    </sheetView>
  </sheetViews>
  <sheetFormatPr baseColWidth="10" defaultColWidth="17.33203125" defaultRowHeight="15.75" customHeight="1" x14ac:dyDescent="0.15"/>
  <cols>
    <col min="1" max="1" width="26.6640625" style="46" customWidth="1"/>
    <col min="2" max="2" width="6.33203125" style="46" customWidth="1"/>
    <col min="3" max="3" width="4.6640625" style="46" customWidth="1"/>
    <col min="4" max="4" width="4.83203125" style="46" customWidth="1"/>
    <col min="5" max="5" width="6.33203125" style="46" customWidth="1"/>
    <col min="6" max="25" width="5.5" style="46" customWidth="1"/>
    <col min="26" max="64" width="5.5" style="46" hidden="1" customWidth="1"/>
    <col min="65" max="65" width="5.5" style="46" customWidth="1"/>
    <col min="66" max="16384" width="17.33203125" style="46"/>
  </cols>
  <sheetData>
    <row r="1" spans="1:65" ht="33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3" x14ac:dyDescent="0.15">
      <c r="A3" s="5" t="s">
        <v>29</v>
      </c>
      <c r="B3" s="6">
        <v>30</v>
      </c>
      <c r="C3" s="7">
        <f t="shared" ref="C3:C34" si="0">IF(B3&lt;SUM(E3:BL3),SUM(E3:BL3),B3)</f>
        <v>30</v>
      </c>
      <c r="D3" s="8">
        <f t="shared" ref="D3:D34" si="1">IF(C3&gt;B3,$C3-(SUM($E3:$BM3)),$B3-(SUM($E3:$BM3)))</f>
        <v>0</v>
      </c>
      <c r="E3" s="9">
        <v>30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39</v>
      </c>
      <c r="B4" s="19">
        <v>20</v>
      </c>
      <c r="C4" s="7">
        <f t="shared" si="0"/>
        <v>20</v>
      </c>
      <c r="D4" s="8">
        <f t="shared" si="1"/>
        <v>0</v>
      </c>
      <c r="E4" s="15">
        <v>20</v>
      </c>
      <c r="F4" s="16"/>
      <c r="G4" s="16"/>
      <c r="BM4" s="17"/>
    </row>
    <row r="5" spans="1:65" ht="13" x14ac:dyDescent="0.15">
      <c r="A5" s="18" t="s">
        <v>40</v>
      </c>
      <c r="B5" s="19">
        <v>10</v>
      </c>
      <c r="C5" s="7">
        <f t="shared" si="0"/>
        <v>10</v>
      </c>
      <c r="D5" s="8">
        <f t="shared" si="1"/>
        <v>0</v>
      </c>
      <c r="E5" s="15">
        <v>10</v>
      </c>
      <c r="F5" s="16"/>
      <c r="G5" s="16"/>
      <c r="H5" s="16"/>
      <c r="BM5" s="17"/>
    </row>
    <row r="6" spans="1:65" ht="13" x14ac:dyDescent="0.15">
      <c r="A6" s="18" t="s">
        <v>41</v>
      </c>
      <c r="B6" s="19">
        <v>20</v>
      </c>
      <c r="C6" s="7">
        <f t="shared" si="0"/>
        <v>20</v>
      </c>
      <c r="D6" s="8">
        <f t="shared" si="1"/>
        <v>0</v>
      </c>
      <c r="E6" s="15">
        <v>20</v>
      </c>
      <c r="H6" s="16"/>
      <c r="BM6" s="17"/>
    </row>
    <row r="7" spans="1:65" ht="26" x14ac:dyDescent="0.15">
      <c r="A7" s="18" t="s">
        <v>35</v>
      </c>
      <c r="B7" s="19">
        <v>10</v>
      </c>
      <c r="C7" s="7">
        <f t="shared" si="0"/>
        <v>10</v>
      </c>
      <c r="D7" s="8">
        <f t="shared" si="1"/>
        <v>10</v>
      </c>
      <c r="E7" s="15"/>
      <c r="I7" s="16"/>
      <c r="J7" s="16"/>
      <c r="BM7" s="17"/>
    </row>
    <row r="8" spans="1:65" ht="26" x14ac:dyDescent="0.15">
      <c r="A8" s="18" t="s">
        <v>42</v>
      </c>
      <c r="B8" s="19">
        <v>40</v>
      </c>
      <c r="C8" s="7">
        <f t="shared" si="0"/>
        <v>40</v>
      </c>
      <c r="D8" s="8">
        <f t="shared" si="1"/>
        <v>40</v>
      </c>
      <c r="E8" s="15"/>
      <c r="K8" s="16"/>
      <c r="L8" s="16"/>
      <c r="BM8" s="17"/>
    </row>
    <row r="9" spans="1:65" ht="13" x14ac:dyDescent="0.15">
      <c r="A9" s="18" t="s">
        <v>43</v>
      </c>
      <c r="B9" s="19">
        <v>200</v>
      </c>
      <c r="C9" s="7">
        <v>200</v>
      </c>
      <c r="D9" s="8">
        <f t="shared" si="1"/>
        <v>50</v>
      </c>
      <c r="E9" s="15">
        <v>170</v>
      </c>
      <c r="F9" s="46">
        <v>-20</v>
      </c>
      <c r="L9" s="16"/>
      <c r="M9" s="16"/>
      <c r="BM9" s="17"/>
    </row>
    <row r="10" spans="1:65" ht="13" x14ac:dyDescent="0.15">
      <c r="A10" s="18" t="s">
        <v>44</v>
      </c>
      <c r="B10" s="19">
        <v>200</v>
      </c>
      <c r="C10" s="7">
        <f t="shared" si="0"/>
        <v>200</v>
      </c>
      <c r="D10" s="8">
        <f>IF(C10&gt;B10,$C10-(SUM($E10:$BM10)),$B10-(SUM($E10:$BM10)))</f>
        <v>200</v>
      </c>
      <c r="E10" s="15"/>
      <c r="N10" s="16"/>
      <c r="O10" s="16"/>
      <c r="BM10" s="17"/>
    </row>
    <row r="11" spans="1:65" ht="13" x14ac:dyDescent="0.15">
      <c r="A11" s="18"/>
      <c r="B11" s="19"/>
      <c r="C11" s="7">
        <f t="shared" si="0"/>
        <v>0</v>
      </c>
      <c r="D11" s="8">
        <f t="shared" si="1"/>
        <v>0</v>
      </c>
      <c r="E11" s="15"/>
      <c r="O11" s="16"/>
      <c r="P11" s="16"/>
      <c r="BM11" s="17"/>
    </row>
    <row r="12" spans="1:65" ht="13" x14ac:dyDescent="0.15">
      <c r="A12" s="18"/>
      <c r="B12" s="19"/>
      <c r="C12" s="7">
        <f t="shared" si="0"/>
        <v>0</v>
      </c>
      <c r="D12" s="8">
        <f t="shared" si="1"/>
        <v>0</v>
      </c>
      <c r="E12" s="15"/>
      <c r="P12" s="16"/>
      <c r="Q12" s="16"/>
      <c r="BM12" s="17"/>
    </row>
    <row r="13" spans="1:65" ht="13" x14ac:dyDescent="0.15">
      <c r="A13" s="18"/>
      <c r="B13" s="19"/>
      <c r="C13" s="7">
        <f t="shared" si="0"/>
        <v>0</v>
      </c>
      <c r="D13" s="8">
        <f t="shared" si="1"/>
        <v>0</v>
      </c>
      <c r="E13" s="15"/>
      <c r="Q13" s="16"/>
      <c r="BM13" s="17"/>
    </row>
    <row r="14" spans="1:65" ht="13" x14ac:dyDescent="0.15">
      <c r="A14" s="18"/>
      <c r="B14" s="19"/>
      <c r="C14" s="7">
        <f t="shared" si="0"/>
        <v>0</v>
      </c>
      <c r="D14" s="8">
        <f t="shared" si="1"/>
        <v>0</v>
      </c>
      <c r="E14" s="15"/>
      <c r="R14" s="16"/>
      <c r="S14" s="16"/>
      <c r="BM14" s="17"/>
    </row>
    <row r="15" spans="1:65" ht="13" x14ac:dyDescent="0.15">
      <c r="A15" s="18"/>
      <c r="B15" s="19"/>
      <c r="C15" s="7">
        <f t="shared" si="0"/>
        <v>0</v>
      </c>
      <c r="D15" s="8">
        <f t="shared" si="1"/>
        <v>0</v>
      </c>
      <c r="E15" s="15"/>
      <c r="R15" s="16"/>
      <c r="S15" s="16"/>
      <c r="T15" s="16"/>
      <c r="U15" s="16"/>
      <c r="BM15" s="17"/>
    </row>
    <row r="16" spans="1:65" ht="13" x14ac:dyDescent="0.15">
      <c r="A16" s="18"/>
      <c r="B16" s="19"/>
      <c r="C16" s="7">
        <f t="shared" si="0"/>
        <v>0</v>
      </c>
      <c r="D16" s="8">
        <f t="shared" si="1"/>
        <v>0</v>
      </c>
      <c r="E16" s="15"/>
      <c r="R16" s="16"/>
      <c r="U16" s="16"/>
      <c r="V16" s="16"/>
      <c r="W16" s="16"/>
      <c r="X16" s="16"/>
      <c r="BM16" s="17"/>
    </row>
    <row r="17" spans="1:65" ht="13" x14ac:dyDescent="0.15">
      <c r="A17" s="18"/>
      <c r="B17" s="19"/>
      <c r="C17" s="7">
        <f t="shared" si="0"/>
        <v>0</v>
      </c>
      <c r="D17" s="8">
        <f t="shared" si="1"/>
        <v>0</v>
      </c>
      <c r="E17" s="15"/>
      <c r="V17" s="16"/>
      <c r="W17" s="16"/>
      <c r="BM17" s="17"/>
    </row>
    <row r="18" spans="1:65" ht="13" x14ac:dyDescent="0.15">
      <c r="A18" s="18"/>
      <c r="B18" s="19"/>
      <c r="C18" s="7">
        <f t="shared" si="0"/>
        <v>0</v>
      </c>
      <c r="D18" s="8">
        <f t="shared" si="1"/>
        <v>0</v>
      </c>
      <c r="E18" s="15"/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0"/>
        <v>0</v>
      </c>
      <c r="D19" s="8">
        <f t="shared" si="1"/>
        <v>0</v>
      </c>
      <c r="E19" s="15"/>
      <c r="BM19" s="17"/>
    </row>
    <row r="20" spans="1:65" ht="13" hidden="1" x14ac:dyDescent="0.15">
      <c r="A20" s="18"/>
      <c r="B20" s="19"/>
      <c r="C20" s="7">
        <f t="shared" si="0"/>
        <v>0</v>
      </c>
      <c r="D20" s="8">
        <f t="shared" si="1"/>
        <v>0</v>
      </c>
      <c r="E20" s="15"/>
      <c r="BM20" s="17"/>
    </row>
    <row r="21" spans="1:65" ht="13" hidden="1" x14ac:dyDescent="0.15">
      <c r="A21" s="18"/>
      <c r="B21" s="19"/>
      <c r="C21" s="7">
        <f t="shared" si="0"/>
        <v>0</v>
      </c>
      <c r="D21" s="8">
        <f t="shared" si="1"/>
        <v>0</v>
      </c>
      <c r="E21" s="15"/>
      <c r="BM21" s="17"/>
    </row>
    <row r="22" spans="1:65" ht="13" hidden="1" x14ac:dyDescent="0.15">
      <c r="A22" s="18"/>
      <c r="B22" s="19"/>
      <c r="C22" s="7">
        <f t="shared" si="0"/>
        <v>0</v>
      </c>
      <c r="D22" s="8">
        <f t="shared" si="1"/>
        <v>0</v>
      </c>
      <c r="E22" s="15"/>
      <c r="BM22" s="17"/>
    </row>
    <row r="23" spans="1:65" ht="13" hidden="1" x14ac:dyDescent="0.15">
      <c r="A23" s="18"/>
      <c r="B23" s="19"/>
      <c r="C23" s="7">
        <f t="shared" si="0"/>
        <v>0</v>
      </c>
      <c r="D23" s="8">
        <f t="shared" si="1"/>
        <v>0</v>
      </c>
      <c r="E23" s="15"/>
      <c r="BM23" s="17"/>
    </row>
    <row r="24" spans="1:65" ht="13" hidden="1" x14ac:dyDescent="0.15">
      <c r="A24" s="18"/>
      <c r="B24" s="19"/>
      <c r="C24" s="7">
        <f t="shared" si="0"/>
        <v>0</v>
      </c>
      <c r="D24" s="8">
        <f t="shared" si="1"/>
        <v>0</v>
      </c>
      <c r="E24" s="15"/>
      <c r="BM24" s="17"/>
    </row>
    <row r="25" spans="1:65" ht="13" hidden="1" x14ac:dyDescent="0.15">
      <c r="A25" s="18"/>
      <c r="B25" s="19"/>
      <c r="C25" s="7">
        <f t="shared" si="0"/>
        <v>0</v>
      </c>
      <c r="D25" s="8">
        <f t="shared" si="1"/>
        <v>0</v>
      </c>
      <c r="E25" s="15"/>
      <c r="BM25" s="17"/>
    </row>
    <row r="26" spans="1:65" ht="13" hidden="1" x14ac:dyDescent="0.15">
      <c r="A26" s="18"/>
      <c r="B26" s="19"/>
      <c r="C26" s="7">
        <f t="shared" si="0"/>
        <v>0</v>
      </c>
      <c r="D26" s="8">
        <f t="shared" si="1"/>
        <v>0</v>
      </c>
      <c r="E26" s="15"/>
      <c r="BM26" s="17"/>
    </row>
    <row r="27" spans="1:65" ht="13" hidden="1" x14ac:dyDescent="0.15">
      <c r="A27" s="18"/>
      <c r="B27" s="19"/>
      <c r="C27" s="7">
        <f t="shared" si="0"/>
        <v>0</v>
      </c>
      <c r="D27" s="8">
        <f t="shared" si="1"/>
        <v>0</v>
      </c>
      <c r="E27" s="15"/>
      <c r="BM27" s="17"/>
    </row>
    <row r="28" spans="1:65" ht="13" hidden="1" x14ac:dyDescent="0.15">
      <c r="A28" s="18"/>
      <c r="B28" s="19"/>
      <c r="C28" s="7">
        <f t="shared" si="0"/>
        <v>0</v>
      </c>
      <c r="D28" s="8">
        <f t="shared" si="1"/>
        <v>0</v>
      </c>
      <c r="E28" s="15"/>
      <c r="BM28" s="17"/>
    </row>
    <row r="29" spans="1:65" ht="13" hidden="1" x14ac:dyDescent="0.15">
      <c r="A29" s="18"/>
      <c r="B29" s="19"/>
      <c r="C29" s="7">
        <f t="shared" si="0"/>
        <v>0</v>
      </c>
      <c r="D29" s="8">
        <f t="shared" si="1"/>
        <v>0</v>
      </c>
      <c r="E29" s="15"/>
      <c r="BM29" s="17"/>
    </row>
    <row r="30" spans="1:65" ht="13" hidden="1" x14ac:dyDescent="0.15">
      <c r="A30" s="18"/>
      <c r="B30" s="19"/>
      <c r="C30" s="7">
        <f t="shared" si="0"/>
        <v>0</v>
      </c>
      <c r="D30" s="8">
        <f t="shared" si="1"/>
        <v>0</v>
      </c>
      <c r="E30" s="15"/>
      <c r="BM30" s="17"/>
    </row>
    <row r="31" spans="1:65" ht="13" hidden="1" x14ac:dyDescent="0.15">
      <c r="A31" s="18"/>
      <c r="B31" s="19"/>
      <c r="C31" s="7">
        <f t="shared" si="0"/>
        <v>0</v>
      </c>
      <c r="D31" s="8">
        <f t="shared" si="1"/>
        <v>0</v>
      </c>
      <c r="E31" s="15"/>
      <c r="BM31" s="17"/>
    </row>
    <row r="32" spans="1:65" ht="13" hidden="1" x14ac:dyDescent="0.15">
      <c r="A32" s="18"/>
      <c r="B32" s="19"/>
      <c r="C32" s="7">
        <f t="shared" si="0"/>
        <v>0</v>
      </c>
      <c r="D32" s="8">
        <f t="shared" si="1"/>
        <v>0</v>
      </c>
      <c r="E32" s="15"/>
      <c r="BM32" s="17"/>
    </row>
    <row r="33" spans="1:65" ht="13" hidden="1" x14ac:dyDescent="0.15">
      <c r="A33" s="18"/>
      <c r="B33" s="19"/>
      <c r="C33" s="7">
        <f t="shared" si="0"/>
        <v>0</v>
      </c>
      <c r="D33" s="8">
        <f t="shared" si="1"/>
        <v>0</v>
      </c>
      <c r="E33" s="15"/>
      <c r="BM33" s="17"/>
    </row>
    <row r="34" spans="1:65" ht="13" x14ac:dyDescent="0.15">
      <c r="A34" s="20"/>
      <c r="B34" s="21"/>
      <c r="C34" s="7">
        <f t="shared" si="0"/>
        <v>0</v>
      </c>
      <c r="D34" s="8">
        <f t="shared" si="1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4</v>
      </c>
      <c r="B35" s="26">
        <f t="shared" ref="B35:D35" si="2">SUM(B3:B34)</f>
        <v>530</v>
      </c>
      <c r="C35" s="27">
        <f t="shared" si="2"/>
        <v>530</v>
      </c>
      <c r="D35" s="27">
        <f t="shared" si="2"/>
        <v>300</v>
      </c>
      <c r="E35" s="28">
        <f t="shared" ref="E35:BM35" si="3">SUM(E3:E19)</f>
        <v>250</v>
      </c>
      <c r="F35" s="28">
        <f t="shared" si="3"/>
        <v>-20</v>
      </c>
      <c r="G35" s="28">
        <f t="shared" si="3"/>
        <v>0</v>
      </c>
      <c r="H35" s="28">
        <f t="shared" si="3"/>
        <v>0</v>
      </c>
      <c r="I35" s="28">
        <f t="shared" si="3"/>
        <v>0</v>
      </c>
      <c r="J35" s="28">
        <f t="shared" si="3"/>
        <v>0</v>
      </c>
      <c r="K35" s="28">
        <f t="shared" si="3"/>
        <v>0</v>
      </c>
      <c r="L35" s="28">
        <f t="shared" si="3"/>
        <v>0</v>
      </c>
      <c r="M35" s="28">
        <f t="shared" si="3"/>
        <v>0</v>
      </c>
      <c r="N35" s="28">
        <f t="shared" si="3"/>
        <v>0</v>
      </c>
      <c r="O35" s="28">
        <f t="shared" si="3"/>
        <v>0</v>
      </c>
      <c r="P35" s="28">
        <f t="shared" si="3"/>
        <v>0</v>
      </c>
      <c r="Q35" s="28">
        <f t="shared" si="3"/>
        <v>0</v>
      </c>
      <c r="R35" s="28">
        <f t="shared" si="3"/>
        <v>0</v>
      </c>
      <c r="S35" s="28">
        <f t="shared" si="3"/>
        <v>0</v>
      </c>
      <c r="T35" s="28">
        <f t="shared" si="3"/>
        <v>0</v>
      </c>
      <c r="U35" s="28">
        <f t="shared" si="3"/>
        <v>0</v>
      </c>
      <c r="V35" s="28">
        <f t="shared" si="3"/>
        <v>0</v>
      </c>
      <c r="W35" s="28">
        <f t="shared" si="3"/>
        <v>0</v>
      </c>
      <c r="X35" s="28">
        <f t="shared" si="3"/>
        <v>0</v>
      </c>
      <c r="Y35" s="28">
        <f t="shared" si="3"/>
        <v>0</v>
      </c>
      <c r="Z35" s="28">
        <f t="shared" si="3"/>
        <v>0</v>
      </c>
      <c r="AA35" s="28">
        <f t="shared" si="3"/>
        <v>0</v>
      </c>
      <c r="AB35" s="28">
        <f t="shared" si="3"/>
        <v>0</v>
      </c>
      <c r="AC35" s="28">
        <f t="shared" si="3"/>
        <v>0</v>
      </c>
      <c r="AD35" s="28">
        <f t="shared" si="3"/>
        <v>0</v>
      </c>
      <c r="AE35" s="28">
        <f t="shared" si="3"/>
        <v>0</v>
      </c>
      <c r="AF35" s="28">
        <f t="shared" si="3"/>
        <v>0</v>
      </c>
      <c r="AG35" s="28">
        <f t="shared" si="3"/>
        <v>0</v>
      </c>
      <c r="AH35" s="28">
        <f t="shared" si="3"/>
        <v>0</v>
      </c>
      <c r="AI35" s="28">
        <f t="shared" si="3"/>
        <v>0</v>
      </c>
      <c r="AJ35" s="28">
        <f t="shared" si="3"/>
        <v>0</v>
      </c>
      <c r="AK35" s="28">
        <f t="shared" si="3"/>
        <v>0</v>
      </c>
      <c r="AL35" s="28">
        <f t="shared" si="3"/>
        <v>0</v>
      </c>
      <c r="AM35" s="28">
        <f t="shared" si="3"/>
        <v>0</v>
      </c>
      <c r="AN35" s="28">
        <f t="shared" si="3"/>
        <v>0</v>
      </c>
      <c r="AO35" s="28">
        <f t="shared" si="3"/>
        <v>0</v>
      </c>
      <c r="AP35" s="28">
        <f t="shared" si="3"/>
        <v>0</v>
      </c>
      <c r="AQ35" s="28">
        <f t="shared" si="3"/>
        <v>0</v>
      </c>
      <c r="AR35" s="28">
        <f t="shared" si="3"/>
        <v>0</v>
      </c>
      <c r="AS35" s="28">
        <f t="shared" si="3"/>
        <v>0</v>
      </c>
      <c r="AT35" s="28">
        <f t="shared" si="3"/>
        <v>0</v>
      </c>
      <c r="AU35" s="28">
        <f t="shared" si="3"/>
        <v>0</v>
      </c>
      <c r="AV35" s="28">
        <f t="shared" si="3"/>
        <v>0</v>
      </c>
      <c r="AW35" s="28">
        <f t="shared" si="3"/>
        <v>0</v>
      </c>
      <c r="AX35" s="28">
        <f t="shared" si="3"/>
        <v>0</v>
      </c>
      <c r="AY35" s="28">
        <f t="shared" si="3"/>
        <v>0</v>
      </c>
      <c r="AZ35" s="28">
        <f t="shared" si="3"/>
        <v>0</v>
      </c>
      <c r="BA35" s="28">
        <f t="shared" si="3"/>
        <v>0</v>
      </c>
      <c r="BB35" s="28">
        <f t="shared" si="3"/>
        <v>0</v>
      </c>
      <c r="BC35" s="28">
        <f t="shared" si="3"/>
        <v>0</v>
      </c>
      <c r="BD35" s="28">
        <f t="shared" si="3"/>
        <v>0</v>
      </c>
      <c r="BE35" s="28">
        <f t="shared" si="3"/>
        <v>0</v>
      </c>
      <c r="BF35" s="28">
        <f t="shared" si="3"/>
        <v>0</v>
      </c>
      <c r="BG35" s="28">
        <f t="shared" si="3"/>
        <v>0</v>
      </c>
      <c r="BH35" s="28">
        <f t="shared" si="3"/>
        <v>0</v>
      </c>
      <c r="BI35" s="28">
        <f t="shared" si="3"/>
        <v>0</v>
      </c>
      <c r="BJ35" s="28">
        <f t="shared" si="3"/>
        <v>0</v>
      </c>
      <c r="BK35" s="28">
        <f t="shared" si="3"/>
        <v>0</v>
      </c>
      <c r="BL35" s="28">
        <f t="shared" si="3"/>
        <v>0</v>
      </c>
      <c r="BM35" s="28">
        <f t="shared" si="3"/>
        <v>0</v>
      </c>
    </row>
    <row r="36" spans="1:65" ht="16" x14ac:dyDescent="0.15">
      <c r="A36" s="29" t="s">
        <v>5</v>
      </c>
      <c r="B36" s="30">
        <f>B35-SUM(E36:BL36)</f>
        <v>0</v>
      </c>
      <c r="C36" s="31"/>
      <c r="D36" s="32"/>
      <c r="E36" s="33">
        <v>88</v>
      </c>
      <c r="F36" s="35">
        <v>89</v>
      </c>
      <c r="G36" s="35">
        <v>88</v>
      </c>
      <c r="H36" s="35">
        <v>88</v>
      </c>
      <c r="I36" s="35">
        <v>89</v>
      </c>
      <c r="J36" s="35">
        <v>88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6</v>
      </c>
      <c r="B37" s="40"/>
      <c r="C37" s="39" t="s">
        <v>7</v>
      </c>
      <c r="D37" s="40">
        <f>B35</f>
        <v>530</v>
      </c>
      <c r="E37" s="42">
        <f t="shared" ref="E37:BM37" si="4">D37-E36</f>
        <v>442</v>
      </c>
      <c r="F37" s="42">
        <f t="shared" si="4"/>
        <v>353</v>
      </c>
      <c r="G37" s="42">
        <f t="shared" si="4"/>
        <v>265</v>
      </c>
      <c r="H37" s="42">
        <f t="shared" si="4"/>
        <v>177</v>
      </c>
      <c r="I37" s="42">
        <f t="shared" si="4"/>
        <v>88</v>
      </c>
      <c r="J37" s="42">
        <f t="shared" si="4"/>
        <v>0</v>
      </c>
      <c r="K37" s="42">
        <f t="shared" si="4"/>
        <v>0</v>
      </c>
      <c r="L37" s="42">
        <f t="shared" si="4"/>
        <v>0</v>
      </c>
      <c r="M37" s="42">
        <f t="shared" si="4"/>
        <v>0</v>
      </c>
      <c r="N37" s="42">
        <f t="shared" si="4"/>
        <v>0</v>
      </c>
      <c r="O37" s="42">
        <f t="shared" si="4"/>
        <v>0</v>
      </c>
      <c r="P37" s="42">
        <f t="shared" si="4"/>
        <v>0</v>
      </c>
      <c r="Q37" s="42">
        <f t="shared" si="4"/>
        <v>0</v>
      </c>
      <c r="R37" s="42">
        <f t="shared" si="4"/>
        <v>0</v>
      </c>
      <c r="S37" s="42">
        <f t="shared" si="4"/>
        <v>0</v>
      </c>
      <c r="T37" s="42">
        <f t="shared" si="4"/>
        <v>0</v>
      </c>
      <c r="U37" s="42">
        <f t="shared" si="4"/>
        <v>0</v>
      </c>
      <c r="V37" s="42">
        <f t="shared" si="4"/>
        <v>0</v>
      </c>
      <c r="W37" s="42">
        <f t="shared" si="4"/>
        <v>0</v>
      </c>
      <c r="X37" s="42">
        <f t="shared" si="4"/>
        <v>0</v>
      </c>
      <c r="Y37" s="42">
        <f t="shared" si="4"/>
        <v>0</v>
      </c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>
        <f t="shared" si="4"/>
        <v>0</v>
      </c>
    </row>
    <row r="38" spans="1:65" ht="13" x14ac:dyDescent="0.15">
      <c r="A38" s="37" t="s">
        <v>8</v>
      </c>
      <c r="B38" s="40"/>
      <c r="C38" s="39" t="s">
        <v>9</v>
      </c>
      <c r="D38" s="40">
        <f>C35</f>
        <v>530</v>
      </c>
      <c r="E38" s="40">
        <f>$C$35-SUM(E$3:E$34)</f>
        <v>280</v>
      </c>
      <c r="F38" s="40">
        <f t="shared" ref="F38:BM38" si="5">E38-SUM(F3:F34)</f>
        <v>300</v>
      </c>
      <c r="G38" s="40">
        <f t="shared" si="5"/>
        <v>300</v>
      </c>
      <c r="H38" s="40">
        <f t="shared" si="5"/>
        <v>300</v>
      </c>
      <c r="I38" s="40">
        <f t="shared" si="5"/>
        <v>300</v>
      </c>
      <c r="J38" s="40">
        <f t="shared" si="5"/>
        <v>300</v>
      </c>
      <c r="K38" s="40">
        <f t="shared" si="5"/>
        <v>300</v>
      </c>
      <c r="L38" s="40">
        <f t="shared" si="5"/>
        <v>300</v>
      </c>
      <c r="M38" s="40">
        <f t="shared" si="5"/>
        <v>300</v>
      </c>
      <c r="N38" s="40">
        <f t="shared" si="5"/>
        <v>300</v>
      </c>
      <c r="O38" s="40">
        <f t="shared" si="5"/>
        <v>300</v>
      </c>
      <c r="P38" s="40">
        <f t="shared" si="5"/>
        <v>300</v>
      </c>
      <c r="Q38" s="40">
        <f t="shared" si="5"/>
        <v>300</v>
      </c>
      <c r="R38" s="40">
        <f t="shared" si="5"/>
        <v>300</v>
      </c>
      <c r="S38" s="40">
        <f t="shared" si="5"/>
        <v>300</v>
      </c>
      <c r="T38" s="40">
        <f t="shared" si="5"/>
        <v>300</v>
      </c>
      <c r="U38" s="40">
        <f t="shared" si="5"/>
        <v>300</v>
      </c>
      <c r="V38" s="40">
        <f t="shared" si="5"/>
        <v>300</v>
      </c>
      <c r="W38" s="40">
        <f t="shared" si="5"/>
        <v>300</v>
      </c>
      <c r="X38" s="40">
        <f t="shared" si="5"/>
        <v>300</v>
      </c>
      <c r="Y38" s="40">
        <f t="shared" si="5"/>
        <v>300</v>
      </c>
      <c r="Z38" s="40">
        <f t="shared" si="5"/>
        <v>300</v>
      </c>
      <c r="AA38" s="40">
        <f t="shared" si="5"/>
        <v>300</v>
      </c>
      <c r="AB38" s="40">
        <f t="shared" si="5"/>
        <v>300</v>
      </c>
      <c r="AC38" s="40">
        <f t="shared" si="5"/>
        <v>300</v>
      </c>
      <c r="AD38" s="40">
        <f t="shared" si="5"/>
        <v>300</v>
      </c>
      <c r="AE38" s="40">
        <f t="shared" si="5"/>
        <v>300</v>
      </c>
      <c r="AF38" s="40">
        <f t="shared" si="5"/>
        <v>300</v>
      </c>
      <c r="AG38" s="40">
        <f t="shared" si="5"/>
        <v>300</v>
      </c>
      <c r="AH38" s="40">
        <f t="shared" si="5"/>
        <v>300</v>
      </c>
      <c r="AI38" s="40">
        <f t="shared" si="5"/>
        <v>300</v>
      </c>
      <c r="AJ38" s="40">
        <f t="shared" si="5"/>
        <v>300</v>
      </c>
      <c r="AK38" s="40">
        <f t="shared" si="5"/>
        <v>300</v>
      </c>
      <c r="AL38" s="40">
        <f t="shared" si="5"/>
        <v>300</v>
      </c>
      <c r="AM38" s="40">
        <f t="shared" si="5"/>
        <v>300</v>
      </c>
      <c r="AN38" s="40">
        <f t="shared" si="5"/>
        <v>300</v>
      </c>
      <c r="AO38" s="40">
        <f t="shared" si="5"/>
        <v>300</v>
      </c>
      <c r="AP38" s="40">
        <f t="shared" si="5"/>
        <v>300</v>
      </c>
      <c r="AQ38" s="40">
        <f t="shared" si="5"/>
        <v>300</v>
      </c>
      <c r="AR38" s="40">
        <f t="shared" si="5"/>
        <v>300</v>
      </c>
      <c r="AS38" s="40">
        <f t="shared" si="5"/>
        <v>300</v>
      </c>
      <c r="AT38" s="40">
        <f t="shared" si="5"/>
        <v>300</v>
      </c>
      <c r="AU38" s="40">
        <f t="shared" si="5"/>
        <v>300</v>
      </c>
      <c r="AV38" s="40">
        <f t="shared" si="5"/>
        <v>300</v>
      </c>
      <c r="AW38" s="40">
        <f t="shared" si="5"/>
        <v>300</v>
      </c>
      <c r="AX38" s="40">
        <f t="shared" si="5"/>
        <v>300</v>
      </c>
      <c r="AY38" s="40">
        <f t="shared" si="5"/>
        <v>300</v>
      </c>
      <c r="AZ38" s="40">
        <f t="shared" si="5"/>
        <v>300</v>
      </c>
      <c r="BA38" s="40">
        <f t="shared" si="5"/>
        <v>300</v>
      </c>
      <c r="BB38" s="40">
        <f t="shared" si="5"/>
        <v>300</v>
      </c>
      <c r="BC38" s="40">
        <f t="shared" si="5"/>
        <v>300</v>
      </c>
      <c r="BD38" s="40">
        <f t="shared" si="5"/>
        <v>300</v>
      </c>
      <c r="BE38" s="40">
        <f t="shared" si="5"/>
        <v>300</v>
      </c>
      <c r="BF38" s="40">
        <f t="shared" si="5"/>
        <v>300</v>
      </c>
      <c r="BG38" s="40">
        <f t="shared" si="5"/>
        <v>300</v>
      </c>
      <c r="BH38" s="40">
        <f t="shared" si="5"/>
        <v>300</v>
      </c>
      <c r="BI38" s="40">
        <f t="shared" si="5"/>
        <v>300</v>
      </c>
      <c r="BJ38" s="40">
        <f t="shared" si="5"/>
        <v>300</v>
      </c>
      <c r="BK38" s="40">
        <f t="shared" si="5"/>
        <v>300</v>
      </c>
      <c r="BL38" s="40">
        <f t="shared" si="5"/>
        <v>300</v>
      </c>
      <c r="BM38" s="40">
        <f t="shared" si="5"/>
        <v>300</v>
      </c>
    </row>
    <row r="39" spans="1:65" ht="18" x14ac:dyDescent="0.2">
      <c r="A39" s="47" t="s">
        <v>10</v>
      </c>
      <c r="B39" s="48"/>
      <c r="C39" s="48"/>
      <c r="D39" s="48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49" t="s">
        <v>11</v>
      </c>
      <c r="B40" s="48"/>
      <c r="C40" s="48"/>
      <c r="D40" s="48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11" priority="1" operator="lessThan">
      <formula>1</formula>
    </cfRule>
  </conditionalFormatting>
  <conditionalFormatting sqref="A36">
    <cfRule type="cellIs" dxfId="10" priority="2" operator="equal">
      <formula>0</formula>
    </cfRule>
  </conditionalFormatting>
  <conditionalFormatting sqref="D36">
    <cfRule type="cellIs" dxfId="9" priority="3" operator="equal">
      <formula>0</formula>
    </cfRule>
  </conditionalFormatting>
  <conditionalFormatting sqref="C36">
    <cfRule type="cellIs" dxfId="8" priority="4" operator="lessThan">
      <formula>1</formula>
    </cfRule>
  </conditionalFormatting>
  <conditionalFormatting sqref="E3:BM34">
    <cfRule type="cellIs" dxfId="7" priority="5" operator="greaterThan">
      <formula>0</formula>
    </cfRule>
  </conditionalFormatting>
  <conditionalFormatting sqref="D3:D34">
    <cfRule type="cellIs" dxfId="6" priority="6" operator="greaterThan">
      <formula>0</formula>
    </cfRule>
  </conditionalFormatting>
  <conditionalFormatting sqref="B36">
    <cfRule type="cellIs" dxfId="5" priority="7" operator="greaterThan">
      <formula>0</formula>
    </cfRule>
  </conditionalFormatting>
  <conditionalFormatting sqref="C36">
    <cfRule type="cellIs" dxfId="4" priority="8" operator="greaterThan">
      <formula>0</formula>
    </cfRule>
  </conditionalFormatting>
  <conditionalFormatting sqref="A36">
    <cfRule type="cellIs" dxfId="3" priority="9" operator="greaterThan">
      <formula>8</formula>
    </cfRule>
  </conditionalFormatting>
  <conditionalFormatting sqref="D36">
    <cfRule type="cellIs" dxfId="2" priority="10" operator="greaterThan">
      <formula>8</formula>
    </cfRule>
  </conditionalFormatting>
  <conditionalFormatting sqref="D3:D34">
    <cfRule type="cellIs" dxfId="1" priority="11" operator="equal">
      <formula>0</formula>
    </cfRule>
  </conditionalFormatting>
  <conditionalFormatting sqref="D3:D34">
    <cfRule type="cellIs" dxfId="0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4</vt:lpstr>
      <vt:lpstr>Sprint 5</vt:lpstr>
      <vt:lpstr>Sprint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2016-04-04T15:18:43Z</dcterms:modified>
</cp:coreProperties>
</file>