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el Chung\MITRE\MITR-RCC-Project\Project Documents\"/>
    </mc:Choice>
  </mc:AlternateContent>
  <xr:revisionPtr revIDLastSave="0" documentId="13_ncr:1_{4D31704C-44CB-477C-B7CC-BC6C76FB056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7" l="1"/>
  <c r="D5" i="7"/>
  <c r="D14" i="7"/>
  <c r="D18" i="7"/>
  <c r="A25" i="7" l="1"/>
  <c r="D16" i="7" l="1"/>
  <c r="D6" i="7"/>
  <c r="D8" i="7"/>
  <c r="D7" i="7"/>
  <c r="D21" i="7"/>
  <c r="D17" i="7"/>
  <c r="D15" i="7"/>
  <c r="D12" i="7"/>
  <c r="D11" i="7"/>
  <c r="D10" i="7" l="1"/>
  <c r="D23" i="7"/>
</calcChain>
</file>

<file path=xl/sharedStrings.xml><?xml version="1.0" encoding="utf-8"?>
<sst xmlns="http://schemas.openxmlformats.org/spreadsheetml/2006/main" count="105" uniqueCount="61">
  <si>
    <t>None</t>
  </si>
  <si>
    <t>Low</t>
  </si>
  <si>
    <t>Medium</t>
  </si>
  <si>
    <t>High</t>
  </si>
  <si>
    <t>Organizational Complexity</t>
  </si>
  <si>
    <t>Technology Risk</t>
  </si>
  <si>
    <t>Level of Complexity</t>
  </si>
  <si>
    <t>Level of Customization required</t>
  </si>
  <si>
    <t>Implementation Risk</t>
  </si>
  <si>
    <t>Timeline</t>
  </si>
  <si>
    <t>Configuration Detail required</t>
  </si>
  <si>
    <t xml:space="preserve">Low </t>
  </si>
  <si>
    <t>Few</t>
  </si>
  <si>
    <t>Most/All</t>
  </si>
  <si>
    <t>Discount Rate</t>
  </si>
  <si>
    <t>90 - 100</t>
  </si>
  <si>
    <t>Criteria</t>
  </si>
  <si>
    <t>Weight</t>
  </si>
  <si>
    <t>Score (0-3)</t>
  </si>
  <si>
    <t>Weighted Score</t>
  </si>
  <si>
    <t>Explanation</t>
  </si>
  <si>
    <t>---</t>
  </si>
  <si>
    <t>----</t>
  </si>
  <si>
    <t>Risk Index (0-100)</t>
  </si>
  <si>
    <t>None units</t>
  </si>
  <si>
    <t xml:space="preserve">Some </t>
  </si>
  <si>
    <t>Risk Index</t>
  </si>
  <si>
    <t>Coefficient</t>
  </si>
  <si>
    <t>The following chart can be used to calculate Discount Rate</t>
  </si>
  <si>
    <r>
      <t xml:space="preserve">Instructions: Enter the weight and score for each type of risk, and the explanation for it. </t>
    </r>
    <r>
      <rPr>
        <b/>
        <i/>
        <sz val="10"/>
        <color indexed="48"/>
        <rFont val="Arial"/>
        <family val="2"/>
      </rPr>
      <t>(only the values in blue should be entered)</t>
    </r>
  </si>
  <si>
    <t>0 - 9</t>
  </si>
  <si>
    <t>10 - 19</t>
  </si>
  <si>
    <t>20 - 29</t>
  </si>
  <si>
    <t xml:space="preserve">30 - 39 </t>
  </si>
  <si>
    <t xml:space="preserve">40 - 49 </t>
  </si>
  <si>
    <t>80 - 89</t>
  </si>
  <si>
    <t>70 - 79</t>
  </si>
  <si>
    <t>60 - 69</t>
  </si>
  <si>
    <t>50 - 59</t>
  </si>
  <si>
    <t>Sum = 10</t>
  </si>
  <si>
    <t>Integration faults</t>
  </si>
  <si>
    <t>Security Risk</t>
  </si>
  <si>
    <t>Data Specificity</t>
  </si>
  <si>
    <t>Cybersecurity threats</t>
  </si>
  <si>
    <t>Regulatory compliance</t>
  </si>
  <si>
    <t>Lack of User Acceptance</t>
  </si>
  <si>
    <t>Change in Requirements</t>
  </si>
  <si>
    <t>Many</t>
  </si>
  <si>
    <t>Medium amount</t>
  </si>
  <si>
    <t>Schedule Free</t>
  </si>
  <si>
    <t>Schedule Midly Busy</t>
  </si>
  <si>
    <t>Schedule very Busy</t>
  </si>
  <si>
    <t>The team is unable to implement the necessary technologies to construct the requried front end and back-end.</t>
  </si>
  <si>
    <t>Team members are unable to have time to complete the project.</t>
  </si>
  <si>
    <t>RPI login system is compatible with our site/Dotcio does not allow our site.</t>
  </si>
  <si>
    <t>Client changes the requirements of the website</t>
  </si>
  <si>
    <t>RCC does not accept using the product.</t>
  </si>
  <si>
    <t>Website does not follow regulatory compliance from RPI</t>
  </si>
  <si>
    <t>Product has cybersecurity exploits that can steal CTF data or login data.</t>
  </si>
  <si>
    <t>Categories in the website is not broad/specifc enough to encompass all CTF challenges.</t>
  </si>
  <si>
    <t>The team is unable to provide the correct tools to upload profiles and CTF challenges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</si>
</sst>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i/>
      <sz val="10"/>
      <color indexed="48"/>
      <name val="Arial"/>
      <family val="2"/>
    </font>
    <font>
      <i/>
      <sz val="10"/>
      <color indexed="12"/>
      <name val="Arial"/>
      <family val="2"/>
    </font>
    <font>
      <b/>
      <sz val="10"/>
      <color indexed="22"/>
      <name val="Arial"/>
      <family val="2"/>
    </font>
    <font>
      <b/>
      <i/>
      <sz val="10"/>
      <color indexed="48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u/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1" fontId="3" fillId="0" borderId="1" xfId="0" applyNumberFormat="1" applyFont="1" applyBorder="1" applyAlignment="1" applyProtection="1">
      <alignment horizontal="center" wrapText="1"/>
      <protection locked="0"/>
    </xf>
    <xf numFmtId="0" fontId="5" fillId="0" borderId="1" xfId="0" applyFont="1" applyBorder="1" applyAlignment="1" applyProtection="1">
      <alignment horizontal="left" wrapText="1"/>
      <protection locked="0"/>
    </xf>
    <xf numFmtId="0" fontId="1" fillId="0" borderId="1" xfId="0" applyFont="1" applyBorder="1" applyAlignment="1" applyProtection="1">
      <alignment horizontal="left" wrapText="1"/>
      <protection locked="0"/>
    </xf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left" wrapText="1"/>
      <protection locked="0"/>
    </xf>
    <xf numFmtId="1" fontId="1" fillId="2" borderId="1" xfId="0" applyNumberFormat="1" applyFont="1" applyFill="1" applyBorder="1" applyAlignment="1" applyProtection="1">
      <alignment horizontal="center" wrapText="1"/>
      <protection locked="0"/>
    </xf>
    <xf numFmtId="0" fontId="1" fillId="2" borderId="1" xfId="0" applyFont="1" applyFill="1" applyBorder="1" applyAlignment="1" applyProtection="1">
      <alignment horizontal="center" wrapText="1"/>
      <protection locked="0"/>
    </xf>
    <xf numFmtId="1" fontId="1" fillId="0" borderId="1" xfId="0" applyNumberFormat="1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left" wrapText="1" inden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2" fillId="2" borderId="1" xfId="0" applyFont="1" applyFill="1" applyBorder="1" applyProtection="1">
      <protection locked="0"/>
    </xf>
    <xf numFmtId="2" fontId="1" fillId="2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0" fillId="2" borderId="1" xfId="0" applyFill="1" applyBorder="1" applyProtection="1">
      <protection locked="0"/>
    </xf>
    <xf numFmtId="0" fontId="1" fillId="2" borderId="1" xfId="0" applyFont="1" applyFill="1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Protection="1">
      <protection locked="0"/>
    </xf>
    <xf numFmtId="0" fontId="0" fillId="0" borderId="0" xfId="0" applyAlignment="1" applyProtection="1">
      <alignment horizontal="left" wrapText="1"/>
      <protection locked="0"/>
    </xf>
    <xf numFmtId="0" fontId="2" fillId="0" borderId="1" xfId="0" applyFont="1" applyBorder="1" applyAlignment="1" applyProtection="1">
      <alignment horizontal="left" wrapText="1"/>
      <protection locked="0"/>
    </xf>
    <xf numFmtId="0" fontId="4" fillId="0" borderId="1" xfId="0" applyFont="1" applyBorder="1" applyAlignment="1" applyProtection="1">
      <alignment horizontal="left" wrapText="1"/>
      <protection locked="0"/>
    </xf>
    <xf numFmtId="0" fontId="2" fillId="0" borderId="1" xfId="0" applyFont="1" applyBorder="1" applyAlignment="1" applyProtection="1">
      <alignment horizontal="left" vertical="top" wrapText="1" indent="1"/>
      <protection locked="0"/>
    </xf>
    <xf numFmtId="0" fontId="2" fillId="0" borderId="2" xfId="0" applyFont="1" applyBorder="1" applyAlignment="1" applyProtection="1">
      <alignment horizontal="left" vertical="top" wrapText="1" indent="1"/>
      <protection locked="0"/>
    </xf>
    <xf numFmtId="0" fontId="2" fillId="0" borderId="2" xfId="0" applyFont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2" fillId="0" borderId="1" xfId="0" applyFont="1" applyBorder="1" applyProtection="1"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2" borderId="1" xfId="0" applyFill="1" applyBorder="1" applyAlignment="1" applyProtection="1">
      <alignment horizontal="left" wrapText="1"/>
      <protection locked="0"/>
    </xf>
    <xf numFmtId="0" fontId="0" fillId="0" borderId="0" xfId="0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2" fontId="1" fillId="2" borderId="1" xfId="0" applyNumberFormat="1" applyFont="1" applyFill="1" applyBorder="1" applyAlignment="1">
      <alignment horizontal="center" wrapText="1"/>
    </xf>
    <xf numFmtId="2" fontId="0" fillId="0" borderId="1" xfId="0" applyNumberFormat="1" applyBorder="1"/>
    <xf numFmtId="0" fontId="0" fillId="2" borderId="1" xfId="0" applyFill="1" applyBorder="1"/>
    <xf numFmtId="1" fontId="6" fillId="0" borderId="1" xfId="0" quotePrefix="1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2" fillId="0" borderId="0" xfId="0" applyFont="1" applyAlignment="1" applyProtection="1">
      <alignment horizontal="left"/>
      <protection locked="0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3" fillId="0" borderId="1" xfId="0" applyFont="1" applyBorder="1" applyAlignment="1" applyProtection="1">
      <alignment horizontal="center" wrapText="1"/>
      <protection locked="0"/>
    </xf>
    <xf numFmtId="2" fontId="2" fillId="0" borderId="0" xfId="0" applyNumberFormat="1" applyFont="1" applyProtection="1">
      <protection locked="0"/>
    </xf>
    <xf numFmtId="2" fontId="10" fillId="0" borderId="0" xfId="0" applyNumberFormat="1" applyFont="1" applyProtection="1">
      <protection locked="0"/>
    </xf>
    <xf numFmtId="0" fontId="10" fillId="0" borderId="0" xfId="0" applyFont="1" applyProtection="1">
      <protection locked="0"/>
    </xf>
    <xf numFmtId="0" fontId="1" fillId="0" borderId="0" xfId="0" applyFont="1" applyProtection="1">
      <protection locked="0"/>
    </xf>
    <xf numFmtId="1" fontId="2" fillId="0" borderId="0" xfId="0" applyNumberFormat="1" applyFont="1" applyProtection="1">
      <protection locked="0"/>
    </xf>
    <xf numFmtId="1" fontId="0" fillId="0" borderId="0" xfId="0" applyNumberFormat="1" applyProtection="1">
      <protection locked="0"/>
    </xf>
    <xf numFmtId="49" fontId="2" fillId="0" borderId="0" xfId="0" applyNumberFormat="1" applyFont="1" applyProtection="1">
      <protection locked="0"/>
    </xf>
    <xf numFmtId="0" fontId="11" fillId="0" borderId="0" xfId="0" applyFont="1"/>
    <xf numFmtId="0" fontId="12" fillId="0" borderId="0" xfId="0" applyFont="1"/>
    <xf numFmtId="0" fontId="4" fillId="0" borderId="3" xfId="0" applyFont="1" applyBorder="1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left"/>
      <protection locked="0"/>
    </xf>
    <xf numFmtId="0" fontId="4" fillId="0" borderId="5" xfId="0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left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topLeftCell="A18" workbookViewId="0">
      <selection activeCell="D20" sqref="D20"/>
    </sheetView>
  </sheetViews>
  <sheetFormatPr defaultColWidth="8.81640625" defaultRowHeight="12.5" x14ac:dyDescent="0.25"/>
  <cols>
    <col min="1" max="1" width="27.6328125" customWidth="1"/>
    <col min="3" max="3" width="11.81640625" customWidth="1"/>
    <col min="4" max="4" width="10.6328125" customWidth="1"/>
    <col min="5" max="5" width="10.1796875" customWidth="1"/>
    <col min="9" max="9" width="13.453125" customWidth="1"/>
  </cols>
  <sheetData>
    <row r="1" spans="1:9" ht="13" x14ac:dyDescent="0.3">
      <c r="A1" s="58" t="s">
        <v>29</v>
      </c>
      <c r="B1" s="59"/>
      <c r="C1" s="59"/>
      <c r="D1" s="59"/>
      <c r="E1" s="59"/>
      <c r="F1" s="59"/>
      <c r="G1" s="59"/>
      <c r="H1" s="59"/>
      <c r="I1" s="60"/>
    </row>
    <row r="2" spans="1:9" x14ac:dyDescent="0.25">
      <c r="A2" s="24"/>
      <c r="B2" s="7"/>
      <c r="C2" s="7"/>
      <c r="D2" s="25"/>
      <c r="E2" s="7"/>
      <c r="F2" s="7"/>
      <c r="G2" s="7"/>
      <c r="H2" s="7"/>
      <c r="I2" s="26"/>
    </row>
    <row r="3" spans="1:9" x14ac:dyDescent="0.25">
      <c r="A3" s="44" t="s">
        <v>27</v>
      </c>
      <c r="B3">
        <v>3.3333333330000001</v>
      </c>
      <c r="C3" s="7"/>
      <c r="D3" s="25"/>
      <c r="E3" s="7"/>
      <c r="F3" s="7"/>
      <c r="G3" s="7"/>
      <c r="H3" s="7"/>
      <c r="I3" s="26"/>
    </row>
    <row r="4" spans="1:9" ht="26" x14ac:dyDescent="0.3">
      <c r="A4" s="8" t="s">
        <v>16</v>
      </c>
      <c r="B4" s="23" t="s">
        <v>17</v>
      </c>
      <c r="C4" s="9" t="s">
        <v>18</v>
      </c>
      <c r="D4" s="39" t="s">
        <v>19</v>
      </c>
      <c r="E4" s="10">
        <v>3</v>
      </c>
      <c r="F4" s="10">
        <v>2</v>
      </c>
      <c r="G4" s="10">
        <v>1</v>
      </c>
      <c r="H4" s="10">
        <v>0</v>
      </c>
      <c r="I4" s="8" t="s">
        <v>20</v>
      </c>
    </row>
    <row r="5" spans="1:9" ht="13" x14ac:dyDescent="0.3">
      <c r="A5" s="6" t="s">
        <v>5</v>
      </c>
      <c r="B5" s="45">
        <v>0</v>
      </c>
      <c r="C5" s="42" t="s">
        <v>22</v>
      </c>
      <c r="D5" s="18">
        <f>SUM(D6:D8)</f>
        <v>10.333333332300001</v>
      </c>
      <c r="E5" s="12" t="s">
        <v>3</v>
      </c>
      <c r="F5" s="12" t="s">
        <v>2</v>
      </c>
      <c r="G5" s="12" t="s">
        <v>1</v>
      </c>
      <c r="H5" s="12" t="s">
        <v>0</v>
      </c>
      <c r="I5" s="27"/>
    </row>
    <row r="6" spans="1:9" ht="117" x14ac:dyDescent="0.3">
      <c r="A6" s="13" t="s">
        <v>6</v>
      </c>
      <c r="B6" s="43">
        <v>0.5</v>
      </c>
      <c r="C6" s="4">
        <v>1</v>
      </c>
      <c r="D6" s="20">
        <f>C6*$B$3*B6</f>
        <v>1.6666666665000001</v>
      </c>
      <c r="E6" s="14" t="s">
        <v>3</v>
      </c>
      <c r="F6" s="14" t="s">
        <v>2</v>
      </c>
      <c r="G6" s="14" t="s">
        <v>11</v>
      </c>
      <c r="H6" s="14" t="s">
        <v>0</v>
      </c>
      <c r="I6" s="5" t="s">
        <v>52</v>
      </c>
    </row>
    <row r="7" spans="1:9" ht="91" x14ac:dyDescent="0.3">
      <c r="A7" s="13" t="s">
        <v>7</v>
      </c>
      <c r="B7" s="43">
        <v>0.2</v>
      </c>
      <c r="C7" s="4">
        <v>1</v>
      </c>
      <c r="D7" s="20">
        <f>C7*$B$3*B7</f>
        <v>0.66666666660000007</v>
      </c>
      <c r="E7" s="14" t="s">
        <v>3</v>
      </c>
      <c r="F7" s="14" t="s">
        <v>2</v>
      </c>
      <c r="G7" s="14" t="s">
        <v>11</v>
      </c>
      <c r="H7" s="14" t="s">
        <v>0</v>
      </c>
      <c r="I7" s="5" t="s">
        <v>60</v>
      </c>
    </row>
    <row r="8" spans="1:9" ht="13" x14ac:dyDescent="0.3">
      <c r="A8" s="13" t="s">
        <v>10</v>
      </c>
      <c r="B8" s="43">
        <v>0.8</v>
      </c>
      <c r="C8" s="4">
        <v>3</v>
      </c>
      <c r="D8" s="20">
        <f>C8*$B$3*B8</f>
        <v>7.9999999991999999</v>
      </c>
      <c r="E8" s="14" t="s">
        <v>3</v>
      </c>
      <c r="F8" s="14" t="s">
        <v>2</v>
      </c>
      <c r="G8" s="14" t="s">
        <v>11</v>
      </c>
      <c r="H8" s="14" t="s">
        <v>0</v>
      </c>
      <c r="I8" s="5"/>
    </row>
    <row r="9" spans="1:9" ht="13" x14ac:dyDescent="0.3">
      <c r="A9" s="6"/>
      <c r="B9" s="19"/>
      <c r="C9" s="11"/>
      <c r="D9" s="18"/>
      <c r="E9" s="14"/>
      <c r="F9" s="14"/>
      <c r="G9" s="14"/>
      <c r="H9" s="14"/>
      <c r="I9" s="27"/>
    </row>
    <row r="10" spans="1:9" ht="13" x14ac:dyDescent="0.3">
      <c r="A10" s="6" t="s">
        <v>41</v>
      </c>
      <c r="B10" s="45">
        <v>0</v>
      </c>
      <c r="C10" s="42" t="s">
        <v>22</v>
      </c>
      <c r="D10" s="18">
        <f>SUM(D11:D12)</f>
        <v>35.9999999964</v>
      </c>
      <c r="E10" s="12" t="s">
        <v>3</v>
      </c>
      <c r="F10" s="12" t="s">
        <v>2</v>
      </c>
      <c r="G10" s="12" t="s">
        <v>1</v>
      </c>
      <c r="H10" s="12" t="s">
        <v>0</v>
      </c>
      <c r="I10" s="27"/>
    </row>
    <row r="11" spans="1:9" ht="104" x14ac:dyDescent="0.3">
      <c r="A11" s="56" t="s">
        <v>42</v>
      </c>
      <c r="B11" s="43">
        <v>1.6</v>
      </c>
      <c r="C11" s="4">
        <v>3</v>
      </c>
      <c r="D11" s="20">
        <f>C11*$B$3*B11</f>
        <v>15.9999999984</v>
      </c>
      <c r="E11" s="14" t="s">
        <v>3</v>
      </c>
      <c r="F11" s="14" t="s">
        <v>2</v>
      </c>
      <c r="G11" s="14" t="s">
        <v>11</v>
      </c>
      <c r="H11" s="14" t="s">
        <v>0</v>
      </c>
      <c r="I11" s="28" t="s">
        <v>59</v>
      </c>
    </row>
    <row r="12" spans="1:9" ht="78" x14ac:dyDescent="0.3">
      <c r="A12" t="s">
        <v>43</v>
      </c>
      <c r="B12" s="43">
        <v>2</v>
      </c>
      <c r="C12" s="4">
        <v>3</v>
      </c>
      <c r="D12" s="20">
        <f>C12*$B$3*B12</f>
        <v>19.999999998</v>
      </c>
      <c r="E12" s="14" t="s">
        <v>3</v>
      </c>
      <c r="F12" s="14" t="s">
        <v>2</v>
      </c>
      <c r="G12" s="14" t="s">
        <v>11</v>
      </c>
      <c r="H12" s="14" t="s">
        <v>0</v>
      </c>
      <c r="I12" s="28" t="s">
        <v>58</v>
      </c>
    </row>
    <row r="13" spans="1:9" ht="13" x14ac:dyDescent="0.3">
      <c r="A13" s="6"/>
      <c r="B13" s="19"/>
      <c r="C13" s="11"/>
      <c r="D13" s="18"/>
      <c r="E13" s="14"/>
      <c r="F13" s="14"/>
      <c r="G13" s="14"/>
      <c r="H13" s="14"/>
      <c r="I13" s="27"/>
    </row>
    <row r="14" spans="1:9" ht="13" x14ac:dyDescent="0.3">
      <c r="A14" s="6" t="s">
        <v>4</v>
      </c>
      <c r="B14" s="45">
        <v>0</v>
      </c>
      <c r="C14" s="42" t="s">
        <v>21</v>
      </c>
      <c r="D14" s="18">
        <f>SUM(D15:D18)</f>
        <v>18.999999998100002</v>
      </c>
      <c r="E14" s="12" t="s">
        <v>3</v>
      </c>
      <c r="F14" s="12" t="s">
        <v>2</v>
      </c>
      <c r="G14" s="12" t="s">
        <v>11</v>
      </c>
      <c r="H14" s="12" t="s">
        <v>0</v>
      </c>
      <c r="I14" s="27"/>
    </row>
    <row r="15" spans="1:9" ht="65" x14ac:dyDescent="0.3">
      <c r="A15" t="s">
        <v>44</v>
      </c>
      <c r="B15" s="46">
        <v>1.2</v>
      </c>
      <c r="C15" s="48">
        <v>2</v>
      </c>
      <c r="D15" s="20">
        <f>C15*$B$3*B15</f>
        <v>7.9999999991999999</v>
      </c>
      <c r="E15" s="14" t="s">
        <v>47</v>
      </c>
      <c r="F15" s="21" t="s">
        <v>48</v>
      </c>
      <c r="G15" s="21" t="s">
        <v>11</v>
      </c>
      <c r="H15" s="21" t="s">
        <v>24</v>
      </c>
      <c r="I15" s="28" t="s">
        <v>57</v>
      </c>
    </row>
    <row r="16" spans="1:9" ht="34.5" customHeight="1" x14ac:dyDescent="0.35">
      <c r="A16" s="57" t="s">
        <v>45</v>
      </c>
      <c r="B16" s="46">
        <v>0.8</v>
      </c>
      <c r="C16" s="48">
        <v>2</v>
      </c>
      <c r="D16" s="20">
        <f>C16*$B$3*B16</f>
        <v>5.3333333328000005</v>
      </c>
      <c r="E16" s="14" t="s">
        <v>3</v>
      </c>
      <c r="F16" s="14" t="s">
        <v>2</v>
      </c>
      <c r="G16" s="14" t="s">
        <v>11</v>
      </c>
      <c r="H16" s="14" t="s">
        <v>0</v>
      </c>
      <c r="I16" s="28" t="s">
        <v>56</v>
      </c>
    </row>
    <row r="17" spans="1:10" ht="52" x14ac:dyDescent="0.3">
      <c r="A17" t="s">
        <v>46</v>
      </c>
      <c r="B17" s="46">
        <v>1.2</v>
      </c>
      <c r="C17" s="2">
        <v>1</v>
      </c>
      <c r="D17" s="20">
        <f>C17*$B$3*B17</f>
        <v>3.9999999996</v>
      </c>
      <c r="E17" s="21" t="s">
        <v>13</v>
      </c>
      <c r="F17" s="21" t="s">
        <v>25</v>
      </c>
      <c r="G17" s="21" t="s">
        <v>12</v>
      </c>
      <c r="H17" s="21" t="s">
        <v>0</v>
      </c>
      <c r="I17" s="28" t="s">
        <v>55</v>
      </c>
    </row>
    <row r="18" spans="1:10" ht="78" x14ac:dyDescent="0.3">
      <c r="A18" s="29" t="s">
        <v>9</v>
      </c>
      <c r="B18" s="46">
        <v>0.5</v>
      </c>
      <c r="C18" s="48">
        <v>1</v>
      </c>
      <c r="D18" s="20">
        <f>C18*$B$3*B18</f>
        <v>1.6666666665000001</v>
      </c>
      <c r="E18" s="21" t="s">
        <v>51</v>
      </c>
      <c r="F18" s="21" t="s">
        <v>50</v>
      </c>
      <c r="G18" s="21" t="s">
        <v>49</v>
      </c>
      <c r="H18" s="21" t="s">
        <v>0</v>
      </c>
      <c r="I18" s="28" t="s">
        <v>53</v>
      </c>
    </row>
    <row r="19" spans="1:10" ht="13" x14ac:dyDescent="0.3">
      <c r="A19" s="6" t="s">
        <v>8</v>
      </c>
      <c r="B19" s="45">
        <v>0</v>
      </c>
      <c r="C19" s="42" t="s">
        <v>22</v>
      </c>
      <c r="D19" s="18">
        <f>SUM(D21)</f>
        <v>7.9999999991999999</v>
      </c>
      <c r="E19" s="12" t="s">
        <v>3</v>
      </c>
      <c r="F19" s="12" t="s">
        <v>2</v>
      </c>
      <c r="G19" s="12" t="s">
        <v>1</v>
      </c>
      <c r="H19" s="12" t="s">
        <v>0</v>
      </c>
      <c r="I19" s="27"/>
    </row>
    <row r="21" spans="1:10" ht="91" x14ac:dyDescent="0.3">
      <c r="A21" s="30" t="s">
        <v>40</v>
      </c>
      <c r="B21" s="47">
        <v>1.2</v>
      </c>
      <c r="C21" s="3">
        <v>2</v>
      </c>
      <c r="D21" s="20">
        <f>C21*$B$3*B21</f>
        <v>7.9999999991999999</v>
      </c>
      <c r="E21" s="31" t="s">
        <v>3</v>
      </c>
      <c r="F21" s="31" t="s">
        <v>2</v>
      </c>
      <c r="G21" s="31" t="s">
        <v>11</v>
      </c>
      <c r="H21" s="31" t="s">
        <v>0</v>
      </c>
      <c r="I21" s="28" t="s">
        <v>54</v>
      </c>
    </row>
    <row r="22" spans="1:10" x14ac:dyDescent="0.25">
      <c r="A22" s="32"/>
      <c r="B22" s="1"/>
      <c r="C22" s="33"/>
      <c r="D22" s="40"/>
      <c r="E22" s="34"/>
      <c r="F22" s="34"/>
      <c r="G22" s="34"/>
      <c r="H22" s="34"/>
      <c r="I22" s="35"/>
      <c r="J22" s="1"/>
    </row>
    <row r="23" spans="1:10" ht="13" x14ac:dyDescent="0.3">
      <c r="A23" s="15" t="s">
        <v>23</v>
      </c>
      <c r="B23" s="41" t="s">
        <v>39</v>
      </c>
      <c r="C23" s="22"/>
      <c r="D23" s="17">
        <f>SUM(D19,D14,D10,D5)</f>
        <v>73.333333326000002</v>
      </c>
      <c r="E23" s="16"/>
      <c r="F23" s="16"/>
      <c r="G23" s="16"/>
      <c r="H23" s="16"/>
      <c r="I23" s="36"/>
      <c r="J23" s="1"/>
    </row>
    <row r="24" spans="1:10" x14ac:dyDescent="0.25">
      <c r="A24" s="24"/>
      <c r="B24" s="7"/>
      <c r="C24" s="7"/>
      <c r="D24" s="25"/>
      <c r="E24" s="7"/>
      <c r="F24" s="7"/>
      <c r="G24" s="7"/>
      <c r="H24" s="7"/>
      <c r="I24" s="26"/>
    </row>
    <row r="25" spans="1:10" x14ac:dyDescent="0.25">
      <c r="A25" s="61">
        <f>SUM(B5:B21)</f>
        <v>9.9999999999999982</v>
      </c>
      <c r="B25" s="61"/>
      <c r="C25" s="37"/>
      <c r="D25" s="49" t="s">
        <v>28</v>
      </c>
      <c r="E25" s="7"/>
      <c r="F25" s="7"/>
      <c r="G25" s="7"/>
      <c r="H25" s="7"/>
      <c r="I25" s="26"/>
    </row>
    <row r="26" spans="1:10" ht="13" x14ac:dyDescent="0.3">
      <c r="A26" s="52"/>
      <c r="B26" s="52"/>
      <c r="C26" s="7"/>
      <c r="D26" s="25"/>
      <c r="E26" s="7"/>
      <c r="F26" s="7"/>
      <c r="G26" s="7"/>
      <c r="H26" s="7"/>
      <c r="I26" s="26"/>
    </row>
    <row r="27" spans="1:10" ht="13" x14ac:dyDescent="0.3">
      <c r="A27" s="52"/>
      <c r="B27" s="52"/>
      <c r="C27" s="7"/>
      <c r="D27" s="50" t="s">
        <v>26</v>
      </c>
      <c r="E27" s="51" t="s">
        <v>14</v>
      </c>
      <c r="F27" s="7"/>
      <c r="G27" s="7"/>
      <c r="H27" s="7"/>
      <c r="I27" s="26"/>
    </row>
    <row r="28" spans="1:10" ht="13" x14ac:dyDescent="0.3">
      <c r="A28" s="52"/>
      <c r="B28" s="52"/>
      <c r="C28" s="7"/>
      <c r="D28" s="49" t="s">
        <v>15</v>
      </c>
      <c r="E28" s="38">
        <v>0.5</v>
      </c>
      <c r="F28" s="7"/>
      <c r="G28" s="7"/>
      <c r="H28" s="7"/>
      <c r="I28" s="26"/>
    </row>
    <row r="29" spans="1:10" ht="13" x14ac:dyDescent="0.3">
      <c r="A29" s="52"/>
      <c r="B29" s="52"/>
      <c r="C29" s="7"/>
      <c r="D29" s="49" t="s">
        <v>35</v>
      </c>
      <c r="E29" s="38">
        <v>0.4</v>
      </c>
      <c r="F29" s="7"/>
      <c r="G29" s="7"/>
      <c r="H29" s="7"/>
      <c r="I29" s="26"/>
    </row>
    <row r="30" spans="1:10" ht="13" x14ac:dyDescent="0.3">
      <c r="A30" s="52"/>
      <c r="B30" s="52"/>
      <c r="C30" s="7"/>
      <c r="D30" s="49" t="s">
        <v>36</v>
      </c>
      <c r="E30" s="38">
        <v>0.3</v>
      </c>
      <c r="F30" s="7"/>
      <c r="G30" s="7"/>
      <c r="H30" s="7"/>
      <c r="I30" s="26"/>
    </row>
    <row r="31" spans="1:10" ht="13" x14ac:dyDescent="0.3">
      <c r="A31" s="52"/>
      <c r="B31" s="52"/>
      <c r="C31" s="7"/>
      <c r="D31" s="49" t="s">
        <v>37</v>
      </c>
      <c r="E31" s="38">
        <v>0.2</v>
      </c>
      <c r="F31" s="7"/>
      <c r="G31" s="7"/>
      <c r="H31" s="7"/>
      <c r="I31" s="26"/>
    </row>
    <row r="32" spans="1:10" ht="13" x14ac:dyDescent="0.3">
      <c r="A32" s="52"/>
      <c r="B32" s="38"/>
      <c r="C32" s="38"/>
      <c r="D32" s="49" t="s">
        <v>38</v>
      </c>
      <c r="E32" s="38">
        <v>0.16</v>
      </c>
      <c r="F32" s="7"/>
      <c r="G32" s="7"/>
      <c r="H32" s="7"/>
      <c r="I32" s="26"/>
    </row>
    <row r="33" spans="1:9" x14ac:dyDescent="0.25">
      <c r="A33" s="53"/>
      <c r="B33" s="38"/>
      <c r="C33" s="38"/>
      <c r="D33" s="49" t="s">
        <v>34</v>
      </c>
      <c r="E33" s="38">
        <v>0.14000000000000001</v>
      </c>
      <c r="F33" s="7"/>
      <c r="G33" s="7"/>
      <c r="H33" s="7"/>
      <c r="I33" s="26"/>
    </row>
    <row r="34" spans="1:9" x14ac:dyDescent="0.25">
      <c r="A34" s="53"/>
      <c r="B34" s="38"/>
      <c r="C34" s="38"/>
      <c r="D34" s="49" t="s">
        <v>33</v>
      </c>
      <c r="E34" s="38">
        <v>0.12</v>
      </c>
      <c r="F34" s="7"/>
      <c r="G34" s="7"/>
      <c r="H34" s="7"/>
      <c r="I34" s="26"/>
    </row>
    <row r="35" spans="1:9" x14ac:dyDescent="0.25">
      <c r="A35" s="54"/>
      <c r="B35" s="38"/>
      <c r="C35" s="38"/>
      <c r="D35" s="49" t="s">
        <v>32</v>
      </c>
      <c r="E35" s="38">
        <v>0.08</v>
      </c>
      <c r="F35" s="7"/>
      <c r="G35" s="7"/>
      <c r="H35" s="7"/>
      <c r="I35" s="26"/>
    </row>
    <row r="36" spans="1:9" x14ac:dyDescent="0.25">
      <c r="A36" s="54"/>
      <c r="B36" s="38"/>
      <c r="C36" s="38"/>
      <c r="D36" s="55" t="s">
        <v>31</v>
      </c>
      <c r="E36" s="38">
        <v>0.06</v>
      </c>
      <c r="F36" s="7"/>
      <c r="G36" s="7"/>
      <c r="H36" s="7"/>
      <c r="I36" s="26"/>
    </row>
    <row r="37" spans="1:9" x14ac:dyDescent="0.25">
      <c r="A37" s="54"/>
      <c r="B37" s="38"/>
      <c r="C37" s="38"/>
      <c r="D37" s="55" t="s">
        <v>30</v>
      </c>
      <c r="E37" s="38">
        <v>0.04</v>
      </c>
      <c r="F37" s="7"/>
      <c r="G37" s="7"/>
      <c r="H37" s="7"/>
      <c r="I37" s="26"/>
    </row>
    <row r="38" spans="1:9" x14ac:dyDescent="0.25">
      <c r="A38" s="54"/>
      <c r="B38" s="38"/>
      <c r="C38" s="38"/>
      <c r="D38" s="49"/>
      <c r="E38" s="38"/>
      <c r="F38" s="7"/>
      <c r="G38" s="7"/>
      <c r="H38" s="7"/>
      <c r="I38" s="26"/>
    </row>
    <row r="39" spans="1:9" x14ac:dyDescent="0.25">
      <c r="A39" s="54"/>
      <c r="B39" s="38"/>
      <c r="C39" s="38"/>
      <c r="D39" s="49"/>
      <c r="E39" s="38"/>
      <c r="F39" s="7"/>
      <c r="G39" s="7"/>
      <c r="H39" s="7"/>
      <c r="I39" s="26"/>
    </row>
    <row r="40" spans="1:9" x14ac:dyDescent="0.25">
      <c r="A40" s="54"/>
      <c r="B40" s="38"/>
      <c r="C40" s="38"/>
      <c r="D40" s="49"/>
      <c r="E40" s="38"/>
      <c r="F40" s="7"/>
      <c r="G40" s="7"/>
      <c r="H40" s="7"/>
      <c r="I40" s="26"/>
    </row>
    <row r="41" spans="1:9" x14ac:dyDescent="0.25">
      <c r="A41" s="54"/>
      <c r="B41" s="7"/>
      <c r="C41" s="7"/>
      <c r="D41" s="25"/>
      <c r="E41" s="7"/>
      <c r="F41" s="7"/>
      <c r="G41" s="7"/>
      <c r="H41" s="7"/>
      <c r="I41" s="26"/>
    </row>
    <row r="42" spans="1:9" x14ac:dyDescent="0.25">
      <c r="A42" s="24"/>
      <c r="B42" s="7"/>
      <c r="C42" s="7"/>
      <c r="D42" s="25"/>
      <c r="E42" s="7"/>
      <c r="F42" s="7"/>
      <c r="G42" s="7"/>
      <c r="H42" s="7"/>
      <c r="I42" s="26"/>
    </row>
    <row r="43" spans="1:9" x14ac:dyDescent="0.25">
      <c r="A43" s="24"/>
      <c r="B43" s="7"/>
      <c r="C43" s="7"/>
      <c r="D43" s="25"/>
      <c r="E43" s="7"/>
      <c r="F43" s="7"/>
      <c r="G43" s="7"/>
      <c r="H43" s="7"/>
      <c r="I43" s="26"/>
    </row>
    <row r="44" spans="1:9" x14ac:dyDescent="0.25">
      <c r="A44" s="24"/>
    </row>
  </sheetData>
  <mergeCells count="2">
    <mergeCell ref="A1:I1"/>
    <mergeCell ref="A25:B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Hughes</dc:creator>
  <cp:lastModifiedBy>Chung, Raph</cp:lastModifiedBy>
  <dcterms:created xsi:type="dcterms:W3CDTF">1996-10-14T23:33:28Z</dcterms:created>
  <dcterms:modified xsi:type="dcterms:W3CDTF">2023-11-14T00:37:57Z</dcterms:modified>
</cp:coreProperties>
</file>