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d\Downloads\"/>
    </mc:Choice>
  </mc:AlternateContent>
  <xr:revisionPtr revIDLastSave="0" documentId="13_ncr:1_{00B0B947-5F60-4906-AF35-068C70332C0F}" xr6:coauthVersionLast="47" xr6:coauthVersionMax="47" xr10:uidLastSave="{00000000-0000-0000-0000-000000000000}"/>
  <bookViews>
    <workbookView xWindow="-120" yWindow="-120" windowWidth="20730" windowHeight="11160" activeTab="2" xr2:uid="{4C64BA90-FD28-0043-AC58-B2D5FF7ED1F0}"/>
  </bookViews>
  <sheets>
    <sheet name="Home Assignment" sheetId="9" r:id="rId1"/>
    <sheet name="Task1" sheetId="10" r:id="rId2"/>
    <sheet name="Task2" sheetId="11" r:id="rId3"/>
    <sheet name="Task3" sheetId="12" r:id="rId4"/>
    <sheet name="Task4" sheetId="13" r:id="rId5"/>
  </sheets>
  <definedNames>
    <definedName name="Long_Hour_Fee">#REF!</definedName>
    <definedName name="Med_Hour_Fee">#REF!</definedName>
    <definedName name="Threshold1">#REF!</definedName>
    <definedName name="Threshold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3" l="1"/>
  <c r="L4" i="13"/>
  <c r="G2" i="13"/>
  <c r="H2" i="13" s="1"/>
  <c r="G3" i="13"/>
  <c r="H3" i="13" s="1"/>
  <c r="G4" i="13"/>
  <c r="H4" i="13" s="1"/>
  <c r="G5" i="13"/>
  <c r="H5" i="13" s="1"/>
  <c r="G6" i="13"/>
  <c r="H6" i="13" s="1"/>
  <c r="G7" i="13"/>
  <c r="H7" i="13" s="1"/>
  <c r="G8" i="13"/>
  <c r="H8" i="13" s="1"/>
  <c r="G9" i="13"/>
  <c r="H9" i="13" s="1"/>
  <c r="G10" i="13"/>
  <c r="H10" i="13" s="1"/>
  <c r="G11" i="13"/>
  <c r="H11" i="13" s="1"/>
  <c r="G12" i="13"/>
  <c r="H12" i="13" s="1"/>
  <c r="G13" i="13"/>
  <c r="H13" i="13" s="1"/>
  <c r="G14" i="13"/>
  <c r="H14" i="13" s="1"/>
  <c r="G15" i="13"/>
  <c r="H15" i="13" s="1"/>
  <c r="G16" i="13"/>
  <c r="H16" i="13" s="1"/>
  <c r="G17" i="13"/>
  <c r="H17" i="13" s="1"/>
  <c r="G18" i="13"/>
  <c r="H18" i="13" s="1"/>
  <c r="G19" i="13"/>
  <c r="H19" i="13" s="1"/>
  <c r="G20" i="13"/>
  <c r="H20" i="13" s="1"/>
  <c r="G21" i="13"/>
  <c r="H21" i="13" s="1"/>
  <c r="G22" i="13"/>
  <c r="H22" i="13" s="1"/>
  <c r="G23" i="13"/>
  <c r="H23" i="13" s="1"/>
  <c r="G24" i="13"/>
  <c r="H24" i="13" s="1"/>
  <c r="G25" i="13"/>
  <c r="H25" i="13" s="1"/>
  <c r="G26" i="13"/>
  <c r="H26" i="13" s="1"/>
  <c r="G27" i="13"/>
  <c r="H27" i="13" s="1"/>
  <c r="G28" i="13"/>
  <c r="H28" i="13" s="1"/>
  <c r="G29" i="13"/>
  <c r="H29" i="13" s="1"/>
  <c r="G30" i="13"/>
  <c r="H30" i="13" s="1"/>
  <c r="G31" i="13"/>
  <c r="H31" i="13" s="1"/>
  <c r="G32" i="13"/>
  <c r="H32" i="13" s="1"/>
  <c r="G33" i="13"/>
  <c r="H33" i="13" s="1"/>
  <c r="G34" i="13"/>
  <c r="H34" i="13" s="1"/>
  <c r="G35" i="13"/>
  <c r="H35" i="13" s="1"/>
  <c r="G36" i="13"/>
  <c r="H36" i="13" s="1"/>
  <c r="G37" i="13"/>
  <c r="H37" i="13" s="1"/>
  <c r="G38" i="13"/>
  <c r="H38" i="13" s="1"/>
  <c r="G39" i="13"/>
  <c r="H39" i="13" s="1"/>
  <c r="G40" i="13"/>
  <c r="H40" i="13" s="1"/>
  <c r="G41" i="13"/>
  <c r="H41" i="13" s="1"/>
  <c r="G42" i="13"/>
  <c r="H42" i="13" s="1"/>
  <c r="G43" i="13"/>
  <c r="H43" i="13" s="1"/>
  <c r="G44" i="13"/>
  <c r="H44" i="13" s="1"/>
  <c r="G45" i="13"/>
  <c r="H45" i="13" s="1"/>
  <c r="G46" i="13"/>
  <c r="H46" i="13" s="1"/>
  <c r="G47" i="13"/>
  <c r="H47" i="13" s="1"/>
  <c r="G48" i="13"/>
  <c r="H48" i="13" s="1"/>
  <c r="G49" i="13"/>
  <c r="H49" i="13" s="1"/>
  <c r="G50" i="13"/>
  <c r="H50" i="13" s="1"/>
  <c r="G51" i="13"/>
  <c r="H51" i="13" s="1"/>
  <c r="G52" i="13"/>
  <c r="H52" i="13" s="1"/>
  <c r="G53" i="13"/>
  <c r="H53" i="13" s="1"/>
  <c r="G54" i="13"/>
  <c r="H54" i="13" s="1"/>
  <c r="G55" i="13"/>
  <c r="H55" i="13" s="1"/>
  <c r="G56" i="13"/>
  <c r="H56" i="13" s="1"/>
  <c r="G57" i="13"/>
  <c r="H57" i="13" s="1"/>
  <c r="G58" i="13"/>
  <c r="H58" i="13" s="1"/>
  <c r="G59" i="13"/>
  <c r="H59" i="13" s="1"/>
  <c r="G60" i="13"/>
  <c r="H60" i="13" s="1"/>
  <c r="G61" i="13"/>
  <c r="H61" i="13" s="1"/>
  <c r="G62" i="13"/>
  <c r="H62" i="13" s="1"/>
  <c r="G63" i="13"/>
  <c r="H63" i="13" s="1"/>
  <c r="G64" i="13"/>
  <c r="H64" i="13" s="1"/>
  <c r="G65" i="13"/>
  <c r="H65" i="13" s="1"/>
  <c r="G66" i="13"/>
  <c r="H66" i="13" s="1"/>
  <c r="G67" i="13"/>
  <c r="H67" i="13" s="1"/>
  <c r="G68" i="13"/>
  <c r="H68" i="13" s="1"/>
  <c r="G69" i="13"/>
  <c r="H69" i="13" s="1"/>
  <c r="G70" i="13"/>
  <c r="H70" i="13" s="1"/>
  <c r="G71" i="13"/>
  <c r="H71" i="13" s="1"/>
  <c r="G72" i="13"/>
  <c r="H72" i="13" s="1"/>
  <c r="G73" i="13"/>
  <c r="H73" i="13" s="1"/>
  <c r="G74" i="13"/>
  <c r="H74" i="13" s="1"/>
  <c r="G75" i="13"/>
  <c r="H75" i="13" s="1"/>
  <c r="G76" i="13"/>
  <c r="H76" i="13" s="1"/>
  <c r="G77" i="13"/>
  <c r="H77" i="13" s="1"/>
  <c r="G78" i="13"/>
  <c r="H78" i="13" s="1"/>
  <c r="G79" i="13"/>
  <c r="H79" i="13" s="1"/>
  <c r="G80" i="13"/>
  <c r="H80" i="13" s="1"/>
  <c r="G81" i="13"/>
  <c r="H81" i="13" s="1"/>
  <c r="G82" i="13"/>
  <c r="H82" i="13" s="1"/>
  <c r="G83" i="13"/>
  <c r="H83" i="13" s="1"/>
  <c r="G84" i="13"/>
  <c r="H84" i="13" s="1"/>
  <c r="G85" i="13"/>
  <c r="H85" i="13" s="1"/>
  <c r="G86" i="13"/>
  <c r="H86" i="13" s="1"/>
  <c r="G87" i="13"/>
  <c r="H87" i="13" s="1"/>
  <c r="G88" i="13"/>
  <c r="H88" i="13" s="1"/>
  <c r="G89" i="13"/>
  <c r="H89" i="13" s="1"/>
  <c r="G90" i="13"/>
  <c r="H90" i="13" s="1"/>
  <c r="G91" i="13"/>
  <c r="H91" i="13" s="1"/>
  <c r="G92" i="13"/>
  <c r="H92" i="13" s="1"/>
  <c r="G93" i="13"/>
  <c r="H93" i="13" s="1"/>
  <c r="G94" i="13"/>
  <c r="H94" i="13" s="1"/>
  <c r="G95" i="13"/>
  <c r="H95" i="13" s="1"/>
  <c r="G96" i="13"/>
  <c r="H96" i="13" s="1"/>
  <c r="G97" i="13"/>
  <c r="H97" i="13" s="1"/>
  <c r="G98" i="13"/>
  <c r="H98" i="13" s="1"/>
  <c r="G99" i="13"/>
  <c r="H99" i="13" s="1"/>
  <c r="G100" i="13"/>
  <c r="H100" i="13" s="1"/>
  <c r="G101" i="13"/>
  <c r="H101" i="13" s="1"/>
  <c r="G102" i="13"/>
  <c r="H102" i="13" s="1"/>
  <c r="G103" i="13"/>
  <c r="H103" i="13" s="1"/>
  <c r="G104" i="13"/>
  <c r="H104" i="13" s="1"/>
  <c r="G105" i="13"/>
  <c r="H105" i="13" s="1"/>
  <c r="G106" i="13"/>
  <c r="H106" i="13" s="1"/>
  <c r="G107" i="13"/>
  <c r="H107" i="13" s="1"/>
  <c r="G108" i="13"/>
  <c r="H108" i="13" s="1"/>
  <c r="G109" i="13"/>
  <c r="H109" i="13" s="1"/>
  <c r="G110" i="13"/>
  <c r="H110" i="13" s="1"/>
  <c r="G111" i="13"/>
  <c r="H111" i="13" s="1"/>
  <c r="G112" i="13"/>
  <c r="H112" i="13" s="1"/>
  <c r="G113" i="13"/>
  <c r="H113" i="13" s="1"/>
  <c r="G114" i="13"/>
  <c r="H114" i="13" s="1"/>
  <c r="G115" i="13"/>
  <c r="H115" i="13" s="1"/>
  <c r="G116" i="13"/>
  <c r="H116" i="13" s="1"/>
  <c r="G117" i="13"/>
  <c r="H117" i="13" s="1"/>
  <c r="G118" i="13"/>
  <c r="H118" i="13" s="1"/>
  <c r="G119" i="13"/>
  <c r="H119" i="13" s="1"/>
  <c r="G120" i="13"/>
  <c r="H120" i="13" s="1"/>
  <c r="G121" i="13"/>
  <c r="H121" i="13" s="1"/>
  <c r="G122" i="13"/>
  <c r="H122" i="13" s="1"/>
  <c r="G123" i="13"/>
  <c r="H123" i="13" s="1"/>
  <c r="G124" i="13"/>
  <c r="H124" i="13" s="1"/>
  <c r="G125" i="13"/>
  <c r="H125" i="13" s="1"/>
  <c r="H2" i="12"/>
  <c r="H39" i="12"/>
  <c r="H40" i="12"/>
  <c r="H3" i="12"/>
  <c r="H4" i="12"/>
  <c r="H5" i="12"/>
  <c r="H41" i="12"/>
  <c r="H6" i="12"/>
  <c r="H7" i="12"/>
  <c r="H8" i="12"/>
  <c r="H42" i="12"/>
  <c r="H43" i="12"/>
  <c r="H44" i="12"/>
  <c r="H45" i="12"/>
  <c r="H46" i="12"/>
  <c r="H47" i="12"/>
  <c r="H48" i="12"/>
  <c r="H49" i="12"/>
  <c r="H9" i="12"/>
  <c r="H50" i="12"/>
  <c r="H51" i="12"/>
  <c r="H10" i="12"/>
  <c r="H11" i="12"/>
  <c r="H52" i="12"/>
  <c r="H12" i="12"/>
  <c r="H53" i="12"/>
  <c r="H54" i="12"/>
  <c r="H55" i="12"/>
  <c r="H13" i="12"/>
  <c r="H56" i="12"/>
  <c r="H57" i="12"/>
  <c r="H58" i="12"/>
  <c r="H59" i="12"/>
  <c r="H14" i="12"/>
  <c r="H15" i="12"/>
  <c r="H60" i="12"/>
  <c r="H16" i="12"/>
  <c r="H61" i="12"/>
  <c r="H62" i="12"/>
  <c r="H63" i="12"/>
  <c r="H64" i="12"/>
  <c r="H65" i="12"/>
  <c r="H17" i="12"/>
  <c r="H66" i="12"/>
  <c r="H67" i="12"/>
  <c r="H68" i="12"/>
  <c r="H69" i="12"/>
  <c r="H70" i="12"/>
  <c r="H71" i="12"/>
  <c r="H72" i="12"/>
  <c r="H73" i="12"/>
  <c r="H74" i="12"/>
  <c r="H75" i="12"/>
  <c r="H18" i="12"/>
  <c r="H19" i="12"/>
  <c r="H20" i="12"/>
  <c r="H21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22" i="12"/>
  <c r="H88" i="12"/>
  <c r="H89" i="12"/>
  <c r="H90" i="12"/>
  <c r="H23" i="12"/>
  <c r="H24" i="12"/>
  <c r="H25" i="12"/>
  <c r="H26" i="12"/>
  <c r="H27" i="12"/>
  <c r="H91" i="12"/>
  <c r="H92" i="12"/>
  <c r="H93" i="12"/>
  <c r="H28" i="12"/>
  <c r="H94" i="12"/>
  <c r="H95" i="12"/>
  <c r="H29" i="12"/>
  <c r="H30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31" i="12"/>
  <c r="H110" i="12"/>
  <c r="H32" i="12"/>
  <c r="H111" i="12"/>
  <c r="H112" i="12"/>
  <c r="H113" i="12"/>
  <c r="H114" i="12"/>
  <c r="H33" i="12"/>
  <c r="H115" i="12"/>
  <c r="H116" i="12"/>
  <c r="H34" i="12"/>
  <c r="H117" i="12"/>
  <c r="H35" i="12"/>
  <c r="H118" i="12"/>
  <c r="H36" i="12"/>
  <c r="H119" i="12"/>
  <c r="H120" i="12"/>
  <c r="H121" i="12"/>
  <c r="H122" i="12"/>
  <c r="H37" i="12"/>
  <c r="H123" i="12"/>
  <c r="H124" i="12"/>
  <c r="H38" i="12"/>
  <c r="H125" i="12"/>
  <c r="N9" i="11"/>
  <c r="M9" i="11"/>
  <c r="I16" i="11"/>
  <c r="I50" i="11"/>
  <c r="I95" i="11"/>
  <c r="I5" i="11"/>
  <c r="I6" i="11"/>
  <c r="I7" i="11"/>
  <c r="I51" i="11"/>
  <c r="I30" i="11"/>
  <c r="I2" i="11"/>
  <c r="I17" i="11"/>
  <c r="I52" i="11"/>
  <c r="I53" i="11"/>
  <c r="I71" i="11"/>
  <c r="I96" i="11"/>
  <c r="I110" i="11"/>
  <c r="I39" i="11"/>
  <c r="I111" i="11"/>
  <c r="I97" i="11"/>
  <c r="I23" i="11"/>
  <c r="I40" i="11"/>
  <c r="I41" i="11"/>
  <c r="I8" i="11"/>
  <c r="I24" i="11"/>
  <c r="I72" i="11"/>
  <c r="I18" i="11"/>
  <c r="I54" i="11"/>
  <c r="I98" i="11"/>
  <c r="I73" i="11"/>
  <c r="I25" i="11"/>
  <c r="I112" i="11"/>
  <c r="I113" i="11"/>
  <c r="I99" i="11"/>
  <c r="I74" i="11"/>
  <c r="I9" i="11"/>
  <c r="I19" i="11"/>
  <c r="I75" i="11"/>
  <c r="I31" i="11"/>
  <c r="I76" i="11"/>
  <c r="I114" i="11"/>
  <c r="I115" i="11"/>
  <c r="I116" i="11"/>
  <c r="I55" i="11"/>
  <c r="I32" i="11"/>
  <c r="I100" i="11"/>
  <c r="I42" i="11"/>
  <c r="I56" i="11"/>
  <c r="I117" i="11"/>
  <c r="I118" i="11"/>
  <c r="I77" i="11"/>
  <c r="I43" i="11"/>
  <c r="I44" i="11"/>
  <c r="I78" i="11"/>
  <c r="I79" i="11"/>
  <c r="I20" i="11"/>
  <c r="I33" i="11"/>
  <c r="I10" i="11"/>
  <c r="I3" i="11"/>
  <c r="I119" i="11"/>
  <c r="I120" i="11"/>
  <c r="I121" i="11"/>
  <c r="I101" i="11"/>
  <c r="I57" i="11"/>
  <c r="I45" i="11"/>
  <c r="I122" i="11"/>
  <c r="I123" i="11"/>
  <c r="I58" i="11"/>
  <c r="I59" i="11"/>
  <c r="I60" i="11"/>
  <c r="I80" i="11"/>
  <c r="I11" i="11"/>
  <c r="I124" i="11"/>
  <c r="I61" i="11"/>
  <c r="I81" i="11"/>
  <c r="I34" i="11"/>
  <c r="I12" i="11"/>
  <c r="I26" i="11"/>
  <c r="I21" i="11"/>
  <c r="I13" i="11"/>
  <c r="I62" i="11"/>
  <c r="I102" i="11"/>
  <c r="I82" i="11"/>
  <c r="I14" i="11"/>
  <c r="I83" i="11"/>
  <c r="I84" i="11"/>
  <c r="I35" i="11"/>
  <c r="I36" i="11"/>
  <c r="I85" i="11"/>
  <c r="I103" i="11"/>
  <c r="I63" i="11"/>
  <c r="I86" i="11"/>
  <c r="I87" i="11"/>
  <c r="I64" i="11"/>
  <c r="I104" i="11"/>
  <c r="I46" i="11"/>
  <c r="I65" i="11"/>
  <c r="I66" i="11"/>
  <c r="I67" i="11"/>
  <c r="I88" i="11"/>
  <c r="I68" i="11"/>
  <c r="I125" i="11"/>
  <c r="I37" i="11"/>
  <c r="I89" i="11"/>
  <c r="I4" i="11"/>
  <c r="I69" i="11"/>
  <c r="I105" i="11"/>
  <c r="I106" i="11"/>
  <c r="I107" i="11"/>
  <c r="I27" i="11"/>
  <c r="I108" i="11"/>
  <c r="I47" i="11"/>
  <c r="I22" i="11"/>
  <c r="I90" i="11"/>
  <c r="I38" i="11"/>
  <c r="I91" i="11"/>
  <c r="I28" i="11"/>
  <c r="I70" i="11"/>
  <c r="I48" i="11"/>
  <c r="I109" i="11"/>
  <c r="I49" i="11"/>
  <c r="I15" i="11"/>
  <c r="I92" i="11"/>
  <c r="I93" i="11"/>
  <c r="I29" i="11"/>
  <c r="I94" i="11"/>
  <c r="G94" i="11"/>
  <c r="H94" i="11" s="1"/>
  <c r="G29" i="11"/>
  <c r="H29" i="11" s="1"/>
  <c r="G93" i="11"/>
  <c r="H93" i="11" s="1"/>
  <c r="G92" i="11"/>
  <c r="H92" i="11" s="1"/>
  <c r="G15" i="11"/>
  <c r="H15" i="11" s="1"/>
  <c r="G49" i="11"/>
  <c r="H49" i="11" s="1"/>
  <c r="G109" i="11"/>
  <c r="H109" i="11" s="1"/>
  <c r="G48" i="11"/>
  <c r="H48" i="11" s="1"/>
  <c r="G70" i="11"/>
  <c r="H70" i="11" s="1"/>
  <c r="G28" i="11"/>
  <c r="H28" i="11" s="1"/>
  <c r="G91" i="11"/>
  <c r="H91" i="11" s="1"/>
  <c r="G38" i="11"/>
  <c r="H38" i="11" s="1"/>
  <c r="G90" i="11"/>
  <c r="H90" i="11" s="1"/>
  <c r="G22" i="11"/>
  <c r="H22" i="11" s="1"/>
  <c r="G47" i="11"/>
  <c r="H47" i="11" s="1"/>
  <c r="G108" i="11"/>
  <c r="H108" i="11" s="1"/>
  <c r="G27" i="11"/>
  <c r="H27" i="11" s="1"/>
  <c r="G107" i="11"/>
  <c r="H107" i="11" s="1"/>
  <c r="G106" i="11"/>
  <c r="H106" i="11" s="1"/>
  <c r="G105" i="11"/>
  <c r="H105" i="11" s="1"/>
  <c r="G69" i="11"/>
  <c r="H69" i="11" s="1"/>
  <c r="G4" i="11"/>
  <c r="H4" i="11" s="1"/>
  <c r="G89" i="11"/>
  <c r="H89" i="11" s="1"/>
  <c r="G37" i="11"/>
  <c r="H37" i="11" s="1"/>
  <c r="G125" i="11"/>
  <c r="H125" i="11" s="1"/>
  <c r="G68" i="11"/>
  <c r="H68" i="11" s="1"/>
  <c r="G88" i="11"/>
  <c r="H88" i="11" s="1"/>
  <c r="G67" i="11"/>
  <c r="H67" i="11" s="1"/>
  <c r="G66" i="11"/>
  <c r="H66" i="11" s="1"/>
  <c r="G65" i="11"/>
  <c r="H65" i="11" s="1"/>
  <c r="G46" i="11"/>
  <c r="H46" i="11" s="1"/>
  <c r="G104" i="11"/>
  <c r="H104" i="11" s="1"/>
  <c r="G64" i="11"/>
  <c r="H64" i="11" s="1"/>
  <c r="G87" i="11"/>
  <c r="H87" i="11" s="1"/>
  <c r="G86" i="11"/>
  <c r="H86" i="11" s="1"/>
  <c r="G63" i="11"/>
  <c r="H63" i="11" s="1"/>
  <c r="G103" i="11"/>
  <c r="H103" i="11" s="1"/>
  <c r="G85" i="11"/>
  <c r="H85" i="11" s="1"/>
  <c r="G36" i="11"/>
  <c r="H36" i="11" s="1"/>
  <c r="G35" i="11"/>
  <c r="H35" i="11" s="1"/>
  <c r="G84" i="11"/>
  <c r="H84" i="11" s="1"/>
  <c r="G83" i="11"/>
  <c r="H83" i="11" s="1"/>
  <c r="G14" i="11"/>
  <c r="H14" i="11" s="1"/>
  <c r="G82" i="11"/>
  <c r="H82" i="11" s="1"/>
  <c r="G102" i="11"/>
  <c r="H102" i="11" s="1"/>
  <c r="G62" i="11"/>
  <c r="H62" i="11" s="1"/>
  <c r="G13" i="11"/>
  <c r="H13" i="11" s="1"/>
  <c r="G21" i="11"/>
  <c r="H21" i="11" s="1"/>
  <c r="G26" i="11"/>
  <c r="H26" i="11" s="1"/>
  <c r="G12" i="11"/>
  <c r="H12" i="11" s="1"/>
  <c r="G34" i="11"/>
  <c r="H34" i="11" s="1"/>
  <c r="G81" i="11"/>
  <c r="H81" i="11" s="1"/>
  <c r="G61" i="11"/>
  <c r="H61" i="11" s="1"/>
  <c r="G124" i="11"/>
  <c r="H124" i="11" s="1"/>
  <c r="G11" i="11"/>
  <c r="H11" i="11" s="1"/>
  <c r="G80" i="11"/>
  <c r="H80" i="11" s="1"/>
  <c r="G60" i="11"/>
  <c r="H60" i="11" s="1"/>
  <c r="G59" i="11"/>
  <c r="H59" i="11" s="1"/>
  <c r="G58" i="11"/>
  <c r="H58" i="11" s="1"/>
  <c r="G123" i="11"/>
  <c r="H123" i="11" s="1"/>
  <c r="G122" i="11"/>
  <c r="H122" i="11" s="1"/>
  <c r="G45" i="11"/>
  <c r="H45" i="11" s="1"/>
  <c r="G57" i="11"/>
  <c r="H57" i="11" s="1"/>
  <c r="G101" i="11"/>
  <c r="H101" i="11" s="1"/>
  <c r="G121" i="11"/>
  <c r="H121" i="11" s="1"/>
  <c r="G120" i="11"/>
  <c r="H120" i="11" s="1"/>
  <c r="G119" i="11"/>
  <c r="H119" i="11" s="1"/>
  <c r="G3" i="11"/>
  <c r="H3" i="11" s="1"/>
  <c r="G10" i="11"/>
  <c r="H10" i="11" s="1"/>
  <c r="G33" i="11"/>
  <c r="H33" i="11" s="1"/>
  <c r="G20" i="11"/>
  <c r="H20" i="11" s="1"/>
  <c r="G79" i="11"/>
  <c r="H79" i="11" s="1"/>
  <c r="G78" i="11"/>
  <c r="H78" i="11" s="1"/>
  <c r="G44" i="11"/>
  <c r="H44" i="11" s="1"/>
  <c r="G43" i="11"/>
  <c r="H43" i="11" s="1"/>
  <c r="G77" i="11"/>
  <c r="H77" i="11" s="1"/>
  <c r="G118" i="11"/>
  <c r="H118" i="11" s="1"/>
  <c r="G117" i="11"/>
  <c r="H117" i="11" s="1"/>
  <c r="G56" i="11"/>
  <c r="H56" i="11" s="1"/>
  <c r="G42" i="11"/>
  <c r="H42" i="11" s="1"/>
  <c r="O9" i="11" s="1"/>
  <c r="G100" i="11"/>
  <c r="H100" i="11" s="1"/>
  <c r="G32" i="11"/>
  <c r="H32" i="11" s="1"/>
  <c r="G55" i="11"/>
  <c r="H55" i="11" s="1"/>
  <c r="G116" i="11"/>
  <c r="H116" i="11" s="1"/>
  <c r="G115" i="11"/>
  <c r="H115" i="11" s="1"/>
  <c r="G114" i="11"/>
  <c r="H114" i="11" s="1"/>
  <c r="G76" i="11"/>
  <c r="H76" i="11" s="1"/>
  <c r="G31" i="11"/>
  <c r="H31" i="11" s="1"/>
  <c r="G75" i="11"/>
  <c r="H75" i="11" s="1"/>
  <c r="G19" i="11"/>
  <c r="H19" i="11" s="1"/>
  <c r="G9" i="11"/>
  <c r="H9" i="11" s="1"/>
  <c r="G74" i="11"/>
  <c r="H74" i="11" s="1"/>
  <c r="G99" i="11"/>
  <c r="H99" i="11" s="1"/>
  <c r="G113" i="11"/>
  <c r="H113" i="11" s="1"/>
  <c r="G112" i="11"/>
  <c r="H112" i="11" s="1"/>
  <c r="G25" i="11"/>
  <c r="H25" i="11" s="1"/>
  <c r="G73" i="11"/>
  <c r="H73" i="11" s="1"/>
  <c r="G98" i="11"/>
  <c r="H98" i="11" s="1"/>
  <c r="G54" i="11"/>
  <c r="H54" i="11" s="1"/>
  <c r="G18" i="11"/>
  <c r="H18" i="11" s="1"/>
  <c r="G72" i="11"/>
  <c r="H72" i="11" s="1"/>
  <c r="G24" i="11"/>
  <c r="H24" i="11" s="1"/>
  <c r="G8" i="11"/>
  <c r="H8" i="11" s="1"/>
  <c r="G41" i="11"/>
  <c r="H41" i="11" s="1"/>
  <c r="G40" i="11"/>
  <c r="H40" i="11" s="1"/>
  <c r="G23" i="11"/>
  <c r="H23" i="11" s="1"/>
  <c r="G97" i="11"/>
  <c r="H97" i="11" s="1"/>
  <c r="G111" i="11"/>
  <c r="H111" i="11" s="1"/>
  <c r="G39" i="11"/>
  <c r="H39" i="11" s="1"/>
  <c r="G110" i="11"/>
  <c r="H110" i="11" s="1"/>
  <c r="G96" i="11"/>
  <c r="H96" i="11" s="1"/>
  <c r="G71" i="11"/>
  <c r="H71" i="11" s="1"/>
  <c r="G53" i="11"/>
  <c r="H53" i="11" s="1"/>
  <c r="G52" i="11"/>
  <c r="H52" i="11" s="1"/>
  <c r="G17" i="11"/>
  <c r="H17" i="11" s="1"/>
  <c r="G2" i="11"/>
  <c r="H2" i="11" s="1"/>
  <c r="G30" i="11"/>
  <c r="H30" i="11" s="1"/>
  <c r="G51" i="11"/>
  <c r="H51" i="11" s="1"/>
  <c r="G7" i="11"/>
  <c r="H7" i="11" s="1"/>
  <c r="G6" i="11"/>
  <c r="H6" i="11" s="1"/>
  <c r="G5" i="11"/>
  <c r="H5" i="11" s="1"/>
  <c r="G95" i="11"/>
  <c r="H95" i="11" s="1"/>
  <c r="G50" i="11"/>
  <c r="H50" i="11" s="1"/>
  <c r="G16" i="11"/>
  <c r="H16" i="11" s="1"/>
  <c r="Q6" i="10"/>
  <c r="P6" i="10"/>
  <c r="O6" i="10"/>
  <c r="N6" i="10"/>
  <c r="M6" i="10"/>
  <c r="G69" i="10"/>
  <c r="G113" i="10"/>
  <c r="G121" i="10"/>
  <c r="G43" i="10"/>
  <c r="G67" i="10"/>
  <c r="G115" i="10"/>
  <c r="G41" i="10"/>
  <c r="G94" i="10"/>
  <c r="G120" i="10"/>
  <c r="G116" i="10"/>
  <c r="G15" i="10"/>
  <c r="G125" i="10"/>
  <c r="G81" i="10"/>
  <c r="G23" i="10"/>
  <c r="G93" i="10"/>
  <c r="G10" i="10"/>
  <c r="G38" i="10"/>
  <c r="G40" i="10"/>
  <c r="G9" i="10"/>
  <c r="G12" i="10"/>
  <c r="G18" i="10"/>
  <c r="G97" i="10"/>
  <c r="G72" i="10"/>
  <c r="G65" i="10"/>
  <c r="G20" i="10"/>
  <c r="G107" i="10"/>
  <c r="G59" i="10"/>
  <c r="G51" i="10"/>
  <c r="G3" i="10"/>
  <c r="G100" i="10"/>
  <c r="G105" i="10"/>
  <c r="G34" i="10"/>
  <c r="G77" i="10"/>
  <c r="G7" i="10"/>
  <c r="G87" i="10"/>
  <c r="G98" i="10"/>
  <c r="G48" i="10"/>
  <c r="G123" i="10"/>
  <c r="G6" i="10"/>
  <c r="G47" i="10"/>
  <c r="G17" i="10"/>
  <c r="G32" i="10"/>
  <c r="G73" i="10"/>
  <c r="G31" i="10"/>
  <c r="G8" i="10"/>
  <c r="G106" i="10"/>
  <c r="G22" i="10"/>
  <c r="G49" i="10"/>
  <c r="G114" i="10"/>
  <c r="G44" i="10"/>
  <c r="G79" i="10"/>
  <c r="G95" i="10"/>
  <c r="G86" i="10"/>
  <c r="G54" i="10"/>
  <c r="G14" i="10"/>
  <c r="G112" i="10"/>
  <c r="G11" i="10"/>
  <c r="G103" i="10"/>
  <c r="G5" i="10"/>
  <c r="G37" i="10"/>
  <c r="G60" i="10"/>
  <c r="G91" i="10"/>
  <c r="G111" i="10"/>
  <c r="G85" i="10"/>
  <c r="G89" i="10"/>
  <c r="G124" i="10"/>
  <c r="G45" i="10"/>
  <c r="G71" i="10"/>
  <c r="G75" i="10"/>
  <c r="G76" i="10"/>
  <c r="G83" i="10"/>
  <c r="G66" i="10"/>
  <c r="G19" i="10"/>
  <c r="G42" i="10"/>
  <c r="G35" i="10"/>
  <c r="G110" i="10"/>
  <c r="G26" i="10"/>
  <c r="G2" i="10"/>
  <c r="G122" i="10"/>
  <c r="G104" i="10"/>
  <c r="G39" i="10"/>
  <c r="G28" i="10"/>
  <c r="G117" i="10"/>
  <c r="G21" i="10"/>
  <c r="G50" i="10"/>
  <c r="G13" i="10"/>
  <c r="G119" i="10"/>
  <c r="G90" i="10"/>
  <c r="G102" i="10"/>
  <c r="G74" i="10"/>
  <c r="G96" i="10"/>
  <c r="G78" i="10"/>
  <c r="G29" i="10"/>
  <c r="G62" i="10"/>
  <c r="G92" i="10"/>
  <c r="G27" i="10"/>
  <c r="G99" i="10"/>
  <c r="G46" i="10"/>
  <c r="G82" i="10"/>
  <c r="G63" i="10"/>
  <c r="G53" i="10"/>
  <c r="G64" i="10"/>
  <c r="G61" i="10"/>
  <c r="G70" i="10"/>
  <c r="G16" i="10"/>
  <c r="G36" i="10"/>
  <c r="G30" i="10"/>
  <c r="G80" i="10"/>
  <c r="G108" i="10"/>
  <c r="G58" i="10"/>
  <c r="G109" i="10"/>
  <c r="G68" i="10"/>
  <c r="G33" i="10"/>
  <c r="G84" i="10"/>
  <c r="G56" i="10"/>
  <c r="G25" i="10"/>
  <c r="G55" i="10"/>
  <c r="G4" i="10"/>
  <c r="G118" i="10"/>
  <c r="G52" i="10"/>
  <c r="G57" i="10"/>
  <c r="G24" i="10"/>
  <c r="G101" i="10"/>
  <c r="G88" i="10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<sst xmlns="http://schemas.openxmlformats.org/spreadsheetml/2006/main" count="726" uniqueCount="171">
  <si>
    <t>Student name</t>
  </si>
  <si>
    <t>Student Name</t>
  </si>
  <si>
    <t>Science</t>
  </si>
  <si>
    <t>Maths</t>
  </si>
  <si>
    <t>Question 1</t>
  </si>
  <si>
    <t>Question 2</t>
  </si>
  <si>
    <t>Question 3</t>
  </si>
  <si>
    <t>Social Studies</t>
  </si>
  <si>
    <t>Students</t>
  </si>
  <si>
    <t>RAMDIN</t>
  </si>
  <si>
    <t>SHARAT</t>
  </si>
  <si>
    <t>BIRENDER</t>
  </si>
  <si>
    <t>KUSHAL</t>
  </si>
  <si>
    <t>KASID</t>
  </si>
  <si>
    <t>VIKRAM</t>
  </si>
  <si>
    <t>ABHI</t>
  </si>
  <si>
    <t>KHADAK</t>
  </si>
  <si>
    <t>CHANDERPAL</t>
  </si>
  <si>
    <t>KHURSID</t>
  </si>
  <si>
    <t>RAJEEV</t>
  </si>
  <si>
    <t>DURGESH</t>
  </si>
  <si>
    <t>NAHAR</t>
  </si>
  <si>
    <t>SUNDER</t>
  </si>
  <si>
    <t>MAANSINGH</t>
  </si>
  <si>
    <t>SPARSH</t>
  </si>
  <si>
    <t>PUNIT</t>
  </si>
  <si>
    <t>DINESH</t>
  </si>
  <si>
    <t>GULSHAN</t>
  </si>
  <si>
    <t>ARVIND</t>
  </si>
  <si>
    <t>NAUSAD</t>
  </si>
  <si>
    <t>MD.</t>
  </si>
  <si>
    <t>MOTI</t>
  </si>
  <si>
    <t>KAUSAL</t>
  </si>
  <si>
    <t>MOHABBAT</t>
  </si>
  <si>
    <t>RAJ</t>
  </si>
  <si>
    <t>JASWANT</t>
  </si>
  <si>
    <t>SEVAK</t>
  </si>
  <si>
    <t>CHOTELAL</t>
  </si>
  <si>
    <t>RUPESH</t>
  </si>
  <si>
    <t>MIDDA</t>
  </si>
  <si>
    <t>DHARAM</t>
  </si>
  <si>
    <t>PREETAM</t>
  </si>
  <si>
    <t>SARAIN</t>
  </si>
  <si>
    <t>PANKAJ</t>
  </si>
  <si>
    <t>SHEAK</t>
  </si>
  <si>
    <t>RIYASAT</t>
  </si>
  <si>
    <t>VINIT</t>
  </si>
  <si>
    <t>ARINDRA</t>
  </si>
  <si>
    <t>KALI</t>
  </si>
  <si>
    <t>BADSHYA</t>
  </si>
  <si>
    <t>VIKASH</t>
  </si>
  <si>
    <t>DEVINDER</t>
  </si>
  <si>
    <t>HEMANT</t>
  </si>
  <si>
    <t>SHIVAM</t>
  </si>
  <si>
    <t>YASH</t>
  </si>
  <si>
    <t>AAKASH</t>
  </si>
  <si>
    <t>CHANDESH</t>
  </si>
  <si>
    <t>SUPRIYAL</t>
  </si>
  <si>
    <t>GAJENDER</t>
  </si>
  <si>
    <t>IRFAN</t>
  </si>
  <si>
    <t>AZARUDDIN</t>
  </si>
  <si>
    <t>MUKUL</t>
  </si>
  <si>
    <t>RAJA</t>
  </si>
  <si>
    <t>PAWAN</t>
  </si>
  <si>
    <t>PARVESH</t>
  </si>
  <si>
    <t>NEERAJ</t>
  </si>
  <si>
    <t>JAMIL</t>
  </si>
  <si>
    <t>YOGITA</t>
  </si>
  <si>
    <t>RIJUL</t>
  </si>
  <si>
    <t>RAJENDER</t>
  </si>
  <si>
    <t>SURAJ</t>
  </si>
  <si>
    <t>RIZWAN</t>
  </si>
  <si>
    <t>MD</t>
  </si>
  <si>
    <t>HAR</t>
  </si>
  <si>
    <t>ABHISHEKH</t>
  </si>
  <si>
    <t>SHELENDER</t>
  </si>
  <si>
    <t>ANKIT</t>
  </si>
  <si>
    <t>SURENDER</t>
  </si>
  <si>
    <t>ARJUN</t>
  </si>
  <si>
    <t>KESHAR</t>
  </si>
  <si>
    <t>RAJU</t>
  </si>
  <si>
    <t>SANTLAL@GOLU</t>
  </si>
  <si>
    <t>PULKIT</t>
  </si>
  <si>
    <t>JAHOOR</t>
  </si>
  <si>
    <t>TAMMANNE</t>
  </si>
  <si>
    <t>KAILASH</t>
  </si>
  <si>
    <t>BHAGWATI</t>
  </si>
  <si>
    <t>SILENDER</t>
  </si>
  <si>
    <t>AKHILESH</t>
  </si>
  <si>
    <t>DIPENDRA</t>
  </si>
  <si>
    <t>NITIN</t>
  </si>
  <si>
    <t>DOODHNATH</t>
  </si>
  <si>
    <t>ASLAM</t>
  </si>
  <si>
    <t>JITENDER</t>
  </si>
  <si>
    <t>ADNAN</t>
  </si>
  <si>
    <t>YOGESH</t>
  </si>
  <si>
    <t>KABIR</t>
  </si>
  <si>
    <t>SARVESH</t>
  </si>
  <si>
    <t>RAKESH</t>
  </si>
  <si>
    <t>AKASH</t>
  </si>
  <si>
    <t>PINTU</t>
  </si>
  <si>
    <t>FARMAAN</t>
  </si>
  <si>
    <t>SHYAM</t>
  </si>
  <si>
    <t>SHAFIBUL</t>
  </si>
  <si>
    <t>AAMIR</t>
  </si>
  <si>
    <t>KAMAL</t>
  </si>
  <si>
    <t>MAYANK</t>
  </si>
  <si>
    <t>SOM</t>
  </si>
  <si>
    <t>BABLU</t>
  </si>
  <si>
    <t>MUBARIK</t>
  </si>
  <si>
    <t>NIRAJ</t>
  </si>
  <si>
    <t>SARBJEET</t>
  </si>
  <si>
    <t>AXAT</t>
  </si>
  <si>
    <t>ANUBHAV</t>
  </si>
  <si>
    <t>AKKASH</t>
  </si>
  <si>
    <t>HIMANSHU</t>
  </si>
  <si>
    <t>HARSH</t>
  </si>
  <si>
    <t>ANIL</t>
  </si>
  <si>
    <t>SACHIN</t>
  </si>
  <si>
    <t>BHUPENDER</t>
  </si>
  <si>
    <t>RAGHUNANDAN</t>
  </si>
  <si>
    <t>YOGNDER</t>
  </si>
  <si>
    <t>ARUN</t>
  </si>
  <si>
    <t>VIKAS</t>
  </si>
  <si>
    <t>VINOD</t>
  </si>
  <si>
    <t>SALMAN</t>
  </si>
  <si>
    <t>IMAMUDEEN</t>
  </si>
  <si>
    <t>TARJAN</t>
  </si>
  <si>
    <t>MURARI</t>
  </si>
  <si>
    <t>JAGDISH</t>
  </si>
  <si>
    <t>VISHAL</t>
  </si>
  <si>
    <t>TALIM</t>
  </si>
  <si>
    <t>NANKU</t>
  </si>
  <si>
    <t>Class</t>
  </si>
  <si>
    <t>Language</t>
  </si>
  <si>
    <t>Total</t>
  </si>
  <si>
    <t>We are given Marks of Students of Class 6-10 of their Final Exam of all the Subjects</t>
  </si>
  <si>
    <t>Now Teacher wants to prepare a Scorecard that shows following things</t>
  </si>
  <si>
    <t>If the teacher types name of the Student his Class Should appear</t>
  </si>
  <si>
    <t xml:space="preserve">Also his grades based on criteria that </t>
  </si>
  <si>
    <t>above 80 A+</t>
  </si>
  <si>
    <t>60-80 A</t>
  </si>
  <si>
    <t>50-60 B</t>
  </si>
  <si>
    <t>Amit</t>
  </si>
  <si>
    <t>Below 50 C</t>
  </si>
  <si>
    <t>Can you please create a Report Card and Recommendation Engine like below Template</t>
  </si>
  <si>
    <t>For 10th Class</t>
  </si>
  <si>
    <t xml:space="preserve">If the Student is Good i.e. above 60 is Maths &amp; Science, offer PCM, </t>
  </si>
  <si>
    <t>If the Student is Good in PCM and Total above 60% offer for Partial Scholarship</t>
  </si>
  <si>
    <t>If the Student scored above 70 in PCM and Above 70 in Total, Offer full Scholarship</t>
  </si>
  <si>
    <t>Class 10</t>
  </si>
  <si>
    <t>Eligible for PCM</t>
  </si>
  <si>
    <t>Eligible for Scholarship (Full or Partial)</t>
  </si>
  <si>
    <t>Student name should be dynamically added</t>
  </si>
  <si>
    <t>Student scoring exceptional in Language (above 70) should be selected to present School at a Event, the minimum expectation the person should be able to attend and clear all their exams with 50%</t>
  </si>
  <si>
    <t>The criteria is, If the Student Scored Good in Maths and exceptional in Language will represent the School.</t>
  </si>
  <si>
    <t>Please identify students of such nature</t>
  </si>
  <si>
    <t>Please create a form wherin we need to identify number of Students who have appeareed in all the Exams and number of students who missed few or all.</t>
  </si>
  <si>
    <t>Number of Subjects Student Appeared in</t>
  </si>
  <si>
    <t>All</t>
  </si>
  <si>
    <t>Sharan</t>
  </si>
  <si>
    <t>Please create a Excel Table like below (Example)</t>
  </si>
  <si>
    <t>Name</t>
  </si>
  <si>
    <t>SCORECARD :</t>
  </si>
  <si>
    <t>Percentage</t>
  </si>
  <si>
    <t>PCM Total</t>
  </si>
  <si>
    <t>Class 10 Students</t>
  </si>
  <si>
    <t>Percantage</t>
  </si>
  <si>
    <t>Students of such nature are identified</t>
  </si>
  <si>
    <t>No od Exams Appeared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</si>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</sst>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b/>
      <sz val="12"/>
      <color rgb="FF24292F"/>
      <name val="Helvetica"/>
      <family val="2"/>
    </font>
    <font>
      <sz val="12"/>
      <color rgb="FF24292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Font="1" applyFill="1"/>
    <xf numFmtId="0" fontId="0" fillId="3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6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5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0" formatCode="General"/>
    </dxf>
    <dxf>
      <font>
        <color theme="1"/>
      </font>
      <fill>
        <patternFill>
          <bgColor theme="5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C287C-FDBA-4BA7-9FBC-948FB322DDD7}" name="Table1" displayName="Table1" ref="A1:G125" totalsRowShown="0" headerRowDxfId="59" dataDxfId="58">
  <autoFilter ref="A1:G125" xr:uid="{A44BD7C9-7A8D-49C3-A620-916440FA8491}"/>
  <sortState xmlns:xlrd2="http://schemas.microsoft.com/office/spreadsheetml/2017/richdata2" ref="A2:G125">
    <sortCondition ref="A4:A125"/>
  </sortState>
  <tableColumns count="7">
    <tableColumn id="1" xr3:uid="{C581E2AE-A74F-4A1A-877E-13844391D0B3}" name="Students" dataDxfId="57"/>
    <tableColumn id="2" xr3:uid="{BD03DB79-E97E-4082-B7DF-192FC1C29C43}" name="Class"/>
    <tableColumn id="3" xr3:uid="{C8D63413-5D82-4CEB-B8D0-A820F39A9E78}" name="Maths" dataDxfId="56"/>
    <tableColumn id="4" xr3:uid="{25A924B3-266E-4FB0-8F0B-14928515018A}" name="Science" dataDxfId="55"/>
    <tableColumn id="5" xr3:uid="{5BD24A34-CFAF-4716-A8C1-96DAFFEF7AA3}" name="Social Studies" dataDxfId="54"/>
    <tableColumn id="6" xr3:uid="{FDAFCA50-C0A1-4906-B56E-960667A4FF36}" name="Language" dataDxfId="53"/>
    <tableColumn id="7" xr3:uid="{6D7A1C46-C61C-4BB9-884E-C6272F94B5F1}" name="Total" dataDxfId="52">
      <calculatedColumnFormula>SUM(C2:F2)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5CDBD2-96AE-4B0D-ADE0-59C9393E8580}" name="Table2" displayName="Table2" ref="L5:Q6" totalsRowShown="0" headerRowDxfId="51" headerRowBorderDxfId="50" tableBorderDxfId="49" totalsRowBorderDxfId="48">
  <tableColumns count="6">
    <tableColumn id="1" xr3:uid="{B49D389F-9B5C-44E5-89FF-2AE6F79F41C8}" name="Name" dataDxfId="47"/>
    <tableColumn id="2" xr3:uid="{0922FBF0-B9C3-41DA-AA29-DD071274611B}" name="Class" dataDxfId="46">
      <calculatedColumnFormula>VLOOKUP(L6,Table1[],2,0)</calculatedColumnFormula>
    </tableColumn>
    <tableColumn id="3" xr3:uid="{77899A1C-86CB-4498-8C43-AB17518A8332}" name="Maths" dataDxfId="45">
      <calculatedColumnFormula>IF(VLOOKUP(L6,Table1[],3,0)&lt;50,"C",IF(AND(VLOOKUP(L6,Table1[],3,0)&gt;=50,VLOOKUP(L6,Table1[],3,0)&lt;60),"B",IF(AND(VLOOKUP(L6,Table1[],3,0)&gt;=60,VLOOKUP(L6,Table1[],3,0)&lt;80),"A","A+")))</calculatedColumnFormula>
    </tableColumn>
    <tableColumn id="4" xr3:uid="{CF349858-F085-491A-812F-0FF2B536DF60}" name="Science" dataDxfId="44">
      <calculatedColumnFormula>IF(VLOOKUP(L6,Table1[],4,0)&lt;50,"C",IF(AND(VLOOKUP(L6,Table1[],4,0)&gt;=50,VLOOKUP(L6,Table1[],4,0)&lt;60),"B",IF(AND(VLOOKUP(L6,Table1[],4,0)&gt;=60,VLOOKUP(L6,Table1[],4,0)&lt;80),"A","A+")))</calculatedColumnFormula>
    </tableColumn>
    <tableColumn id="5" xr3:uid="{4478260F-7BF5-49FB-B567-C0BD2DAA505E}" name="Social Studies" dataDxfId="43">
      <calculatedColumnFormula>IF(VLOOKUP(L6,Table1[],5,0)&lt;50,"C",IF(AND(VLOOKUP(L6,Table1[],5,0)&gt;=50,VLOOKUP(L6,Table1[],5,0)&lt;60),"B",IF(AND(VLOOKUP(L6,Table1[],5,0)&gt;=60,VLOOKUP(L6,Table1[],5,0)&lt;80),"A","A+")))</calculatedColumnFormula>
    </tableColumn>
    <tableColumn id="6" xr3:uid="{614C6FD7-064A-4827-8CE5-091E07669297}" name="Language" dataDxfId="42">
      <calculatedColumnFormula>IF(VLOOKUP(L6,Table1[],6,0)&lt;50,"C",IF(AND(VLOOKUP(L6,Table1[],6,0)&gt;=50,VLOOKUP(L6,Table1[],6,0)&lt;60),"B",IF(AND(VLOOKUP(L6,Table1[],6,0)&gt;=60,VLOOKUP(L6,Table1[],6,0)&lt;80),"A","A+")))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6FB656-4030-49C5-9127-7B8D0F80ED9E}" name="Table14" displayName="Table14" ref="A1:I125" totalsRowShown="0" headerRowDxfId="41" dataDxfId="40">
  <autoFilter ref="A1:I125" xr:uid="{22D6B784-B92D-4C70-8A52-452C3FD62D6D}"/>
  <sortState xmlns:xlrd2="http://schemas.microsoft.com/office/spreadsheetml/2017/richdata2" ref="A2:I125">
    <sortCondition sortBy="cellColor" ref="A2:A125" dxfId="22"/>
  </sortState>
  <tableColumns count="9">
    <tableColumn id="1" xr3:uid="{9AF3F774-2DE9-4CC4-8B8B-47AFD06354A8}" name="Students" dataDxfId="39"/>
    <tableColumn id="2" xr3:uid="{0A0562C6-DD3C-4632-9C65-E4DAD7014870}" name="Class"/>
    <tableColumn id="3" xr3:uid="{1A876837-EE91-432E-AC71-EC7200728665}" name="Maths" dataDxfId="38"/>
    <tableColumn id="4" xr3:uid="{EC9F5F48-8517-4D71-A960-AA32FB59D6E1}" name="Science" dataDxfId="37"/>
    <tableColumn id="5" xr3:uid="{A725DC33-75E9-43AC-BEE8-2BCF2902A9F1}" name="Social Studies" dataDxfId="36"/>
    <tableColumn id="6" xr3:uid="{DAF13FD8-8FEB-4043-AA6B-C9E3F3E8EC5E}" name="Language" dataDxfId="35"/>
    <tableColumn id="7" xr3:uid="{5C899756-3FFF-46EE-8DE3-65DE67AA049C}" name="Total" dataDxfId="34">
      <calculatedColumnFormula>SUM(C2:F2)</calculatedColumnFormula>
    </tableColumn>
    <tableColumn id="8" xr3:uid="{335E86CA-04D7-4506-ADB2-E2B999B74DDD}" name="Percentage" dataDxfId="33">
      <calculatedColumnFormula>Table14[[#This Row],[Total]]/400*100</calculatedColumnFormula>
    </tableColumn>
    <tableColumn id="9" xr3:uid="{C2710331-2A04-46D7-B076-696311495F99}" name="PCM Total" dataDxfId="32">
      <calculatedColumnFormula>SUM(Table14[[#This Row],[Maths]],Table14[[#This Row],[Science]])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87CD64-0FAD-4763-9CE5-F457E3D5E462}" name="Table4" displayName="Table4" ref="A1:H125" totalsRowShown="0">
  <autoFilter ref="A1:H125" xr:uid="{5887CD64-0FAD-4763-9CE5-F457E3D5E462}"/>
  <sortState xmlns:xlrd2="http://schemas.microsoft.com/office/spreadsheetml/2017/richdata2" ref="A2:H125">
    <sortCondition sortBy="cellColor" ref="A2:A125" dxfId="3"/>
  </sortState>
  <tableColumns count="8">
    <tableColumn id="1" xr3:uid="{4BC4389A-DA47-4DF2-8E8B-301F1E593CBF}" name="Students"/>
    <tableColumn id="2" xr3:uid="{E2533C7A-71E8-49B8-9D36-AA8AA1E31063}" name="Class"/>
    <tableColumn id="3" xr3:uid="{BBB4F7DD-32C3-4138-A91B-6642E40F114F}" name="Maths"/>
    <tableColumn id="4" xr3:uid="{2F27934C-4228-43ED-97BB-18C77430C865}" name="Science"/>
    <tableColumn id="5" xr3:uid="{AD6866B8-9B2C-4180-A3B6-EBBEA40764C2}" name="Social Studies"/>
    <tableColumn id="6" xr3:uid="{A09D1C2F-D3FF-4549-A305-631C8F696C6E}" name="Language"/>
    <tableColumn id="7" xr3:uid="{917729F0-DF34-4232-BAF2-E404CD57BA59}" name="Total"/>
    <tableColumn id="8" xr3:uid="{EED66648-5937-4AE4-B4B0-0E777E6BADDF}" name="Percantage" dataDxfId="30">
      <calculatedColumnFormula>Table4[[#This Row],[Total]]/400*100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8981AE-5084-4457-A1BC-F87932F1CF5D}" name="Table5" displayName="Table5" ref="A1:H125" totalsRowShown="0">
  <autoFilter ref="A1:H125" xr:uid="{4D8981AE-5084-4457-A1BC-F87932F1CF5D}"/>
  <tableColumns count="8">
    <tableColumn id="1" xr3:uid="{797FE5D4-4A19-449D-8834-690C5F742C10}" name="Students"/>
    <tableColumn id="2" xr3:uid="{95A797DB-2D5B-44A8-BD75-12B267A45B6F}" name="Class"/>
    <tableColumn id="3" xr3:uid="{34CDFEF7-6FA1-48F4-9D68-875CD11AA321}" name="Maths"/>
    <tableColumn id="4" xr3:uid="{EE68835B-8C15-479C-969D-6CE951E06498}" name="Science"/>
    <tableColumn id="5" xr3:uid="{2D8914DB-E062-445B-9110-D9525C615BFF}" name="Social Studies"/>
    <tableColumn id="6" xr3:uid="{0831A2AC-2937-466F-9166-8D4674FDC2F4}" name="Language"/>
    <tableColumn id="7" xr3:uid="{A3B1C583-FC6B-4438-AC22-9DCF40607635}" name="No od Exams Appeared" dataDxfId="1">
      <calculatedColumnFormula>COUNT(Table5[[#This Row],[Maths]:[Language]])</calculatedColumnFormula>
    </tableColumn>
    <tableColumn id="8" xr3:uid="{E8A90BF0-F39D-430D-8215-0EA0D8570209}" name="Switch" dataDxfId="0">
      <calculatedColumnFormula>_xlfn.SWITCH(Table5[[#This Row],[No od Exams Appeared]],4,"All",3,"3",2,"2",1,"1",0,"0")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3645-3DD9-414A-AF09-21616078AAA8}">
  <dimension ref="A1:N125"/>
  <sheetViews>
    <sheetView topLeftCell="K27" zoomScale="90" zoomScaleNormal="90" workbookViewId="0">
      <selection activeCell="Q41" sqref="Q41"/>
    </sheetView>
  </sheetViews>
  <sheetFormatPr defaultColWidth="11" defaultRowHeight="15.75" x14ac:dyDescent="0.25"/>
  <cols>
    <col min="11" max="11" width="18" customWidth="1"/>
    <col min="13" max="13" width="14.125" bestFit="1" customWidth="1"/>
    <col min="14" max="14" width="33.625" customWidth="1"/>
  </cols>
  <sheetData>
    <row r="1" spans="1:12" x14ac:dyDescent="0.25">
      <c r="A1" s="2" t="s">
        <v>8</v>
      </c>
      <c r="B1" s="2" t="s">
        <v>133</v>
      </c>
      <c r="C1" s="5" t="s">
        <v>3</v>
      </c>
      <c r="D1" s="5" t="s">
        <v>2</v>
      </c>
      <c r="E1" s="6" t="s">
        <v>7</v>
      </c>
      <c r="F1" s="6" t="s">
        <v>134</v>
      </c>
      <c r="G1" s="6" t="s">
        <v>135</v>
      </c>
      <c r="K1" s="8" t="s">
        <v>136</v>
      </c>
    </row>
    <row r="2" spans="1:12" x14ac:dyDescent="0.25">
      <c r="A2" s="4" t="s">
        <v>9</v>
      </c>
      <c r="B2">
        <v>8</v>
      </c>
      <c r="C2" s="3">
        <v>83</v>
      </c>
      <c r="D2" s="3">
        <v>68</v>
      </c>
      <c r="E2" s="3">
        <v>63</v>
      </c>
      <c r="F2" s="3">
        <v>65</v>
      </c>
      <c r="G2" s="7">
        <f t="shared" ref="G2:G65" si="0">SUM(C2:F2)</f>
        <v>279</v>
      </c>
      <c r="K2" t="s">
        <v>137</v>
      </c>
    </row>
    <row r="3" spans="1:12" x14ac:dyDescent="0.25">
      <c r="A3" s="4" t="s">
        <v>10</v>
      </c>
      <c r="B3">
        <v>6</v>
      </c>
      <c r="C3" s="3">
        <v>69</v>
      </c>
      <c r="D3" s="3">
        <v>61</v>
      </c>
      <c r="E3" s="3">
        <v>64</v>
      </c>
      <c r="F3" s="3">
        <v>56</v>
      </c>
      <c r="G3" s="7">
        <f t="shared" si="0"/>
        <v>250</v>
      </c>
    </row>
    <row r="4" spans="1:12" x14ac:dyDescent="0.25">
      <c r="A4" s="4" t="s">
        <v>11</v>
      </c>
      <c r="B4">
        <v>7</v>
      </c>
      <c r="C4" s="3">
        <v>89</v>
      </c>
      <c r="D4" s="3">
        <v>83</v>
      </c>
      <c r="E4" s="3">
        <v>67</v>
      </c>
      <c r="F4" s="3">
        <v>71</v>
      </c>
      <c r="G4" s="7">
        <f t="shared" si="0"/>
        <v>310</v>
      </c>
    </row>
    <row r="5" spans="1:12" x14ac:dyDescent="0.25">
      <c r="A5" s="4" t="s">
        <v>12</v>
      </c>
      <c r="B5">
        <v>9</v>
      </c>
      <c r="C5" s="3">
        <v>78</v>
      </c>
      <c r="D5" s="3">
        <v>50</v>
      </c>
      <c r="E5" s="3">
        <v>59</v>
      </c>
      <c r="F5" s="3">
        <v>82</v>
      </c>
      <c r="G5" s="7">
        <f t="shared" si="0"/>
        <v>269</v>
      </c>
      <c r="K5" t="s">
        <v>138</v>
      </c>
    </row>
    <row r="6" spans="1:12" x14ac:dyDescent="0.25">
      <c r="A6" s="4" t="s">
        <v>13</v>
      </c>
      <c r="B6">
        <v>10</v>
      </c>
      <c r="C6" s="3">
        <v>46</v>
      </c>
      <c r="D6" s="3">
        <v>70</v>
      </c>
      <c r="E6" s="3">
        <v>63</v>
      </c>
      <c r="F6" s="3">
        <v>56</v>
      </c>
      <c r="G6" s="7">
        <f t="shared" si="0"/>
        <v>235</v>
      </c>
      <c r="K6" t="s">
        <v>139</v>
      </c>
    </row>
    <row r="7" spans="1:12" x14ac:dyDescent="0.25">
      <c r="A7" s="4" t="s">
        <v>14</v>
      </c>
      <c r="B7">
        <v>10</v>
      </c>
      <c r="C7" s="3">
        <v>47</v>
      </c>
      <c r="D7" s="3">
        <v>56</v>
      </c>
      <c r="E7" s="3">
        <v>70</v>
      </c>
      <c r="F7" s="3">
        <v>53</v>
      </c>
      <c r="G7" s="7">
        <f t="shared" si="0"/>
        <v>226</v>
      </c>
      <c r="K7" t="s">
        <v>140</v>
      </c>
    </row>
    <row r="8" spans="1:12" x14ac:dyDescent="0.25">
      <c r="A8" s="4" t="s">
        <v>15</v>
      </c>
      <c r="B8">
        <v>7</v>
      </c>
      <c r="C8" s="3">
        <v>60</v>
      </c>
      <c r="D8" s="3">
        <v>48</v>
      </c>
      <c r="E8" s="3">
        <v>50</v>
      </c>
      <c r="F8" s="3">
        <v>67</v>
      </c>
      <c r="G8" s="7">
        <f t="shared" si="0"/>
        <v>225</v>
      </c>
      <c r="K8" t="s">
        <v>141</v>
      </c>
    </row>
    <row r="9" spans="1:12" x14ac:dyDescent="0.25">
      <c r="A9" s="4" t="s">
        <v>16</v>
      </c>
      <c r="B9">
        <v>8</v>
      </c>
      <c r="C9" s="3">
        <v>42</v>
      </c>
      <c r="D9" s="3">
        <v>51</v>
      </c>
      <c r="E9" s="3">
        <v>53</v>
      </c>
      <c r="F9" s="3">
        <v>86</v>
      </c>
      <c r="G9" s="7">
        <f t="shared" si="0"/>
        <v>232</v>
      </c>
      <c r="K9" t="s">
        <v>142</v>
      </c>
    </row>
    <row r="10" spans="1:12" x14ac:dyDescent="0.25">
      <c r="A10" s="4" t="s">
        <v>17</v>
      </c>
      <c r="B10">
        <v>8</v>
      </c>
      <c r="C10" s="3">
        <v>80</v>
      </c>
      <c r="D10" s="3">
        <v>45</v>
      </c>
      <c r="E10" s="3">
        <v>73</v>
      </c>
      <c r="F10" s="3">
        <v>62</v>
      </c>
      <c r="G10" s="7">
        <f t="shared" si="0"/>
        <v>260</v>
      </c>
      <c r="K10" t="s">
        <v>144</v>
      </c>
    </row>
    <row r="11" spans="1:12" x14ac:dyDescent="0.25">
      <c r="A11" s="4" t="s">
        <v>18</v>
      </c>
      <c r="B11">
        <v>6</v>
      </c>
      <c r="C11" s="3">
        <v>90</v>
      </c>
      <c r="D11" s="3">
        <v>67</v>
      </c>
      <c r="E11" s="3">
        <v>77</v>
      </c>
      <c r="F11" s="3">
        <v>85</v>
      </c>
      <c r="G11" s="7">
        <f t="shared" si="0"/>
        <v>319</v>
      </c>
    </row>
    <row r="12" spans="1:12" x14ac:dyDescent="0.25">
      <c r="A12" s="4" t="s">
        <v>19</v>
      </c>
      <c r="B12">
        <v>8</v>
      </c>
      <c r="C12" s="3">
        <v>79</v>
      </c>
      <c r="D12" s="3">
        <v>45</v>
      </c>
      <c r="E12" s="3">
        <v>53</v>
      </c>
      <c r="F12" s="3">
        <v>46</v>
      </c>
      <c r="G12" s="7">
        <f t="shared" si="0"/>
        <v>223</v>
      </c>
    </row>
    <row r="13" spans="1:12" x14ac:dyDescent="0.25">
      <c r="A13" s="4" t="s">
        <v>20</v>
      </c>
      <c r="B13">
        <v>7</v>
      </c>
      <c r="C13" s="3">
        <v>48</v>
      </c>
      <c r="D13" s="3"/>
      <c r="E13" s="3">
        <v>62</v>
      </c>
      <c r="F13" s="3">
        <v>55</v>
      </c>
      <c r="G13" s="7">
        <f t="shared" si="0"/>
        <v>165</v>
      </c>
    </row>
    <row r="14" spans="1:12" x14ac:dyDescent="0.25">
      <c r="A14" s="4" t="s">
        <v>21</v>
      </c>
      <c r="B14">
        <v>9</v>
      </c>
      <c r="C14" s="3">
        <v>61</v>
      </c>
      <c r="D14" s="3"/>
      <c r="E14" s="3">
        <v>73</v>
      </c>
      <c r="F14" s="3">
        <v>48</v>
      </c>
      <c r="G14" s="7">
        <f t="shared" si="0"/>
        <v>182</v>
      </c>
    </row>
    <row r="15" spans="1:12" x14ac:dyDescent="0.25">
      <c r="A15" s="4" t="s">
        <v>22</v>
      </c>
      <c r="B15">
        <v>7</v>
      </c>
      <c r="C15" s="3">
        <v>58</v>
      </c>
      <c r="D15" s="3">
        <v>64</v>
      </c>
      <c r="E15" s="3">
        <v>50</v>
      </c>
      <c r="F15" s="3">
        <v>76</v>
      </c>
      <c r="G15" s="7">
        <f t="shared" si="0"/>
        <v>248</v>
      </c>
      <c r="K15" t="s">
        <v>4</v>
      </c>
      <c r="L15" t="s">
        <v>145</v>
      </c>
    </row>
    <row r="16" spans="1:12" x14ac:dyDescent="0.25">
      <c r="A16" s="4" t="s">
        <v>23</v>
      </c>
      <c r="B16">
        <v>10</v>
      </c>
      <c r="C16" s="3">
        <v>44</v>
      </c>
      <c r="D16" s="3">
        <v>59</v>
      </c>
      <c r="E16" s="3">
        <v>60</v>
      </c>
      <c r="F16" s="3">
        <v>82</v>
      </c>
      <c r="G16" s="7">
        <f t="shared" si="0"/>
        <v>245</v>
      </c>
    </row>
    <row r="17" spans="1:14" x14ac:dyDescent="0.25">
      <c r="A17" s="4" t="s">
        <v>24</v>
      </c>
      <c r="B17">
        <v>7</v>
      </c>
      <c r="C17" s="3">
        <v>86</v>
      </c>
      <c r="D17" s="3">
        <v>83</v>
      </c>
      <c r="E17" s="3">
        <v>86</v>
      </c>
      <c r="F17" s="3">
        <v>40</v>
      </c>
      <c r="G17" s="7">
        <f t="shared" si="0"/>
        <v>295</v>
      </c>
      <c r="L17" s="9" t="s">
        <v>146</v>
      </c>
    </row>
    <row r="18" spans="1:14" x14ac:dyDescent="0.25">
      <c r="A18" s="4" t="s">
        <v>25</v>
      </c>
      <c r="B18">
        <v>9</v>
      </c>
      <c r="C18" s="3">
        <v>80</v>
      </c>
      <c r="D18" s="3">
        <v>70</v>
      </c>
      <c r="E18" s="3">
        <v>67</v>
      </c>
      <c r="F18" s="3">
        <v>55</v>
      </c>
      <c r="G18" s="7">
        <f t="shared" si="0"/>
        <v>272</v>
      </c>
      <c r="L18" t="s">
        <v>147</v>
      </c>
    </row>
    <row r="19" spans="1:14" x14ac:dyDescent="0.25">
      <c r="A19" s="4" t="s">
        <v>26</v>
      </c>
      <c r="B19">
        <v>7</v>
      </c>
      <c r="C19" s="3">
        <v>50</v>
      </c>
      <c r="D19" s="3">
        <v>49</v>
      </c>
      <c r="E19" s="3">
        <v>84</v>
      </c>
      <c r="F19" s="3">
        <v>76</v>
      </c>
      <c r="G19" s="7">
        <f t="shared" si="0"/>
        <v>259</v>
      </c>
      <c r="L19" t="s">
        <v>148</v>
      </c>
    </row>
    <row r="20" spans="1:14" x14ac:dyDescent="0.25">
      <c r="A20" s="4" t="s">
        <v>27</v>
      </c>
      <c r="B20">
        <v>8</v>
      </c>
      <c r="C20" s="3">
        <v>87</v>
      </c>
      <c r="D20" s="3">
        <v>61</v>
      </c>
      <c r="E20" s="3">
        <v>63</v>
      </c>
      <c r="F20" s="3">
        <v>89</v>
      </c>
      <c r="G20" s="7">
        <f t="shared" si="0"/>
        <v>300</v>
      </c>
      <c r="L20" t="s">
        <v>149</v>
      </c>
    </row>
    <row r="21" spans="1:14" x14ac:dyDescent="0.25">
      <c r="A21" s="4" t="s">
        <v>28</v>
      </c>
      <c r="B21">
        <v>6</v>
      </c>
      <c r="C21" s="3">
        <v>51</v>
      </c>
      <c r="D21" s="3"/>
      <c r="E21" s="3">
        <v>54</v>
      </c>
      <c r="F21" s="3">
        <v>89</v>
      </c>
      <c r="G21" s="7">
        <f t="shared" si="0"/>
        <v>194</v>
      </c>
      <c r="L21" t="s">
        <v>153</v>
      </c>
    </row>
    <row r="22" spans="1:14" x14ac:dyDescent="0.25">
      <c r="A22" s="4" t="s">
        <v>29</v>
      </c>
      <c r="B22">
        <v>8</v>
      </c>
      <c r="C22" s="3">
        <v>89</v>
      </c>
      <c r="D22" s="3">
        <v>84</v>
      </c>
      <c r="E22" s="3">
        <v>73</v>
      </c>
      <c r="F22" s="3">
        <v>43</v>
      </c>
      <c r="G22" s="7">
        <f t="shared" si="0"/>
        <v>289</v>
      </c>
    </row>
    <row r="23" spans="1:14" x14ac:dyDescent="0.25">
      <c r="A23" s="4" t="s">
        <v>30</v>
      </c>
      <c r="B23">
        <v>6</v>
      </c>
      <c r="C23" s="3">
        <v>64</v>
      </c>
      <c r="D23" s="3"/>
      <c r="E23" s="3">
        <v>75</v>
      </c>
      <c r="F23" s="3">
        <v>67</v>
      </c>
      <c r="G23" s="7">
        <f t="shared" si="0"/>
        <v>206</v>
      </c>
    </row>
    <row r="24" spans="1:14" x14ac:dyDescent="0.25">
      <c r="A24" s="4" t="s">
        <v>31</v>
      </c>
      <c r="B24">
        <v>10</v>
      </c>
      <c r="C24" s="3">
        <v>44</v>
      </c>
      <c r="D24" s="3">
        <v>52</v>
      </c>
      <c r="E24" s="3"/>
      <c r="F24" s="3">
        <v>70</v>
      </c>
      <c r="G24" s="7">
        <f t="shared" si="0"/>
        <v>166</v>
      </c>
      <c r="K24" s="11" t="s">
        <v>1</v>
      </c>
      <c r="L24" s="11" t="s">
        <v>150</v>
      </c>
      <c r="M24" s="11" t="s">
        <v>151</v>
      </c>
      <c r="N24" s="11" t="s">
        <v>152</v>
      </c>
    </row>
    <row r="25" spans="1:14" x14ac:dyDescent="0.25">
      <c r="A25" s="4" t="s">
        <v>32</v>
      </c>
      <c r="B25">
        <v>8</v>
      </c>
      <c r="C25" s="3">
        <v>56</v>
      </c>
      <c r="D25" s="3">
        <v>85</v>
      </c>
      <c r="E25" s="3">
        <v>76</v>
      </c>
      <c r="F25" s="3">
        <v>68</v>
      </c>
      <c r="G25" s="7">
        <f t="shared" si="0"/>
        <v>285</v>
      </c>
      <c r="K25" s="10"/>
      <c r="L25" s="10"/>
      <c r="M25" s="10"/>
      <c r="N25" s="10"/>
    </row>
    <row r="26" spans="1:14" x14ac:dyDescent="0.25">
      <c r="A26" s="4" t="s">
        <v>33</v>
      </c>
      <c r="B26">
        <v>9</v>
      </c>
      <c r="C26" s="3">
        <v>55</v>
      </c>
      <c r="D26" s="3"/>
      <c r="E26" s="3">
        <v>82</v>
      </c>
      <c r="F26" s="3">
        <v>41</v>
      </c>
      <c r="G26" s="7">
        <f t="shared" si="0"/>
        <v>178</v>
      </c>
    </row>
    <row r="27" spans="1:14" x14ac:dyDescent="0.25">
      <c r="A27" s="4" t="s">
        <v>34</v>
      </c>
      <c r="B27">
        <v>8</v>
      </c>
      <c r="C27" s="3">
        <v>44</v>
      </c>
      <c r="D27" s="3">
        <v>60</v>
      </c>
      <c r="E27" s="3">
        <v>59</v>
      </c>
      <c r="F27" s="3">
        <v>64</v>
      </c>
      <c r="G27" s="7">
        <f t="shared" si="0"/>
        <v>227</v>
      </c>
    </row>
    <row r="28" spans="1:14" x14ac:dyDescent="0.25">
      <c r="A28" s="4" t="s">
        <v>35</v>
      </c>
      <c r="B28">
        <v>10</v>
      </c>
      <c r="C28" s="3">
        <v>88</v>
      </c>
      <c r="D28" s="3">
        <v>70</v>
      </c>
      <c r="E28" s="3">
        <v>85</v>
      </c>
      <c r="F28" s="3">
        <v>45</v>
      </c>
      <c r="G28" s="7">
        <f t="shared" si="0"/>
        <v>288</v>
      </c>
      <c r="K28" t="s">
        <v>5</v>
      </c>
      <c r="L28" t="s">
        <v>154</v>
      </c>
    </row>
    <row r="29" spans="1:14" x14ac:dyDescent="0.25">
      <c r="A29" s="4" t="s">
        <v>36</v>
      </c>
      <c r="B29">
        <v>8</v>
      </c>
      <c r="C29" s="3">
        <v>81</v>
      </c>
      <c r="D29" s="3">
        <v>75</v>
      </c>
      <c r="E29" s="3">
        <v>58</v>
      </c>
      <c r="F29" s="3">
        <v>56</v>
      </c>
      <c r="G29" s="7">
        <f t="shared" si="0"/>
        <v>270</v>
      </c>
      <c r="L29" t="s">
        <v>155</v>
      </c>
    </row>
    <row r="30" spans="1:14" x14ac:dyDescent="0.25">
      <c r="A30" s="4" t="s">
        <v>37</v>
      </c>
      <c r="B30">
        <v>9</v>
      </c>
      <c r="C30" s="3"/>
      <c r="D30" s="3"/>
      <c r="E30" s="3"/>
      <c r="F30" s="3"/>
      <c r="G30" s="7">
        <f t="shared" si="0"/>
        <v>0</v>
      </c>
    </row>
    <row r="31" spans="1:14" x14ac:dyDescent="0.25">
      <c r="A31" s="4" t="s">
        <v>38</v>
      </c>
      <c r="B31">
        <v>8</v>
      </c>
      <c r="C31" s="3">
        <v>49</v>
      </c>
      <c r="D31" s="3">
        <v>79</v>
      </c>
      <c r="E31" s="3">
        <v>80</v>
      </c>
      <c r="F31" s="3">
        <v>51</v>
      </c>
      <c r="G31" s="7">
        <f t="shared" si="0"/>
        <v>259</v>
      </c>
      <c r="L31" t="s">
        <v>156</v>
      </c>
    </row>
    <row r="32" spans="1:14" x14ac:dyDescent="0.25">
      <c r="A32" s="4" t="s">
        <v>39</v>
      </c>
      <c r="B32">
        <v>7</v>
      </c>
      <c r="C32" s="3">
        <v>80</v>
      </c>
      <c r="D32" s="3">
        <v>61</v>
      </c>
      <c r="E32" s="3">
        <v>68</v>
      </c>
      <c r="F32" s="3">
        <v>48</v>
      </c>
      <c r="G32" s="7">
        <f t="shared" si="0"/>
        <v>257</v>
      </c>
    </row>
    <row r="33" spans="1:14" x14ac:dyDescent="0.25">
      <c r="A33" s="4" t="s">
        <v>40</v>
      </c>
      <c r="B33">
        <v>8</v>
      </c>
      <c r="C33" s="3"/>
      <c r="D33" s="3"/>
      <c r="E33" s="3"/>
      <c r="F33" s="3"/>
      <c r="G33" s="7">
        <f t="shared" si="0"/>
        <v>0</v>
      </c>
      <c r="K33" t="s">
        <v>6</v>
      </c>
      <c r="L33" t="s">
        <v>157</v>
      </c>
    </row>
    <row r="34" spans="1:14" x14ac:dyDescent="0.25">
      <c r="A34" s="4" t="s">
        <v>41</v>
      </c>
      <c r="B34">
        <v>8</v>
      </c>
      <c r="C34" s="3">
        <v>51</v>
      </c>
      <c r="D34" s="3">
        <v>77</v>
      </c>
      <c r="E34" s="3">
        <v>85</v>
      </c>
      <c r="F34" s="3">
        <v>74</v>
      </c>
      <c r="G34" s="7">
        <f t="shared" si="0"/>
        <v>287</v>
      </c>
      <c r="L34" t="s">
        <v>161</v>
      </c>
    </row>
    <row r="35" spans="1:14" x14ac:dyDescent="0.25">
      <c r="A35" s="4" t="s">
        <v>42</v>
      </c>
      <c r="B35">
        <v>9</v>
      </c>
      <c r="C35" s="3">
        <v>90</v>
      </c>
      <c r="D35" s="3">
        <v>86</v>
      </c>
      <c r="E35" s="3">
        <v>79</v>
      </c>
      <c r="F35" s="3">
        <v>61</v>
      </c>
      <c r="G35" s="7">
        <f t="shared" si="0"/>
        <v>316</v>
      </c>
    </row>
    <row r="36" spans="1:14" x14ac:dyDescent="0.25">
      <c r="A36" s="4" t="s">
        <v>43</v>
      </c>
      <c r="B36">
        <v>8</v>
      </c>
      <c r="C36" s="3">
        <v>56</v>
      </c>
      <c r="D36" s="3">
        <v>59</v>
      </c>
      <c r="E36" s="3">
        <v>51</v>
      </c>
      <c r="F36" s="3">
        <v>51</v>
      </c>
      <c r="G36" s="7">
        <f t="shared" si="0"/>
        <v>217</v>
      </c>
      <c r="L36" s="10" t="s">
        <v>0</v>
      </c>
      <c r="M36" s="10" t="s">
        <v>133</v>
      </c>
      <c r="N36" s="10" t="s">
        <v>158</v>
      </c>
    </row>
    <row r="37" spans="1:14" x14ac:dyDescent="0.25">
      <c r="A37" s="4" t="s">
        <v>44</v>
      </c>
      <c r="B37">
        <v>6</v>
      </c>
      <c r="C37" s="3">
        <v>71</v>
      </c>
      <c r="D37" s="3">
        <v>76</v>
      </c>
      <c r="E37" s="3">
        <v>82</v>
      </c>
      <c r="F37" s="3">
        <v>80</v>
      </c>
      <c r="G37" s="7">
        <f t="shared" si="0"/>
        <v>309</v>
      </c>
      <c r="L37" s="1" t="s">
        <v>143</v>
      </c>
      <c r="M37" s="1">
        <v>10</v>
      </c>
      <c r="N37" s="1" t="s">
        <v>159</v>
      </c>
    </row>
    <row r="38" spans="1:14" x14ac:dyDescent="0.25">
      <c r="A38" s="4" t="s">
        <v>45</v>
      </c>
      <c r="B38">
        <v>9</v>
      </c>
      <c r="C38" s="3"/>
      <c r="D38" s="3"/>
      <c r="E38" s="3"/>
      <c r="F38" s="3"/>
      <c r="G38" s="7">
        <f t="shared" si="0"/>
        <v>0</v>
      </c>
      <c r="L38" s="1" t="s">
        <v>160</v>
      </c>
      <c r="M38" s="1">
        <v>8</v>
      </c>
      <c r="N38" s="1">
        <v>3</v>
      </c>
    </row>
    <row r="39" spans="1:14" x14ac:dyDescent="0.25">
      <c r="A39" s="4" t="s">
        <v>46</v>
      </c>
      <c r="B39">
        <v>7</v>
      </c>
      <c r="C39" s="3"/>
      <c r="D39" s="3"/>
      <c r="E39" s="3"/>
      <c r="F39" s="3"/>
      <c r="G39" s="7">
        <f t="shared" si="0"/>
        <v>0</v>
      </c>
      <c r="L39" s="1"/>
      <c r="M39" s="1"/>
      <c r="N39" s="1"/>
    </row>
    <row r="40" spans="1:14" x14ac:dyDescent="0.25">
      <c r="A40" s="4" t="s">
        <v>47</v>
      </c>
      <c r="B40">
        <v>9</v>
      </c>
      <c r="C40" s="3"/>
      <c r="D40" s="3"/>
      <c r="E40" s="3"/>
      <c r="F40" s="3"/>
      <c r="G40" s="7">
        <f t="shared" si="0"/>
        <v>0</v>
      </c>
      <c r="L40" s="1"/>
      <c r="M40" s="1"/>
      <c r="N40" s="1"/>
    </row>
    <row r="41" spans="1:14" x14ac:dyDescent="0.25">
      <c r="A41" s="4" t="s">
        <v>48</v>
      </c>
      <c r="B41">
        <v>8</v>
      </c>
      <c r="C41" s="3"/>
      <c r="D41" s="3"/>
      <c r="E41" s="3"/>
      <c r="F41" s="3"/>
      <c r="G41" s="7">
        <f t="shared" si="0"/>
        <v>0</v>
      </c>
      <c r="L41" s="1"/>
      <c r="M41" s="1"/>
      <c r="N41" s="1"/>
    </row>
    <row r="42" spans="1:14" x14ac:dyDescent="0.25">
      <c r="A42" s="4" t="s">
        <v>49</v>
      </c>
      <c r="B42">
        <v>10</v>
      </c>
      <c r="C42" s="3"/>
      <c r="D42" s="3"/>
      <c r="E42" s="3"/>
      <c r="F42" s="3"/>
      <c r="G42" s="7">
        <f t="shared" si="0"/>
        <v>0</v>
      </c>
      <c r="L42" s="1"/>
      <c r="M42" s="1"/>
      <c r="N42" s="1"/>
    </row>
    <row r="43" spans="1:14" x14ac:dyDescent="0.25">
      <c r="A43" s="4" t="s">
        <v>50</v>
      </c>
      <c r="B43">
        <v>9</v>
      </c>
      <c r="C43" s="3"/>
      <c r="D43" s="3"/>
      <c r="E43" s="3"/>
      <c r="F43" s="3"/>
      <c r="G43" s="7">
        <f t="shared" si="0"/>
        <v>0</v>
      </c>
    </row>
    <row r="44" spans="1:14" x14ac:dyDescent="0.25">
      <c r="A44" s="4" t="s">
        <v>51</v>
      </c>
      <c r="B44">
        <v>7</v>
      </c>
      <c r="C44" s="3">
        <v>71</v>
      </c>
      <c r="D44" s="3">
        <v>89</v>
      </c>
      <c r="E44" s="3">
        <v>55</v>
      </c>
      <c r="F44" s="3">
        <v>49</v>
      </c>
      <c r="G44" s="7">
        <f t="shared" si="0"/>
        <v>264</v>
      </c>
    </row>
    <row r="45" spans="1:14" x14ac:dyDescent="0.25">
      <c r="A45" s="4" t="s">
        <v>52</v>
      </c>
      <c r="B45">
        <v>8</v>
      </c>
      <c r="C45" s="3">
        <v>89</v>
      </c>
      <c r="D45" s="3">
        <v>53</v>
      </c>
      <c r="E45" s="3">
        <v>47</v>
      </c>
      <c r="F45" s="3">
        <v>40</v>
      </c>
      <c r="G45" s="7">
        <f t="shared" si="0"/>
        <v>229</v>
      </c>
    </row>
    <row r="46" spans="1:14" x14ac:dyDescent="0.25">
      <c r="A46" s="4" t="s">
        <v>53</v>
      </c>
      <c r="B46">
        <v>10</v>
      </c>
      <c r="C46" s="3">
        <v>56</v>
      </c>
      <c r="D46" s="3">
        <v>75</v>
      </c>
      <c r="E46" s="3">
        <v>73</v>
      </c>
      <c r="F46" s="3">
        <v>80</v>
      </c>
      <c r="G46" s="7">
        <f t="shared" si="0"/>
        <v>284</v>
      </c>
    </row>
    <row r="47" spans="1:14" x14ac:dyDescent="0.25">
      <c r="A47" s="4" t="s">
        <v>54</v>
      </c>
      <c r="B47">
        <v>8</v>
      </c>
      <c r="C47" s="3">
        <v>48</v>
      </c>
      <c r="D47" s="3">
        <v>81</v>
      </c>
      <c r="E47" s="3">
        <v>69</v>
      </c>
      <c r="F47" s="3">
        <v>69</v>
      </c>
      <c r="G47" s="7">
        <f t="shared" si="0"/>
        <v>267</v>
      </c>
    </row>
    <row r="48" spans="1:14" x14ac:dyDescent="0.25">
      <c r="A48" s="4" t="s">
        <v>55</v>
      </c>
      <c r="B48">
        <v>8</v>
      </c>
      <c r="C48" s="3">
        <v>90</v>
      </c>
      <c r="D48" s="3">
        <v>64</v>
      </c>
      <c r="E48" s="3">
        <v>79</v>
      </c>
      <c r="F48" s="3">
        <v>76</v>
      </c>
      <c r="G48" s="7">
        <f t="shared" si="0"/>
        <v>309</v>
      </c>
    </row>
    <row r="49" spans="1:7" x14ac:dyDescent="0.25">
      <c r="A49" s="4" t="s">
        <v>56</v>
      </c>
      <c r="B49">
        <v>8</v>
      </c>
      <c r="C49" s="3">
        <v>83</v>
      </c>
      <c r="D49" s="3">
        <v>44</v>
      </c>
      <c r="E49" s="3">
        <v>45</v>
      </c>
      <c r="F49" s="3">
        <v>74</v>
      </c>
      <c r="G49" s="7">
        <f t="shared" si="0"/>
        <v>246</v>
      </c>
    </row>
    <row r="50" spans="1:7" x14ac:dyDescent="0.25">
      <c r="A50" s="4" t="s">
        <v>57</v>
      </c>
      <c r="B50">
        <v>7</v>
      </c>
      <c r="C50" s="3">
        <v>54</v>
      </c>
      <c r="D50" s="3">
        <v>68</v>
      </c>
      <c r="E50" s="3"/>
      <c r="F50" s="3">
        <v>42</v>
      </c>
      <c r="G50" s="7">
        <f t="shared" si="0"/>
        <v>164</v>
      </c>
    </row>
    <row r="51" spans="1:7" x14ac:dyDescent="0.25">
      <c r="A51" s="4" t="s">
        <v>58</v>
      </c>
      <c r="B51">
        <v>9</v>
      </c>
      <c r="C51" s="3">
        <v>82</v>
      </c>
      <c r="D51" s="3">
        <v>40</v>
      </c>
      <c r="E51" s="3">
        <v>84</v>
      </c>
      <c r="F51" s="3">
        <v>83</v>
      </c>
      <c r="G51" s="7">
        <f t="shared" si="0"/>
        <v>289</v>
      </c>
    </row>
    <row r="52" spans="1:7" x14ac:dyDescent="0.25">
      <c r="A52" s="4" t="s">
        <v>59</v>
      </c>
      <c r="B52">
        <v>6</v>
      </c>
      <c r="C52" s="3">
        <v>90</v>
      </c>
      <c r="D52" s="3">
        <v>60</v>
      </c>
      <c r="E52" s="3">
        <v>79</v>
      </c>
      <c r="F52" s="3">
        <v>50</v>
      </c>
      <c r="G52" s="7">
        <f t="shared" si="0"/>
        <v>279</v>
      </c>
    </row>
    <row r="53" spans="1:7" x14ac:dyDescent="0.25">
      <c r="A53" s="4" t="s">
        <v>60</v>
      </c>
      <c r="B53">
        <v>7</v>
      </c>
      <c r="C53" s="3">
        <v>81</v>
      </c>
      <c r="D53" s="3">
        <v>85</v>
      </c>
      <c r="E53" s="3">
        <v>83</v>
      </c>
      <c r="F53" s="3">
        <v>43</v>
      </c>
      <c r="G53" s="7">
        <f t="shared" si="0"/>
        <v>292</v>
      </c>
    </row>
    <row r="54" spans="1:7" x14ac:dyDescent="0.25">
      <c r="A54" s="4" t="s">
        <v>61</v>
      </c>
      <c r="B54">
        <v>6</v>
      </c>
      <c r="C54" s="3">
        <v>45</v>
      </c>
      <c r="D54" s="3">
        <v>72</v>
      </c>
      <c r="E54" s="3">
        <v>51</v>
      </c>
      <c r="F54" s="3">
        <v>59</v>
      </c>
      <c r="G54" s="7">
        <f t="shared" si="0"/>
        <v>227</v>
      </c>
    </row>
    <row r="55" spans="1:7" x14ac:dyDescent="0.25">
      <c r="A55" s="4" t="s">
        <v>62</v>
      </c>
      <c r="B55">
        <v>9</v>
      </c>
      <c r="C55" s="3">
        <v>77</v>
      </c>
      <c r="D55" s="3">
        <v>84</v>
      </c>
      <c r="E55" s="3"/>
      <c r="F55" s="3">
        <v>84</v>
      </c>
      <c r="G55" s="7">
        <f t="shared" si="0"/>
        <v>245</v>
      </c>
    </row>
    <row r="56" spans="1:7" x14ac:dyDescent="0.25">
      <c r="A56" s="4" t="s">
        <v>63</v>
      </c>
      <c r="B56">
        <v>9</v>
      </c>
      <c r="C56" s="3">
        <v>67</v>
      </c>
      <c r="D56" s="3">
        <v>85</v>
      </c>
      <c r="E56" s="3">
        <v>69</v>
      </c>
      <c r="F56" s="3">
        <v>72</v>
      </c>
      <c r="G56" s="7">
        <f t="shared" si="0"/>
        <v>293</v>
      </c>
    </row>
    <row r="57" spans="1:7" x14ac:dyDescent="0.25">
      <c r="A57" s="4" t="s">
        <v>64</v>
      </c>
      <c r="B57">
        <v>6</v>
      </c>
      <c r="C57" s="3">
        <v>79</v>
      </c>
      <c r="D57" s="3"/>
      <c r="E57" s="3">
        <v>52</v>
      </c>
      <c r="F57" s="3">
        <v>73</v>
      </c>
      <c r="G57" s="7">
        <f t="shared" si="0"/>
        <v>204</v>
      </c>
    </row>
    <row r="58" spans="1:7" x14ac:dyDescent="0.25">
      <c r="A58" s="4" t="s">
        <v>65</v>
      </c>
      <c r="B58">
        <v>9</v>
      </c>
      <c r="C58" s="3">
        <v>74</v>
      </c>
      <c r="D58" s="3">
        <v>59</v>
      </c>
      <c r="E58" s="3">
        <v>43</v>
      </c>
      <c r="F58" s="3">
        <v>89</v>
      </c>
      <c r="G58" s="7">
        <f t="shared" si="0"/>
        <v>265</v>
      </c>
    </row>
    <row r="59" spans="1:7" x14ac:dyDescent="0.25">
      <c r="A59" s="4" t="s">
        <v>66</v>
      </c>
      <c r="B59">
        <v>7</v>
      </c>
      <c r="C59" s="3">
        <v>84</v>
      </c>
      <c r="D59" s="3">
        <v>60</v>
      </c>
      <c r="E59" s="3"/>
      <c r="F59" s="3">
        <v>60</v>
      </c>
      <c r="G59" s="7">
        <f t="shared" si="0"/>
        <v>204</v>
      </c>
    </row>
    <row r="60" spans="1:7" x14ac:dyDescent="0.25">
      <c r="A60" s="4" t="s">
        <v>67</v>
      </c>
      <c r="B60">
        <v>7</v>
      </c>
      <c r="C60" s="3">
        <v>86</v>
      </c>
      <c r="D60" s="3">
        <v>49</v>
      </c>
      <c r="E60" s="3">
        <v>59</v>
      </c>
      <c r="F60" s="3">
        <v>86</v>
      </c>
      <c r="G60" s="7">
        <f t="shared" si="0"/>
        <v>280</v>
      </c>
    </row>
    <row r="61" spans="1:7" x14ac:dyDescent="0.25">
      <c r="A61" s="4" t="s">
        <v>68</v>
      </c>
      <c r="B61">
        <v>7</v>
      </c>
      <c r="C61" s="3"/>
      <c r="D61" s="3">
        <v>78</v>
      </c>
      <c r="E61" s="3">
        <v>49</v>
      </c>
      <c r="F61" s="3">
        <v>69</v>
      </c>
      <c r="G61" s="7">
        <f t="shared" si="0"/>
        <v>196</v>
      </c>
    </row>
    <row r="62" spans="1:7" x14ac:dyDescent="0.25">
      <c r="A62" s="4" t="s">
        <v>69</v>
      </c>
      <c r="B62">
        <v>8</v>
      </c>
      <c r="C62" s="3">
        <v>53</v>
      </c>
      <c r="D62" s="3">
        <v>86</v>
      </c>
      <c r="E62" s="3">
        <v>86</v>
      </c>
      <c r="F62" s="3">
        <v>50</v>
      </c>
      <c r="G62" s="7">
        <f t="shared" si="0"/>
        <v>275</v>
      </c>
    </row>
    <row r="63" spans="1:7" x14ac:dyDescent="0.25">
      <c r="A63" s="4" t="s">
        <v>70</v>
      </c>
      <c r="B63">
        <v>10</v>
      </c>
      <c r="C63" s="3">
        <v>65</v>
      </c>
      <c r="D63" s="3">
        <v>73</v>
      </c>
      <c r="E63" s="3">
        <v>81</v>
      </c>
      <c r="F63" s="3">
        <v>53</v>
      </c>
      <c r="G63" s="7">
        <f t="shared" si="0"/>
        <v>272</v>
      </c>
    </row>
    <row r="64" spans="1:7" x14ac:dyDescent="0.25">
      <c r="A64" s="4" t="s">
        <v>71</v>
      </c>
      <c r="B64">
        <v>8</v>
      </c>
      <c r="C64" s="3">
        <v>85</v>
      </c>
      <c r="D64" s="3">
        <v>53</v>
      </c>
      <c r="E64" s="3">
        <v>68</v>
      </c>
      <c r="F64" s="3">
        <v>48</v>
      </c>
      <c r="G64" s="7">
        <f t="shared" si="0"/>
        <v>254</v>
      </c>
    </row>
    <row r="65" spans="1:7" x14ac:dyDescent="0.25">
      <c r="A65" s="4" t="s">
        <v>72</v>
      </c>
      <c r="B65">
        <v>6</v>
      </c>
      <c r="C65" s="3">
        <v>78</v>
      </c>
      <c r="D65" s="3">
        <v>47</v>
      </c>
      <c r="E65" s="3">
        <v>62</v>
      </c>
      <c r="F65" s="3">
        <v>59</v>
      </c>
      <c r="G65" s="7">
        <f t="shared" si="0"/>
        <v>246</v>
      </c>
    </row>
    <row r="66" spans="1:7" x14ac:dyDescent="0.25">
      <c r="A66" s="4" t="s">
        <v>73</v>
      </c>
      <c r="B66">
        <v>8</v>
      </c>
      <c r="C66" s="3">
        <v>68</v>
      </c>
      <c r="D66" s="3">
        <v>87</v>
      </c>
      <c r="E66" s="3">
        <v>47</v>
      </c>
      <c r="F66" s="3">
        <v>58</v>
      </c>
      <c r="G66" s="7">
        <f t="shared" ref="G66:G125" si="1">SUM(C66:F66)</f>
        <v>260</v>
      </c>
    </row>
    <row r="67" spans="1:7" x14ac:dyDescent="0.25">
      <c r="A67" s="4" t="s">
        <v>74</v>
      </c>
      <c r="B67">
        <v>9</v>
      </c>
      <c r="C67" s="3">
        <v>61</v>
      </c>
      <c r="D67" s="3">
        <v>89</v>
      </c>
      <c r="E67" s="3">
        <v>65</v>
      </c>
      <c r="F67" s="3">
        <v>90</v>
      </c>
      <c r="G67" s="7">
        <f t="shared" si="1"/>
        <v>305</v>
      </c>
    </row>
    <row r="68" spans="1:7" x14ac:dyDescent="0.25">
      <c r="A68" s="4" t="s">
        <v>75</v>
      </c>
      <c r="B68">
        <v>8</v>
      </c>
      <c r="C68" s="3">
        <v>86</v>
      </c>
      <c r="D68" s="3">
        <v>79</v>
      </c>
      <c r="E68" s="3">
        <v>44</v>
      </c>
      <c r="F68" s="3">
        <v>57</v>
      </c>
      <c r="G68" s="7">
        <f t="shared" si="1"/>
        <v>266</v>
      </c>
    </row>
    <row r="69" spans="1:7" x14ac:dyDescent="0.25">
      <c r="A69" s="4" t="s">
        <v>76</v>
      </c>
      <c r="B69">
        <v>8</v>
      </c>
      <c r="C69" s="3">
        <v>66</v>
      </c>
      <c r="D69" s="3">
        <v>89</v>
      </c>
      <c r="E69" s="3">
        <v>68</v>
      </c>
      <c r="F69" s="3">
        <v>83</v>
      </c>
      <c r="G69" s="7">
        <f t="shared" si="1"/>
        <v>306</v>
      </c>
    </row>
    <row r="70" spans="1:7" x14ac:dyDescent="0.25">
      <c r="A70" s="4" t="s">
        <v>77</v>
      </c>
      <c r="B70">
        <v>8</v>
      </c>
      <c r="C70" s="3">
        <v>59</v>
      </c>
      <c r="D70" s="3">
        <v>85</v>
      </c>
      <c r="E70" s="3">
        <v>41</v>
      </c>
      <c r="F70" s="3">
        <v>85</v>
      </c>
      <c r="G70" s="7">
        <f t="shared" si="1"/>
        <v>270</v>
      </c>
    </row>
    <row r="71" spans="1:7" x14ac:dyDescent="0.25">
      <c r="A71" s="4" t="s">
        <v>78</v>
      </c>
      <c r="B71">
        <v>8</v>
      </c>
      <c r="C71" s="3">
        <v>43</v>
      </c>
      <c r="D71" s="3">
        <v>64</v>
      </c>
      <c r="E71" s="3">
        <v>62</v>
      </c>
      <c r="F71" s="3">
        <v>66</v>
      </c>
      <c r="G71" s="7">
        <f t="shared" si="1"/>
        <v>235</v>
      </c>
    </row>
    <row r="72" spans="1:7" x14ac:dyDescent="0.25">
      <c r="A72" s="4" t="s">
        <v>79</v>
      </c>
      <c r="B72">
        <v>8</v>
      </c>
      <c r="C72" s="3"/>
      <c r="D72" s="3">
        <v>42</v>
      </c>
      <c r="E72" s="3">
        <v>79</v>
      </c>
      <c r="F72" s="3">
        <v>56</v>
      </c>
      <c r="G72" s="7">
        <f t="shared" si="1"/>
        <v>177</v>
      </c>
    </row>
    <row r="73" spans="1:7" x14ac:dyDescent="0.25">
      <c r="A73" s="4" t="s">
        <v>80</v>
      </c>
      <c r="B73">
        <v>6</v>
      </c>
      <c r="C73" s="3">
        <v>67</v>
      </c>
      <c r="D73" s="3">
        <v>59</v>
      </c>
      <c r="E73" s="3">
        <v>81</v>
      </c>
      <c r="F73" s="3">
        <v>74</v>
      </c>
      <c r="G73" s="7">
        <f t="shared" si="1"/>
        <v>281</v>
      </c>
    </row>
    <row r="74" spans="1:7" x14ac:dyDescent="0.25">
      <c r="A74" s="4" t="s">
        <v>81</v>
      </c>
      <c r="B74">
        <v>10</v>
      </c>
      <c r="C74" s="3">
        <v>42</v>
      </c>
      <c r="D74" s="3">
        <v>79</v>
      </c>
      <c r="E74" s="3">
        <v>41</v>
      </c>
      <c r="F74" s="3">
        <v>48</v>
      </c>
      <c r="G74" s="7">
        <f t="shared" si="1"/>
        <v>210</v>
      </c>
    </row>
    <row r="75" spans="1:7" x14ac:dyDescent="0.25">
      <c r="A75" s="4" t="s">
        <v>82</v>
      </c>
      <c r="B75">
        <v>9</v>
      </c>
      <c r="C75" s="3">
        <v>88</v>
      </c>
      <c r="D75" s="3">
        <v>42</v>
      </c>
      <c r="E75" s="3">
        <v>53</v>
      </c>
      <c r="F75" s="3">
        <v>85</v>
      </c>
      <c r="G75" s="7">
        <f t="shared" si="1"/>
        <v>268</v>
      </c>
    </row>
    <row r="76" spans="1:7" x14ac:dyDescent="0.25">
      <c r="A76" s="4" t="s">
        <v>83</v>
      </c>
      <c r="B76">
        <v>6</v>
      </c>
      <c r="C76" s="3">
        <v>88</v>
      </c>
      <c r="D76" s="3">
        <v>57</v>
      </c>
      <c r="E76" s="3">
        <v>53</v>
      </c>
      <c r="F76" s="3">
        <v>84</v>
      </c>
      <c r="G76" s="7">
        <f t="shared" si="1"/>
        <v>282</v>
      </c>
    </row>
    <row r="77" spans="1:7" x14ac:dyDescent="0.25">
      <c r="A77" s="4" t="s">
        <v>84</v>
      </c>
      <c r="B77">
        <v>6</v>
      </c>
      <c r="C77" s="3">
        <v>82</v>
      </c>
      <c r="D77" s="3">
        <v>84</v>
      </c>
      <c r="E77" s="3">
        <v>57</v>
      </c>
      <c r="F77" s="3">
        <v>90</v>
      </c>
      <c r="G77" s="7">
        <f t="shared" si="1"/>
        <v>313</v>
      </c>
    </row>
    <row r="78" spans="1:7" x14ac:dyDescent="0.25">
      <c r="A78" s="4" t="s">
        <v>85</v>
      </c>
      <c r="B78">
        <v>6</v>
      </c>
      <c r="C78" s="3"/>
      <c r="D78" s="3"/>
      <c r="E78" s="3"/>
      <c r="F78" s="3"/>
      <c r="G78" s="7">
        <f t="shared" si="1"/>
        <v>0</v>
      </c>
    </row>
    <row r="79" spans="1:7" x14ac:dyDescent="0.25">
      <c r="A79" s="4" t="s">
        <v>86</v>
      </c>
      <c r="B79">
        <v>10</v>
      </c>
      <c r="C79" s="3"/>
      <c r="D79" s="3"/>
      <c r="E79" s="3"/>
      <c r="F79" s="3"/>
      <c r="G79" s="7">
        <f t="shared" si="1"/>
        <v>0</v>
      </c>
    </row>
    <row r="80" spans="1:7" x14ac:dyDescent="0.25">
      <c r="A80" s="4" t="s">
        <v>87</v>
      </c>
      <c r="B80">
        <v>7</v>
      </c>
      <c r="C80" s="3"/>
      <c r="D80" s="3"/>
      <c r="E80" s="3"/>
      <c r="F80" s="3"/>
      <c r="G80" s="7">
        <f t="shared" si="1"/>
        <v>0</v>
      </c>
    </row>
    <row r="81" spans="1:7" x14ac:dyDescent="0.25">
      <c r="A81" s="4" t="s">
        <v>88</v>
      </c>
      <c r="B81">
        <v>9</v>
      </c>
      <c r="C81" s="3"/>
      <c r="D81" s="3"/>
      <c r="E81" s="3"/>
      <c r="F81" s="3"/>
      <c r="G81" s="7">
        <f t="shared" si="1"/>
        <v>0</v>
      </c>
    </row>
    <row r="82" spans="1:7" x14ac:dyDescent="0.25">
      <c r="A82" s="4" t="s">
        <v>89</v>
      </c>
      <c r="B82">
        <v>6</v>
      </c>
      <c r="C82" s="3"/>
      <c r="D82" s="3"/>
      <c r="E82" s="3"/>
      <c r="F82" s="3"/>
      <c r="G82" s="7">
        <f t="shared" si="1"/>
        <v>0</v>
      </c>
    </row>
    <row r="83" spans="1:7" x14ac:dyDescent="0.25">
      <c r="A83" s="4" t="s">
        <v>90</v>
      </c>
      <c r="B83">
        <v>9</v>
      </c>
      <c r="C83" s="3"/>
      <c r="D83" s="3"/>
      <c r="E83" s="3"/>
      <c r="F83" s="3"/>
      <c r="G83" s="7">
        <f t="shared" si="1"/>
        <v>0</v>
      </c>
    </row>
    <row r="84" spans="1:7" x14ac:dyDescent="0.25">
      <c r="A84" s="4" t="s">
        <v>91</v>
      </c>
      <c r="B84">
        <v>6</v>
      </c>
      <c r="C84" s="3"/>
      <c r="D84" s="3"/>
      <c r="E84" s="3"/>
      <c r="F84" s="3"/>
      <c r="G84" s="7">
        <f t="shared" si="1"/>
        <v>0</v>
      </c>
    </row>
    <row r="85" spans="1:7" x14ac:dyDescent="0.25">
      <c r="A85" s="4" t="s">
        <v>92</v>
      </c>
      <c r="B85">
        <v>10</v>
      </c>
      <c r="C85" s="3"/>
      <c r="D85" s="3"/>
      <c r="E85" s="3"/>
      <c r="F85" s="3"/>
      <c r="G85" s="7">
        <f t="shared" si="1"/>
        <v>0</v>
      </c>
    </row>
    <row r="86" spans="1:7" x14ac:dyDescent="0.25">
      <c r="A86" s="4" t="s">
        <v>93</v>
      </c>
      <c r="B86">
        <v>9</v>
      </c>
      <c r="C86" s="3">
        <v>59</v>
      </c>
      <c r="D86" s="3">
        <v>61</v>
      </c>
      <c r="E86" s="3">
        <v>51</v>
      </c>
      <c r="F86" s="3">
        <v>42</v>
      </c>
      <c r="G86" s="7">
        <f t="shared" si="1"/>
        <v>213</v>
      </c>
    </row>
    <row r="87" spans="1:7" x14ac:dyDescent="0.25">
      <c r="A87" s="4" t="s">
        <v>94</v>
      </c>
      <c r="B87">
        <v>9</v>
      </c>
      <c r="C87" s="3">
        <v>57</v>
      </c>
      <c r="D87" s="3">
        <v>58</v>
      </c>
      <c r="E87" s="3">
        <v>70</v>
      </c>
      <c r="F87" s="3">
        <v>89</v>
      </c>
      <c r="G87" s="7">
        <f t="shared" si="1"/>
        <v>274</v>
      </c>
    </row>
    <row r="88" spans="1:7" x14ac:dyDescent="0.25">
      <c r="A88" s="4" t="s">
        <v>95</v>
      </c>
      <c r="B88">
        <v>8</v>
      </c>
      <c r="C88" s="3">
        <v>80</v>
      </c>
      <c r="D88" s="3">
        <v>66</v>
      </c>
      <c r="E88" s="3">
        <v>42</v>
      </c>
      <c r="F88" s="3">
        <v>43</v>
      </c>
      <c r="G88" s="7">
        <f t="shared" si="1"/>
        <v>231</v>
      </c>
    </row>
    <row r="89" spans="1:7" x14ac:dyDescent="0.25">
      <c r="A89" s="4" t="s">
        <v>96</v>
      </c>
      <c r="B89">
        <v>6</v>
      </c>
      <c r="C89" s="3">
        <v>47</v>
      </c>
      <c r="D89" s="3">
        <v>76</v>
      </c>
      <c r="E89" s="3">
        <v>42</v>
      </c>
      <c r="F89" s="3">
        <v>43</v>
      </c>
      <c r="G89" s="7">
        <f t="shared" si="1"/>
        <v>208</v>
      </c>
    </row>
    <row r="90" spans="1:7" x14ac:dyDescent="0.25">
      <c r="A90" s="4" t="s">
        <v>97</v>
      </c>
      <c r="B90">
        <v>9</v>
      </c>
      <c r="C90" s="3">
        <v>82</v>
      </c>
      <c r="D90" s="3">
        <v>81</v>
      </c>
      <c r="E90" s="3">
        <v>42</v>
      </c>
      <c r="F90" s="3">
        <v>66</v>
      </c>
      <c r="G90" s="7">
        <f t="shared" si="1"/>
        <v>271</v>
      </c>
    </row>
    <row r="91" spans="1:7" x14ac:dyDescent="0.25">
      <c r="A91" s="4" t="s">
        <v>98</v>
      </c>
      <c r="B91">
        <v>6</v>
      </c>
      <c r="C91" s="3">
        <v>59</v>
      </c>
      <c r="D91" s="3">
        <v>90</v>
      </c>
      <c r="E91" s="3">
        <v>69</v>
      </c>
      <c r="F91" s="3">
        <v>79</v>
      </c>
      <c r="G91" s="7">
        <f t="shared" si="1"/>
        <v>297</v>
      </c>
    </row>
    <row r="92" spans="1:7" x14ac:dyDescent="0.25">
      <c r="A92" s="4" t="s">
        <v>99</v>
      </c>
      <c r="B92">
        <v>9</v>
      </c>
      <c r="C92" s="3">
        <v>68</v>
      </c>
      <c r="D92" s="3">
        <v>76</v>
      </c>
      <c r="E92" s="3">
        <v>83</v>
      </c>
      <c r="F92" s="3">
        <v>72</v>
      </c>
      <c r="G92" s="7">
        <f t="shared" si="1"/>
        <v>299</v>
      </c>
    </row>
    <row r="93" spans="1:7" x14ac:dyDescent="0.25">
      <c r="A93" s="4" t="s">
        <v>100</v>
      </c>
      <c r="B93">
        <v>7</v>
      </c>
      <c r="C93" s="3">
        <v>57</v>
      </c>
      <c r="D93" s="3">
        <v>58</v>
      </c>
      <c r="E93" s="3">
        <v>49</v>
      </c>
      <c r="F93" s="3">
        <v>82</v>
      </c>
      <c r="G93" s="7">
        <f t="shared" si="1"/>
        <v>246</v>
      </c>
    </row>
    <row r="94" spans="1:7" x14ac:dyDescent="0.25">
      <c r="A94" s="4" t="s">
        <v>101</v>
      </c>
      <c r="B94">
        <v>8</v>
      </c>
      <c r="C94" s="3">
        <v>59</v>
      </c>
      <c r="D94" s="3">
        <v>51</v>
      </c>
      <c r="E94" s="3">
        <v>63</v>
      </c>
      <c r="F94" s="3">
        <v>68</v>
      </c>
      <c r="G94" s="7">
        <f t="shared" si="1"/>
        <v>241</v>
      </c>
    </row>
    <row r="95" spans="1:7" x14ac:dyDescent="0.25">
      <c r="A95" s="4" t="s">
        <v>102</v>
      </c>
      <c r="B95">
        <v>9</v>
      </c>
      <c r="C95" s="3">
        <v>78</v>
      </c>
      <c r="D95" s="3">
        <v>46</v>
      </c>
      <c r="E95" s="3"/>
      <c r="F95" s="3"/>
      <c r="G95" s="7">
        <f t="shared" si="1"/>
        <v>124</v>
      </c>
    </row>
    <row r="96" spans="1:7" x14ac:dyDescent="0.25">
      <c r="A96" s="4" t="s">
        <v>103</v>
      </c>
      <c r="B96">
        <v>9</v>
      </c>
      <c r="C96" s="3">
        <v>72</v>
      </c>
      <c r="D96" s="3">
        <v>50</v>
      </c>
      <c r="E96" s="3">
        <v>90</v>
      </c>
      <c r="F96" s="3">
        <v>50</v>
      </c>
      <c r="G96" s="7">
        <f t="shared" si="1"/>
        <v>262</v>
      </c>
    </row>
    <row r="97" spans="1:7" x14ac:dyDescent="0.25">
      <c r="A97" s="4" t="s">
        <v>104</v>
      </c>
      <c r="B97">
        <v>9</v>
      </c>
      <c r="C97" s="3">
        <v>47</v>
      </c>
      <c r="D97" s="3">
        <v>84</v>
      </c>
      <c r="E97" s="3">
        <v>85</v>
      </c>
      <c r="F97" s="3">
        <v>60</v>
      </c>
      <c r="G97" s="7">
        <f t="shared" si="1"/>
        <v>276</v>
      </c>
    </row>
    <row r="98" spans="1:7" x14ac:dyDescent="0.25">
      <c r="A98" s="4" t="s">
        <v>105</v>
      </c>
      <c r="B98">
        <v>10</v>
      </c>
      <c r="C98" s="3">
        <v>47</v>
      </c>
      <c r="D98" s="3">
        <v>60</v>
      </c>
      <c r="E98" s="3">
        <v>63</v>
      </c>
      <c r="F98" s="3">
        <v>65</v>
      </c>
      <c r="G98" s="7">
        <f t="shared" si="1"/>
        <v>235</v>
      </c>
    </row>
    <row r="99" spans="1:7" x14ac:dyDescent="0.25">
      <c r="A99" s="4" t="s">
        <v>106</v>
      </c>
      <c r="B99">
        <v>6</v>
      </c>
      <c r="C99" s="3">
        <v>52</v>
      </c>
      <c r="D99" s="3">
        <v>46</v>
      </c>
      <c r="E99" s="3">
        <v>53</v>
      </c>
      <c r="F99" s="3">
        <v>61</v>
      </c>
      <c r="G99" s="7">
        <f t="shared" si="1"/>
        <v>212</v>
      </c>
    </row>
    <row r="100" spans="1:7" x14ac:dyDescent="0.25">
      <c r="A100" s="4" t="s">
        <v>107</v>
      </c>
      <c r="B100">
        <v>7</v>
      </c>
      <c r="C100" s="3">
        <v>79</v>
      </c>
      <c r="D100" s="3">
        <v>42</v>
      </c>
      <c r="E100" s="3">
        <v>64</v>
      </c>
      <c r="F100" s="3">
        <v>57</v>
      </c>
      <c r="G100" s="7">
        <f t="shared" si="1"/>
        <v>242</v>
      </c>
    </row>
    <row r="101" spans="1:7" x14ac:dyDescent="0.25">
      <c r="A101" s="4" t="s">
        <v>108</v>
      </c>
      <c r="B101">
        <v>7</v>
      </c>
      <c r="C101" s="3">
        <v>61</v>
      </c>
      <c r="D101" s="3">
        <v>85</v>
      </c>
      <c r="E101" s="3">
        <v>82</v>
      </c>
      <c r="F101" s="3">
        <v>79</v>
      </c>
      <c r="G101" s="7">
        <f t="shared" si="1"/>
        <v>307</v>
      </c>
    </row>
    <row r="102" spans="1:7" x14ac:dyDescent="0.25">
      <c r="A102" s="4" t="s">
        <v>109</v>
      </c>
      <c r="B102">
        <v>6</v>
      </c>
      <c r="C102" s="3">
        <v>75</v>
      </c>
      <c r="D102" s="3"/>
      <c r="E102" s="3"/>
      <c r="F102" s="3"/>
      <c r="G102" s="7">
        <f t="shared" si="1"/>
        <v>75</v>
      </c>
    </row>
    <row r="103" spans="1:7" x14ac:dyDescent="0.25">
      <c r="A103" s="4" t="s">
        <v>110</v>
      </c>
      <c r="B103">
        <v>6</v>
      </c>
      <c r="C103" s="3">
        <v>75</v>
      </c>
      <c r="D103" s="3">
        <v>44</v>
      </c>
      <c r="E103" s="3">
        <v>74</v>
      </c>
      <c r="F103" s="3">
        <v>60</v>
      </c>
      <c r="G103" s="7">
        <f t="shared" si="1"/>
        <v>253</v>
      </c>
    </row>
    <row r="104" spans="1:7" x14ac:dyDescent="0.25">
      <c r="A104" s="4" t="s">
        <v>111</v>
      </c>
      <c r="B104">
        <v>9</v>
      </c>
      <c r="C104" s="3">
        <v>58</v>
      </c>
      <c r="D104" s="3">
        <v>76</v>
      </c>
      <c r="E104" s="3">
        <v>49</v>
      </c>
      <c r="F104" s="3">
        <v>47</v>
      </c>
      <c r="G104" s="7">
        <f t="shared" si="1"/>
        <v>230</v>
      </c>
    </row>
    <row r="105" spans="1:7" x14ac:dyDescent="0.25">
      <c r="A105" s="4" t="s">
        <v>112</v>
      </c>
      <c r="B105">
        <v>6</v>
      </c>
      <c r="C105" s="3">
        <v>60</v>
      </c>
      <c r="D105" s="3">
        <v>48</v>
      </c>
      <c r="E105" s="3">
        <v>62</v>
      </c>
      <c r="F105" s="3">
        <v>47</v>
      </c>
      <c r="G105" s="7">
        <f t="shared" si="1"/>
        <v>217</v>
      </c>
    </row>
    <row r="106" spans="1:7" x14ac:dyDescent="0.25">
      <c r="A106" s="4" t="s">
        <v>113</v>
      </c>
      <c r="B106">
        <v>9</v>
      </c>
      <c r="C106" s="3">
        <v>57</v>
      </c>
      <c r="D106" s="3">
        <v>59</v>
      </c>
      <c r="E106" s="3">
        <v>82</v>
      </c>
      <c r="F106" s="3">
        <v>64</v>
      </c>
      <c r="G106" s="7">
        <f t="shared" si="1"/>
        <v>262</v>
      </c>
    </row>
    <row r="107" spans="1:7" x14ac:dyDescent="0.25">
      <c r="A107" s="4" t="s">
        <v>114</v>
      </c>
      <c r="B107">
        <v>6</v>
      </c>
      <c r="C107" s="3">
        <v>51</v>
      </c>
      <c r="D107" s="3">
        <v>56</v>
      </c>
      <c r="E107" s="3">
        <v>44</v>
      </c>
      <c r="F107" s="3">
        <v>89</v>
      </c>
      <c r="G107" s="7">
        <f t="shared" si="1"/>
        <v>240</v>
      </c>
    </row>
    <row r="108" spans="1:7" x14ac:dyDescent="0.25">
      <c r="A108" s="4" t="s">
        <v>115</v>
      </c>
      <c r="B108">
        <v>6</v>
      </c>
      <c r="C108" s="3">
        <v>54</v>
      </c>
      <c r="D108" s="3">
        <v>63</v>
      </c>
      <c r="E108" s="3">
        <v>57</v>
      </c>
      <c r="F108" s="3">
        <v>45</v>
      </c>
      <c r="G108" s="7">
        <f t="shared" si="1"/>
        <v>219</v>
      </c>
    </row>
    <row r="109" spans="1:7" x14ac:dyDescent="0.25">
      <c r="A109" s="4" t="s">
        <v>116</v>
      </c>
      <c r="B109">
        <v>6</v>
      </c>
      <c r="C109" s="3">
        <v>73</v>
      </c>
      <c r="D109" s="3">
        <v>72</v>
      </c>
      <c r="E109" s="3">
        <v>88</v>
      </c>
      <c r="F109" s="3">
        <v>80</v>
      </c>
      <c r="G109" s="7">
        <f t="shared" si="1"/>
        <v>313</v>
      </c>
    </row>
    <row r="110" spans="1:7" x14ac:dyDescent="0.25">
      <c r="A110" s="4" t="s">
        <v>117</v>
      </c>
      <c r="B110">
        <v>10</v>
      </c>
      <c r="C110" s="3">
        <v>77</v>
      </c>
      <c r="D110" s="3">
        <v>90</v>
      </c>
      <c r="E110" s="3">
        <v>56</v>
      </c>
      <c r="F110" s="3">
        <v>84</v>
      </c>
      <c r="G110" s="7">
        <f t="shared" si="1"/>
        <v>307</v>
      </c>
    </row>
    <row r="111" spans="1:7" x14ac:dyDescent="0.25">
      <c r="A111" s="4" t="s">
        <v>118</v>
      </c>
      <c r="B111">
        <v>9</v>
      </c>
      <c r="C111" s="3">
        <v>50</v>
      </c>
      <c r="D111" s="3">
        <v>50</v>
      </c>
      <c r="E111" s="3">
        <v>88</v>
      </c>
      <c r="F111" s="3">
        <v>43</v>
      </c>
      <c r="G111" s="7">
        <f t="shared" si="1"/>
        <v>231</v>
      </c>
    </row>
    <row r="112" spans="1:7" x14ac:dyDescent="0.25">
      <c r="A112" s="4" t="s">
        <v>119</v>
      </c>
      <c r="B112">
        <v>9</v>
      </c>
      <c r="C112" s="3">
        <v>83</v>
      </c>
      <c r="D112" s="3">
        <v>40</v>
      </c>
      <c r="E112" s="3">
        <v>42</v>
      </c>
      <c r="F112" s="3">
        <v>76</v>
      </c>
      <c r="G112" s="7">
        <f t="shared" si="1"/>
        <v>241</v>
      </c>
    </row>
    <row r="113" spans="1:7" x14ac:dyDescent="0.25">
      <c r="A113" s="4" t="s">
        <v>120</v>
      </c>
      <c r="B113">
        <v>7</v>
      </c>
      <c r="C113" s="3">
        <v>88</v>
      </c>
      <c r="D113" s="3">
        <v>66</v>
      </c>
      <c r="E113" s="3">
        <v>52</v>
      </c>
      <c r="F113" s="3">
        <v>51</v>
      </c>
      <c r="G113" s="7">
        <f t="shared" si="1"/>
        <v>257</v>
      </c>
    </row>
    <row r="114" spans="1:7" x14ac:dyDescent="0.25">
      <c r="A114" s="4" t="s">
        <v>121</v>
      </c>
      <c r="B114">
        <v>8</v>
      </c>
      <c r="C114" s="3">
        <v>83</v>
      </c>
      <c r="D114" s="3">
        <v>75</v>
      </c>
      <c r="E114" s="3">
        <v>46</v>
      </c>
      <c r="F114" s="3">
        <v>52</v>
      </c>
      <c r="G114" s="7">
        <f t="shared" si="1"/>
        <v>256</v>
      </c>
    </row>
    <row r="115" spans="1:7" x14ac:dyDescent="0.25">
      <c r="A115" s="4" t="s">
        <v>122</v>
      </c>
      <c r="B115">
        <v>7</v>
      </c>
      <c r="C115" s="3">
        <v>50</v>
      </c>
      <c r="D115" s="3">
        <v>82</v>
      </c>
      <c r="E115" s="3">
        <v>86</v>
      </c>
      <c r="F115" s="3">
        <v>66</v>
      </c>
      <c r="G115" s="7">
        <f t="shared" si="1"/>
        <v>284</v>
      </c>
    </row>
    <row r="116" spans="1:7" x14ac:dyDescent="0.25">
      <c r="A116" s="4" t="s">
        <v>123</v>
      </c>
      <c r="B116">
        <v>7</v>
      </c>
      <c r="C116" s="3">
        <v>60</v>
      </c>
      <c r="D116" s="3">
        <v>90</v>
      </c>
      <c r="E116" s="3">
        <v>49</v>
      </c>
      <c r="F116" s="3">
        <v>77</v>
      </c>
      <c r="G116" s="7">
        <f t="shared" si="1"/>
        <v>276</v>
      </c>
    </row>
    <row r="117" spans="1:7" x14ac:dyDescent="0.25">
      <c r="A117" s="4" t="s">
        <v>124</v>
      </c>
      <c r="B117">
        <v>10</v>
      </c>
      <c r="C117" s="3">
        <v>40</v>
      </c>
      <c r="D117" s="3">
        <v>85</v>
      </c>
      <c r="E117" s="3">
        <v>47</v>
      </c>
      <c r="F117" s="3">
        <v>69</v>
      </c>
      <c r="G117" s="7">
        <f t="shared" si="1"/>
        <v>241</v>
      </c>
    </row>
    <row r="118" spans="1:7" x14ac:dyDescent="0.25">
      <c r="A118" s="4" t="s">
        <v>125</v>
      </c>
      <c r="B118">
        <v>7</v>
      </c>
      <c r="C118" s="3">
        <v>41</v>
      </c>
      <c r="D118" s="3">
        <v>62</v>
      </c>
      <c r="E118" s="3">
        <v>52</v>
      </c>
      <c r="F118" s="3">
        <v>70</v>
      </c>
      <c r="G118" s="7">
        <f t="shared" si="1"/>
        <v>225</v>
      </c>
    </row>
    <row r="119" spans="1:7" x14ac:dyDescent="0.25">
      <c r="A119" s="4" t="s">
        <v>126</v>
      </c>
      <c r="B119">
        <v>6</v>
      </c>
      <c r="C119" s="3">
        <v>77</v>
      </c>
      <c r="D119" s="3">
        <v>42</v>
      </c>
      <c r="E119" s="3">
        <v>54</v>
      </c>
      <c r="F119" s="3">
        <v>40</v>
      </c>
      <c r="G119" s="7">
        <f t="shared" si="1"/>
        <v>213</v>
      </c>
    </row>
    <row r="120" spans="1:7" x14ac:dyDescent="0.25">
      <c r="A120" s="4" t="s">
        <v>127</v>
      </c>
      <c r="B120">
        <v>8</v>
      </c>
      <c r="C120" s="3">
        <v>44</v>
      </c>
      <c r="D120" s="3">
        <v>47</v>
      </c>
      <c r="E120" s="3">
        <v>46</v>
      </c>
      <c r="F120" s="3">
        <v>55</v>
      </c>
      <c r="G120" s="7">
        <f t="shared" si="1"/>
        <v>192</v>
      </c>
    </row>
    <row r="121" spans="1:7" x14ac:dyDescent="0.25">
      <c r="A121" s="4" t="s">
        <v>128</v>
      </c>
      <c r="B121">
        <v>9</v>
      </c>
      <c r="C121" s="3">
        <v>76</v>
      </c>
      <c r="D121" s="3">
        <v>90</v>
      </c>
      <c r="E121" s="3">
        <v>73</v>
      </c>
      <c r="F121" s="3">
        <v>68</v>
      </c>
      <c r="G121" s="7">
        <f t="shared" si="1"/>
        <v>307</v>
      </c>
    </row>
    <row r="122" spans="1:7" x14ac:dyDescent="0.25">
      <c r="A122" s="4" t="s">
        <v>129</v>
      </c>
      <c r="B122">
        <v>9</v>
      </c>
      <c r="C122" s="3">
        <v>82</v>
      </c>
      <c r="D122" s="3">
        <v>69</v>
      </c>
      <c r="E122" s="3">
        <v>47</v>
      </c>
      <c r="F122" s="3">
        <v>69</v>
      </c>
      <c r="G122" s="7">
        <f t="shared" si="1"/>
        <v>267</v>
      </c>
    </row>
    <row r="123" spans="1:7" x14ac:dyDescent="0.25">
      <c r="A123" s="4" t="s">
        <v>130</v>
      </c>
      <c r="B123">
        <v>9</v>
      </c>
      <c r="C123" s="3">
        <v>71</v>
      </c>
      <c r="D123" s="3">
        <v>83</v>
      </c>
      <c r="E123" s="3">
        <v>87</v>
      </c>
      <c r="F123" s="3">
        <v>74</v>
      </c>
      <c r="G123" s="7">
        <f t="shared" si="1"/>
        <v>315</v>
      </c>
    </row>
    <row r="124" spans="1:7" x14ac:dyDescent="0.25">
      <c r="A124" s="4" t="s">
        <v>131</v>
      </c>
      <c r="B124">
        <v>8</v>
      </c>
      <c r="C124" s="3">
        <v>71</v>
      </c>
      <c r="D124" s="3">
        <v>66</v>
      </c>
      <c r="E124" s="3">
        <v>48</v>
      </c>
      <c r="F124" s="3">
        <v>49</v>
      </c>
      <c r="G124" s="7">
        <f t="shared" si="1"/>
        <v>234</v>
      </c>
    </row>
    <row r="125" spans="1:7" x14ac:dyDescent="0.25">
      <c r="A125" s="4" t="s">
        <v>132</v>
      </c>
      <c r="B125">
        <v>9</v>
      </c>
      <c r="C125" s="3">
        <v>53</v>
      </c>
      <c r="D125" s="3">
        <v>56</v>
      </c>
      <c r="E125" s="3">
        <v>71</v>
      </c>
      <c r="F125" s="3">
        <v>67</v>
      </c>
      <c r="G125" s="7">
        <f t="shared" si="1"/>
        <v>247</v>
      </c>
    </row>
  </sheetData>
  <conditionalFormatting sqref="A1:A125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010A-A391-4FBF-AC41-6A8CC924E715}">
  <dimension ref="A1:Q125"/>
  <sheetViews>
    <sheetView topLeftCell="B1" workbookViewId="0">
      <selection activeCell="L6" sqref="L6:Q6"/>
    </sheetView>
  </sheetViews>
  <sheetFormatPr defaultRowHeight="15.75" x14ac:dyDescent="0.25"/>
  <cols>
    <col min="1" max="1" width="17.75" bestFit="1" customWidth="1"/>
    <col min="2" max="2" width="6.75" customWidth="1"/>
    <col min="3" max="3" width="8.125" customWidth="1"/>
    <col min="4" max="4" width="9.125" customWidth="1"/>
    <col min="5" max="5" width="16.375" customWidth="1"/>
    <col min="6" max="6" width="12.375" customWidth="1"/>
    <col min="7" max="7" width="7.5" customWidth="1"/>
    <col min="9" max="9" width="10.75" customWidth="1"/>
    <col min="12" max="12" width="12.375" customWidth="1"/>
    <col min="15" max="15" width="9.125" customWidth="1"/>
    <col min="16" max="16" width="14.5" customWidth="1"/>
    <col min="17" max="17" width="10.875" customWidth="1"/>
  </cols>
  <sheetData>
    <row r="1" spans="1:17" x14ac:dyDescent="0.25">
      <c r="A1" s="2" t="s">
        <v>8</v>
      </c>
      <c r="B1" s="2" t="s">
        <v>133</v>
      </c>
      <c r="C1" s="5" t="s">
        <v>3</v>
      </c>
      <c r="D1" s="5" t="s">
        <v>2</v>
      </c>
      <c r="E1" s="6" t="s">
        <v>7</v>
      </c>
      <c r="F1" s="6" t="s">
        <v>134</v>
      </c>
      <c r="G1" s="6" t="s">
        <v>135</v>
      </c>
    </row>
    <row r="2" spans="1:17" x14ac:dyDescent="0.25">
      <c r="A2" s="4" t="s">
        <v>55</v>
      </c>
      <c r="B2">
        <v>8</v>
      </c>
      <c r="C2" s="3">
        <v>90</v>
      </c>
      <c r="D2" s="3">
        <v>64</v>
      </c>
      <c r="E2" s="3">
        <v>79</v>
      </c>
      <c r="F2" s="3">
        <v>76</v>
      </c>
      <c r="G2" s="7">
        <f t="shared" ref="G2:G33" si="0">SUM(C2:F2)</f>
        <v>309</v>
      </c>
    </row>
    <row r="3" spans="1:17" x14ac:dyDescent="0.25">
      <c r="A3" s="4" t="s">
        <v>104</v>
      </c>
      <c r="B3">
        <v>9</v>
      </c>
      <c r="C3" s="3">
        <v>47</v>
      </c>
      <c r="D3" s="3">
        <v>84</v>
      </c>
      <c r="E3" s="3">
        <v>85</v>
      </c>
      <c r="F3" s="3">
        <v>60</v>
      </c>
      <c r="G3" s="7">
        <f t="shared" si="0"/>
        <v>276</v>
      </c>
      <c r="L3" s="2" t="s">
        <v>163</v>
      </c>
    </row>
    <row r="4" spans="1:17" x14ac:dyDescent="0.25">
      <c r="A4" s="4" t="s">
        <v>15</v>
      </c>
      <c r="B4">
        <v>7</v>
      </c>
      <c r="C4" s="3">
        <v>60</v>
      </c>
      <c r="D4" s="3">
        <v>48</v>
      </c>
      <c r="E4" s="3">
        <v>50</v>
      </c>
      <c r="F4" s="3">
        <v>67</v>
      </c>
      <c r="G4" s="7">
        <f t="shared" si="0"/>
        <v>225</v>
      </c>
    </row>
    <row r="5" spans="1:17" x14ac:dyDescent="0.25">
      <c r="A5" s="4" t="s">
        <v>74</v>
      </c>
      <c r="B5">
        <v>9</v>
      </c>
      <c r="C5" s="3">
        <v>61</v>
      </c>
      <c r="D5" s="3">
        <v>89</v>
      </c>
      <c r="E5" s="3">
        <v>65</v>
      </c>
      <c r="F5" s="3">
        <v>90</v>
      </c>
      <c r="G5" s="7">
        <f t="shared" si="0"/>
        <v>305</v>
      </c>
      <c r="L5" s="12" t="s">
        <v>162</v>
      </c>
      <c r="M5" s="13" t="s">
        <v>133</v>
      </c>
      <c r="N5" s="13" t="s">
        <v>3</v>
      </c>
      <c r="O5" s="13" t="s">
        <v>2</v>
      </c>
      <c r="P5" s="13" t="s">
        <v>7</v>
      </c>
      <c r="Q5" s="14" t="s">
        <v>134</v>
      </c>
    </row>
    <row r="6" spans="1:17" x14ac:dyDescent="0.25">
      <c r="A6" s="4" t="s">
        <v>94</v>
      </c>
      <c r="B6">
        <v>9</v>
      </c>
      <c r="C6" s="3">
        <v>57</v>
      </c>
      <c r="D6" s="3">
        <v>58</v>
      </c>
      <c r="E6" s="3">
        <v>70</v>
      </c>
      <c r="F6" s="3">
        <v>89</v>
      </c>
      <c r="G6" s="7">
        <f t="shared" si="0"/>
        <v>274</v>
      </c>
      <c r="L6" s="15" t="s">
        <v>74</v>
      </c>
      <c r="M6" s="16">
        <f>VLOOKUP(L6,Table1[],2,0)</f>
        <v>9</v>
      </c>
      <c r="N6" s="16" t="str">
        <f>IF(VLOOKUP(L6,Table1[],3,0)&lt;50,"C",IF(AND(VLOOKUP(L6,Table1[],3,0)&gt;=50,VLOOKUP(L6,Table1[],3,0)&lt;60),"B",IF(AND(VLOOKUP(L6,Table1[],3,0)&gt;=60,VLOOKUP(L6,Table1[],3,0)&lt;80),"A","A+")))</f>
        <v>A</v>
      </c>
      <c r="O6" s="16" t="str">
        <f>IF(VLOOKUP(L6,Table1[],4,0)&lt;50,"C",IF(AND(VLOOKUP(L6,Table1[],4,0)&gt;=50,VLOOKUP(L6,Table1[],4,0)&lt;60),"B",IF(AND(VLOOKUP(L6,Table1[],4,0)&gt;=60,VLOOKUP(L6,Table1[],4,0)&lt;80),"A","A+")))</f>
        <v>A+</v>
      </c>
      <c r="P6" s="16" t="str">
        <f>IF(VLOOKUP(L6,Table1[],5,0)&lt;50,"C",IF(AND(VLOOKUP(L6,Table1[],5,0)&gt;=50,VLOOKUP(L6,Table1[],5,0)&lt;60),"B",IF(AND(VLOOKUP(L6,Table1[],5,0)&gt;=60,VLOOKUP(L6,Table1[],5,0)&lt;80),"A","A+")))</f>
        <v>A</v>
      </c>
      <c r="Q6" s="17" t="str">
        <f>IF(VLOOKUP(L6,Table1[],6,0)&lt;50,"C",IF(AND(VLOOKUP(L6,Table1[],6,0)&gt;=50,VLOOKUP(L6,Table1[],6,0)&lt;60),"B",IF(AND(VLOOKUP(L6,Table1[],6,0)&gt;=60,VLOOKUP(L6,Table1[],6,0)&lt;80),"A","A+")))</f>
        <v>A+</v>
      </c>
    </row>
    <row r="7" spans="1:17" x14ac:dyDescent="0.25">
      <c r="A7" s="4" t="s">
        <v>99</v>
      </c>
      <c r="B7">
        <v>9</v>
      </c>
      <c r="C7" s="3">
        <v>68</v>
      </c>
      <c r="D7" s="3">
        <v>76</v>
      </c>
      <c r="E7" s="3">
        <v>83</v>
      </c>
      <c r="F7" s="3">
        <v>72</v>
      </c>
      <c r="G7" s="7">
        <f t="shared" si="0"/>
        <v>299</v>
      </c>
    </row>
    <row r="8" spans="1:17" x14ac:dyDescent="0.25">
      <c r="A8" s="4" t="s">
        <v>88</v>
      </c>
      <c r="B8">
        <v>9</v>
      </c>
      <c r="C8" s="3"/>
      <c r="D8" s="3"/>
      <c r="E8" s="3"/>
      <c r="F8" s="3"/>
      <c r="G8" s="7">
        <f t="shared" si="0"/>
        <v>0</v>
      </c>
    </row>
    <row r="9" spans="1:17" x14ac:dyDescent="0.25">
      <c r="A9" s="4" t="s">
        <v>114</v>
      </c>
      <c r="B9">
        <v>6</v>
      </c>
      <c r="C9" s="3">
        <v>51</v>
      </c>
      <c r="D9" s="3">
        <v>56</v>
      </c>
      <c r="E9" s="3">
        <v>44</v>
      </c>
      <c r="F9" s="3">
        <v>89</v>
      </c>
      <c r="G9" s="7">
        <f t="shared" si="0"/>
        <v>240</v>
      </c>
    </row>
    <row r="10" spans="1:17" x14ac:dyDescent="0.25">
      <c r="A10" s="4" t="s">
        <v>117</v>
      </c>
      <c r="B10">
        <v>10</v>
      </c>
      <c r="C10" s="3">
        <v>77</v>
      </c>
      <c r="D10" s="3">
        <v>90</v>
      </c>
      <c r="E10" s="3">
        <v>56</v>
      </c>
      <c r="F10" s="3">
        <v>84</v>
      </c>
      <c r="G10" s="7">
        <f t="shared" si="0"/>
        <v>307</v>
      </c>
    </row>
    <row r="11" spans="1:17" x14ac:dyDescent="0.25">
      <c r="A11" s="4" t="s">
        <v>76</v>
      </c>
      <c r="B11">
        <v>8</v>
      </c>
      <c r="C11" s="3">
        <v>66</v>
      </c>
      <c r="D11" s="3">
        <v>89</v>
      </c>
      <c r="E11" s="3">
        <v>68</v>
      </c>
      <c r="F11" s="3">
        <v>83</v>
      </c>
      <c r="G11" s="7">
        <f t="shared" si="0"/>
        <v>306</v>
      </c>
    </row>
    <row r="12" spans="1:17" x14ac:dyDescent="0.25">
      <c r="A12" s="4" t="s">
        <v>113</v>
      </c>
      <c r="B12">
        <v>9</v>
      </c>
      <c r="C12" s="3">
        <v>57</v>
      </c>
      <c r="D12" s="3">
        <v>59</v>
      </c>
      <c r="E12" s="3">
        <v>82</v>
      </c>
      <c r="F12" s="3">
        <v>64</v>
      </c>
      <c r="G12" s="7">
        <f t="shared" si="0"/>
        <v>262</v>
      </c>
    </row>
    <row r="13" spans="1:17" x14ac:dyDescent="0.25">
      <c r="A13" s="4" t="s">
        <v>47</v>
      </c>
      <c r="B13">
        <v>9</v>
      </c>
      <c r="C13" s="3"/>
      <c r="D13" s="3"/>
      <c r="E13" s="3"/>
      <c r="F13" s="3"/>
      <c r="G13" s="7">
        <f t="shared" si="0"/>
        <v>0</v>
      </c>
    </row>
    <row r="14" spans="1:17" x14ac:dyDescent="0.25">
      <c r="A14" s="4" t="s">
        <v>78</v>
      </c>
      <c r="B14">
        <v>8</v>
      </c>
      <c r="C14" s="3">
        <v>43</v>
      </c>
      <c r="D14" s="3">
        <v>64</v>
      </c>
      <c r="E14" s="3">
        <v>62</v>
      </c>
      <c r="F14" s="3">
        <v>66</v>
      </c>
      <c r="G14" s="7">
        <f t="shared" si="0"/>
        <v>235</v>
      </c>
    </row>
    <row r="15" spans="1:17" x14ac:dyDescent="0.25">
      <c r="A15" s="4" t="s">
        <v>122</v>
      </c>
      <c r="B15">
        <v>7</v>
      </c>
      <c r="C15" s="3">
        <v>50</v>
      </c>
      <c r="D15" s="3">
        <v>82</v>
      </c>
      <c r="E15" s="3">
        <v>86</v>
      </c>
      <c r="F15" s="3">
        <v>66</v>
      </c>
      <c r="G15" s="7">
        <f t="shared" si="0"/>
        <v>284</v>
      </c>
    </row>
    <row r="16" spans="1:17" x14ac:dyDescent="0.25">
      <c r="A16" s="4" t="s">
        <v>28</v>
      </c>
      <c r="B16">
        <v>6</v>
      </c>
      <c r="C16" s="3">
        <v>51</v>
      </c>
      <c r="D16" s="3"/>
      <c r="E16" s="3">
        <v>54</v>
      </c>
      <c r="F16" s="3">
        <v>89</v>
      </c>
      <c r="G16" s="7">
        <f t="shared" si="0"/>
        <v>194</v>
      </c>
    </row>
    <row r="17" spans="1:7" x14ac:dyDescent="0.25">
      <c r="A17" s="4" t="s">
        <v>92</v>
      </c>
      <c r="B17">
        <v>10</v>
      </c>
      <c r="C17" s="3"/>
      <c r="D17" s="3"/>
      <c r="E17" s="3"/>
      <c r="F17" s="3"/>
      <c r="G17" s="7">
        <f t="shared" si="0"/>
        <v>0</v>
      </c>
    </row>
    <row r="18" spans="1:7" x14ac:dyDescent="0.25">
      <c r="A18" s="4" t="s">
        <v>112</v>
      </c>
      <c r="B18">
        <v>6</v>
      </c>
      <c r="C18" s="3">
        <v>60</v>
      </c>
      <c r="D18" s="3">
        <v>48</v>
      </c>
      <c r="E18" s="3">
        <v>62</v>
      </c>
      <c r="F18" s="3">
        <v>47</v>
      </c>
      <c r="G18" s="7">
        <f t="shared" si="0"/>
        <v>217</v>
      </c>
    </row>
    <row r="19" spans="1:7" x14ac:dyDescent="0.25">
      <c r="A19" s="4" t="s">
        <v>60</v>
      </c>
      <c r="B19">
        <v>7</v>
      </c>
      <c r="C19" s="3">
        <v>81</v>
      </c>
      <c r="D19" s="3">
        <v>85</v>
      </c>
      <c r="E19" s="3">
        <v>83</v>
      </c>
      <c r="F19" s="3">
        <v>43</v>
      </c>
      <c r="G19" s="7">
        <f t="shared" si="0"/>
        <v>292</v>
      </c>
    </row>
    <row r="20" spans="1:7" x14ac:dyDescent="0.25">
      <c r="A20" s="4" t="s">
        <v>108</v>
      </c>
      <c r="B20">
        <v>7</v>
      </c>
      <c r="C20" s="3">
        <v>61</v>
      </c>
      <c r="D20" s="3">
        <v>85</v>
      </c>
      <c r="E20" s="3">
        <v>82</v>
      </c>
      <c r="F20" s="3">
        <v>79</v>
      </c>
      <c r="G20" s="7">
        <f t="shared" si="0"/>
        <v>307</v>
      </c>
    </row>
    <row r="21" spans="1:7" x14ac:dyDescent="0.25">
      <c r="A21" s="4" t="s">
        <v>49</v>
      </c>
      <c r="B21">
        <v>10</v>
      </c>
      <c r="C21" s="3"/>
      <c r="D21" s="3"/>
      <c r="E21" s="3"/>
      <c r="F21" s="3"/>
      <c r="G21" s="7">
        <f t="shared" si="0"/>
        <v>0</v>
      </c>
    </row>
    <row r="22" spans="1:7" x14ac:dyDescent="0.25">
      <c r="A22" s="4" t="s">
        <v>86</v>
      </c>
      <c r="B22">
        <v>10</v>
      </c>
      <c r="C22" s="3"/>
      <c r="D22" s="3"/>
      <c r="E22" s="3"/>
      <c r="F22" s="3"/>
      <c r="G22" s="7">
        <f t="shared" si="0"/>
        <v>0</v>
      </c>
    </row>
    <row r="23" spans="1:7" x14ac:dyDescent="0.25">
      <c r="A23" s="4" t="s">
        <v>119</v>
      </c>
      <c r="B23">
        <v>9</v>
      </c>
      <c r="C23" s="3">
        <v>83</v>
      </c>
      <c r="D23" s="3">
        <v>40</v>
      </c>
      <c r="E23" s="3">
        <v>42</v>
      </c>
      <c r="F23" s="3">
        <v>76</v>
      </c>
      <c r="G23" s="7">
        <f t="shared" si="0"/>
        <v>241</v>
      </c>
    </row>
    <row r="24" spans="1:7" x14ac:dyDescent="0.25">
      <c r="A24" s="4" t="s">
        <v>11</v>
      </c>
      <c r="B24">
        <v>7</v>
      </c>
      <c r="C24" s="3">
        <v>89</v>
      </c>
      <c r="D24" s="3">
        <v>83</v>
      </c>
      <c r="E24" s="3">
        <v>67</v>
      </c>
      <c r="F24" s="3">
        <v>71</v>
      </c>
      <c r="G24" s="7">
        <f t="shared" si="0"/>
        <v>310</v>
      </c>
    </row>
    <row r="25" spans="1:7" x14ac:dyDescent="0.25">
      <c r="A25" s="4" t="s">
        <v>17</v>
      </c>
      <c r="B25">
        <v>8</v>
      </c>
      <c r="C25" s="3">
        <v>80</v>
      </c>
      <c r="D25" s="3">
        <v>45</v>
      </c>
      <c r="E25" s="3">
        <v>73</v>
      </c>
      <c r="F25" s="3">
        <v>62</v>
      </c>
      <c r="G25" s="7">
        <f t="shared" si="0"/>
        <v>260</v>
      </c>
    </row>
    <row r="26" spans="1:7" x14ac:dyDescent="0.25">
      <c r="A26" s="4" t="s">
        <v>56</v>
      </c>
      <c r="B26">
        <v>8</v>
      </c>
      <c r="C26" s="3">
        <v>83</v>
      </c>
      <c r="D26" s="3">
        <v>44</v>
      </c>
      <c r="E26" s="3">
        <v>45</v>
      </c>
      <c r="F26" s="3">
        <v>74</v>
      </c>
      <c r="G26" s="7">
        <f t="shared" si="0"/>
        <v>246</v>
      </c>
    </row>
    <row r="27" spans="1:7" x14ac:dyDescent="0.25">
      <c r="A27" s="4" t="s">
        <v>37</v>
      </c>
      <c r="B27">
        <v>9</v>
      </c>
      <c r="C27" s="3"/>
      <c r="D27" s="3"/>
      <c r="E27" s="3"/>
      <c r="F27" s="3"/>
      <c r="G27" s="7">
        <f t="shared" si="0"/>
        <v>0</v>
      </c>
    </row>
    <row r="28" spans="1:7" x14ac:dyDescent="0.25">
      <c r="A28" s="4" t="s">
        <v>51</v>
      </c>
      <c r="B28">
        <v>7</v>
      </c>
      <c r="C28" s="3">
        <v>71</v>
      </c>
      <c r="D28" s="3">
        <v>89</v>
      </c>
      <c r="E28" s="3">
        <v>55</v>
      </c>
      <c r="F28" s="3">
        <v>49</v>
      </c>
      <c r="G28" s="7">
        <f t="shared" si="0"/>
        <v>264</v>
      </c>
    </row>
    <row r="29" spans="1:7" x14ac:dyDescent="0.25">
      <c r="A29" s="4" t="s">
        <v>40</v>
      </c>
      <c r="B29">
        <v>8</v>
      </c>
      <c r="C29" s="3"/>
      <c r="D29" s="3"/>
      <c r="E29" s="3"/>
      <c r="F29" s="3"/>
      <c r="G29" s="7">
        <f t="shared" si="0"/>
        <v>0</v>
      </c>
    </row>
    <row r="30" spans="1:7" x14ac:dyDescent="0.25">
      <c r="A30" s="4" t="s">
        <v>26</v>
      </c>
      <c r="B30">
        <v>7</v>
      </c>
      <c r="C30" s="3">
        <v>50</v>
      </c>
      <c r="D30" s="3">
        <v>49</v>
      </c>
      <c r="E30" s="3">
        <v>84</v>
      </c>
      <c r="F30" s="3">
        <v>76</v>
      </c>
      <c r="G30" s="7">
        <f t="shared" si="0"/>
        <v>259</v>
      </c>
    </row>
    <row r="31" spans="1:7" x14ac:dyDescent="0.25">
      <c r="A31" s="4" t="s">
        <v>89</v>
      </c>
      <c r="B31">
        <v>6</v>
      </c>
      <c r="C31" s="3"/>
      <c r="D31" s="3"/>
      <c r="E31" s="3"/>
      <c r="F31" s="3"/>
      <c r="G31" s="7">
        <f t="shared" si="0"/>
        <v>0</v>
      </c>
    </row>
    <row r="32" spans="1:7" x14ac:dyDescent="0.25">
      <c r="A32" s="4" t="s">
        <v>91</v>
      </c>
      <c r="B32">
        <v>6</v>
      </c>
      <c r="C32" s="3"/>
      <c r="D32" s="3"/>
      <c r="E32" s="3"/>
      <c r="F32" s="3"/>
      <c r="G32" s="7">
        <f t="shared" si="0"/>
        <v>0</v>
      </c>
    </row>
    <row r="33" spans="1:7" x14ac:dyDescent="0.25">
      <c r="A33" s="4" t="s">
        <v>20</v>
      </c>
      <c r="B33">
        <v>7</v>
      </c>
      <c r="C33" s="3">
        <v>48</v>
      </c>
      <c r="D33" s="3"/>
      <c r="E33" s="3">
        <v>62</v>
      </c>
      <c r="F33" s="3">
        <v>55</v>
      </c>
      <c r="G33" s="7">
        <f t="shared" si="0"/>
        <v>165</v>
      </c>
    </row>
    <row r="34" spans="1:7" x14ac:dyDescent="0.25">
      <c r="A34" s="4" t="s">
        <v>101</v>
      </c>
      <c r="B34">
        <v>8</v>
      </c>
      <c r="C34" s="3">
        <v>59</v>
      </c>
      <c r="D34" s="3">
        <v>51</v>
      </c>
      <c r="E34" s="3">
        <v>63</v>
      </c>
      <c r="F34" s="3">
        <v>68</v>
      </c>
      <c r="G34" s="7">
        <f t="shared" ref="G34:G65" si="1">SUM(C34:F34)</f>
        <v>241</v>
      </c>
    </row>
    <row r="35" spans="1:7" x14ac:dyDescent="0.25">
      <c r="A35" s="4" t="s">
        <v>58</v>
      </c>
      <c r="B35">
        <v>9</v>
      </c>
      <c r="C35" s="3">
        <v>82</v>
      </c>
      <c r="D35" s="3">
        <v>40</v>
      </c>
      <c r="E35" s="3">
        <v>84</v>
      </c>
      <c r="F35" s="3">
        <v>83</v>
      </c>
      <c r="G35" s="7">
        <f t="shared" si="1"/>
        <v>289</v>
      </c>
    </row>
    <row r="36" spans="1:7" x14ac:dyDescent="0.25">
      <c r="A36" s="4" t="s">
        <v>27</v>
      </c>
      <c r="B36">
        <v>8</v>
      </c>
      <c r="C36" s="3">
        <v>87</v>
      </c>
      <c r="D36" s="3">
        <v>61</v>
      </c>
      <c r="E36" s="3">
        <v>63</v>
      </c>
      <c r="F36" s="3">
        <v>89</v>
      </c>
      <c r="G36" s="7">
        <f t="shared" si="1"/>
        <v>300</v>
      </c>
    </row>
    <row r="37" spans="1:7" x14ac:dyDescent="0.25">
      <c r="A37" s="4" t="s">
        <v>73</v>
      </c>
      <c r="B37">
        <v>8</v>
      </c>
      <c r="C37" s="3">
        <v>68</v>
      </c>
      <c r="D37" s="3">
        <v>87</v>
      </c>
      <c r="E37" s="3">
        <v>47</v>
      </c>
      <c r="F37" s="3">
        <v>58</v>
      </c>
      <c r="G37" s="7">
        <f t="shared" si="1"/>
        <v>260</v>
      </c>
    </row>
    <row r="38" spans="1:7" x14ac:dyDescent="0.25">
      <c r="A38" s="4" t="s">
        <v>116</v>
      </c>
      <c r="B38">
        <v>6</v>
      </c>
      <c r="C38" s="3">
        <v>73</v>
      </c>
      <c r="D38" s="3">
        <v>72</v>
      </c>
      <c r="E38" s="3">
        <v>88</v>
      </c>
      <c r="F38" s="3">
        <v>80</v>
      </c>
      <c r="G38" s="7">
        <f t="shared" si="1"/>
        <v>313</v>
      </c>
    </row>
    <row r="39" spans="1:7" x14ac:dyDescent="0.25">
      <c r="A39" s="4" t="s">
        <v>52</v>
      </c>
      <c r="B39">
        <v>8</v>
      </c>
      <c r="C39" s="3">
        <v>89</v>
      </c>
      <c r="D39" s="3">
        <v>53</v>
      </c>
      <c r="E39" s="3">
        <v>47</v>
      </c>
      <c r="F39" s="3">
        <v>40</v>
      </c>
      <c r="G39" s="7">
        <f t="shared" si="1"/>
        <v>229</v>
      </c>
    </row>
    <row r="40" spans="1:7" x14ac:dyDescent="0.25">
      <c r="A40" s="4" t="s">
        <v>115</v>
      </c>
      <c r="B40">
        <v>6</v>
      </c>
      <c r="C40" s="3">
        <v>54</v>
      </c>
      <c r="D40" s="3">
        <v>63</v>
      </c>
      <c r="E40" s="3">
        <v>57</v>
      </c>
      <c r="F40" s="3">
        <v>45</v>
      </c>
      <c r="G40" s="7">
        <f t="shared" si="1"/>
        <v>219</v>
      </c>
    </row>
    <row r="41" spans="1:7" x14ac:dyDescent="0.25">
      <c r="A41" s="4" t="s">
        <v>126</v>
      </c>
      <c r="B41">
        <v>6</v>
      </c>
      <c r="C41" s="3">
        <v>77</v>
      </c>
      <c r="D41" s="3">
        <v>42</v>
      </c>
      <c r="E41" s="3">
        <v>54</v>
      </c>
      <c r="F41" s="3">
        <v>40</v>
      </c>
      <c r="G41" s="7">
        <f t="shared" si="1"/>
        <v>213</v>
      </c>
    </row>
    <row r="42" spans="1:7" x14ac:dyDescent="0.25">
      <c r="A42" s="4" t="s">
        <v>59</v>
      </c>
      <c r="B42">
        <v>6</v>
      </c>
      <c r="C42" s="3">
        <v>90</v>
      </c>
      <c r="D42" s="3">
        <v>60</v>
      </c>
      <c r="E42" s="3">
        <v>79</v>
      </c>
      <c r="F42" s="3">
        <v>50</v>
      </c>
      <c r="G42" s="7">
        <f t="shared" si="1"/>
        <v>279</v>
      </c>
    </row>
    <row r="43" spans="1:7" x14ac:dyDescent="0.25">
      <c r="A43" s="4" t="s">
        <v>129</v>
      </c>
      <c r="B43">
        <v>9</v>
      </c>
      <c r="C43" s="3">
        <v>82</v>
      </c>
      <c r="D43" s="3">
        <v>69</v>
      </c>
      <c r="E43" s="3">
        <v>47</v>
      </c>
      <c r="F43" s="3">
        <v>69</v>
      </c>
      <c r="G43" s="7">
        <f t="shared" si="1"/>
        <v>267</v>
      </c>
    </row>
    <row r="44" spans="1:7" x14ac:dyDescent="0.25">
      <c r="A44" s="4" t="s">
        <v>83</v>
      </c>
      <c r="B44">
        <v>6</v>
      </c>
      <c r="C44" s="3">
        <v>88</v>
      </c>
      <c r="D44" s="3">
        <v>57</v>
      </c>
      <c r="E44" s="3">
        <v>53</v>
      </c>
      <c r="F44" s="3">
        <v>84</v>
      </c>
      <c r="G44" s="7">
        <f t="shared" si="1"/>
        <v>282</v>
      </c>
    </row>
    <row r="45" spans="1:7" x14ac:dyDescent="0.25">
      <c r="A45" s="4" t="s">
        <v>66</v>
      </c>
      <c r="B45">
        <v>7</v>
      </c>
      <c r="C45" s="3">
        <v>84</v>
      </c>
      <c r="D45" s="3">
        <v>60</v>
      </c>
      <c r="E45" s="3"/>
      <c r="F45" s="3">
        <v>60</v>
      </c>
      <c r="G45" s="7">
        <f t="shared" si="1"/>
        <v>204</v>
      </c>
    </row>
    <row r="46" spans="1:7" x14ac:dyDescent="0.25">
      <c r="A46" s="4" t="s">
        <v>35</v>
      </c>
      <c r="B46">
        <v>10</v>
      </c>
      <c r="C46" s="3">
        <v>88</v>
      </c>
      <c r="D46" s="3">
        <v>70</v>
      </c>
      <c r="E46" s="3">
        <v>85</v>
      </c>
      <c r="F46" s="3">
        <v>45</v>
      </c>
      <c r="G46" s="7">
        <f t="shared" si="1"/>
        <v>288</v>
      </c>
    </row>
    <row r="47" spans="1:7" x14ac:dyDescent="0.25">
      <c r="A47" s="4" t="s">
        <v>93</v>
      </c>
      <c r="B47">
        <v>9</v>
      </c>
      <c r="C47" s="3">
        <v>59</v>
      </c>
      <c r="D47" s="3">
        <v>61</v>
      </c>
      <c r="E47" s="3">
        <v>51</v>
      </c>
      <c r="F47" s="3">
        <v>42</v>
      </c>
      <c r="G47" s="7">
        <f t="shared" si="1"/>
        <v>213</v>
      </c>
    </row>
    <row r="48" spans="1:7" x14ac:dyDescent="0.25">
      <c r="A48" s="4" t="s">
        <v>96</v>
      </c>
      <c r="B48">
        <v>6</v>
      </c>
      <c r="C48" s="3">
        <v>47</v>
      </c>
      <c r="D48" s="3">
        <v>76</v>
      </c>
      <c r="E48" s="3">
        <v>42</v>
      </c>
      <c r="F48" s="3">
        <v>43</v>
      </c>
      <c r="G48" s="7">
        <f t="shared" si="1"/>
        <v>208</v>
      </c>
    </row>
    <row r="49" spans="1:7" x14ac:dyDescent="0.25">
      <c r="A49" s="4" t="s">
        <v>85</v>
      </c>
      <c r="B49">
        <v>6</v>
      </c>
      <c r="C49" s="3"/>
      <c r="D49" s="3"/>
      <c r="E49" s="3"/>
      <c r="F49" s="3"/>
      <c r="G49" s="7">
        <f t="shared" si="1"/>
        <v>0</v>
      </c>
    </row>
    <row r="50" spans="1:7" x14ac:dyDescent="0.25">
      <c r="A50" s="4" t="s">
        <v>48</v>
      </c>
      <c r="B50">
        <v>8</v>
      </c>
      <c r="C50" s="3"/>
      <c r="D50" s="3"/>
      <c r="E50" s="3"/>
      <c r="F50" s="3"/>
      <c r="G50" s="7">
        <f t="shared" si="1"/>
        <v>0</v>
      </c>
    </row>
    <row r="51" spans="1:7" x14ac:dyDescent="0.25">
      <c r="A51" s="4" t="s">
        <v>105</v>
      </c>
      <c r="B51">
        <v>10</v>
      </c>
      <c r="C51" s="3">
        <v>47</v>
      </c>
      <c r="D51" s="3">
        <v>60</v>
      </c>
      <c r="E51" s="3">
        <v>63</v>
      </c>
      <c r="F51" s="3">
        <v>65</v>
      </c>
      <c r="G51" s="7">
        <f t="shared" si="1"/>
        <v>235</v>
      </c>
    </row>
    <row r="52" spans="1:7" x14ac:dyDescent="0.25">
      <c r="A52" s="4" t="s">
        <v>13</v>
      </c>
      <c r="B52">
        <v>10</v>
      </c>
      <c r="C52" s="3">
        <v>46</v>
      </c>
      <c r="D52" s="3">
        <v>70</v>
      </c>
      <c r="E52" s="3">
        <v>63</v>
      </c>
      <c r="F52" s="3">
        <v>56</v>
      </c>
      <c r="G52" s="7">
        <f t="shared" si="1"/>
        <v>235</v>
      </c>
    </row>
    <row r="53" spans="1:7" x14ac:dyDescent="0.25">
      <c r="A53" s="4" t="s">
        <v>32</v>
      </c>
      <c r="B53">
        <v>8</v>
      </c>
      <c r="C53" s="3">
        <v>56</v>
      </c>
      <c r="D53" s="3">
        <v>85</v>
      </c>
      <c r="E53" s="3">
        <v>76</v>
      </c>
      <c r="F53" s="3">
        <v>68</v>
      </c>
      <c r="G53" s="7">
        <f t="shared" si="1"/>
        <v>285</v>
      </c>
    </row>
    <row r="54" spans="1:7" x14ac:dyDescent="0.25">
      <c r="A54" s="4" t="s">
        <v>79</v>
      </c>
      <c r="B54">
        <v>8</v>
      </c>
      <c r="C54" s="3"/>
      <c r="D54" s="3">
        <v>42</v>
      </c>
      <c r="E54" s="3">
        <v>79</v>
      </c>
      <c r="F54" s="3">
        <v>56</v>
      </c>
      <c r="G54" s="7">
        <f t="shared" si="1"/>
        <v>177</v>
      </c>
    </row>
    <row r="55" spans="1:7" x14ac:dyDescent="0.25">
      <c r="A55" s="4" t="s">
        <v>16</v>
      </c>
      <c r="B55">
        <v>8</v>
      </c>
      <c r="C55" s="3">
        <v>42</v>
      </c>
      <c r="D55" s="3">
        <v>51</v>
      </c>
      <c r="E55" s="3">
        <v>53</v>
      </c>
      <c r="F55" s="3">
        <v>86</v>
      </c>
      <c r="G55" s="7">
        <f t="shared" si="1"/>
        <v>232</v>
      </c>
    </row>
    <row r="56" spans="1:7" x14ac:dyDescent="0.25">
      <c r="A56" s="4" t="s">
        <v>18</v>
      </c>
      <c r="B56">
        <v>6</v>
      </c>
      <c r="C56" s="3">
        <v>90</v>
      </c>
      <c r="D56" s="3">
        <v>67</v>
      </c>
      <c r="E56" s="3">
        <v>77</v>
      </c>
      <c r="F56" s="3">
        <v>85</v>
      </c>
      <c r="G56" s="7">
        <f t="shared" si="1"/>
        <v>319</v>
      </c>
    </row>
    <row r="57" spans="1:7" x14ac:dyDescent="0.25">
      <c r="A57" s="4" t="s">
        <v>12</v>
      </c>
      <c r="B57">
        <v>9</v>
      </c>
      <c r="C57" s="3">
        <v>78</v>
      </c>
      <c r="D57" s="3">
        <v>50</v>
      </c>
      <c r="E57" s="3">
        <v>59</v>
      </c>
      <c r="F57" s="3">
        <v>82</v>
      </c>
      <c r="G57" s="7">
        <f t="shared" si="1"/>
        <v>269</v>
      </c>
    </row>
    <row r="58" spans="1:7" x14ac:dyDescent="0.25">
      <c r="A58" s="4" t="s">
        <v>23</v>
      </c>
      <c r="B58">
        <v>10</v>
      </c>
      <c r="C58" s="3">
        <v>44</v>
      </c>
      <c r="D58" s="3">
        <v>59</v>
      </c>
      <c r="E58" s="3">
        <v>60</v>
      </c>
      <c r="F58" s="3">
        <v>82</v>
      </c>
      <c r="G58" s="7">
        <f t="shared" si="1"/>
        <v>245</v>
      </c>
    </row>
    <row r="59" spans="1:7" x14ac:dyDescent="0.25">
      <c r="A59" s="4" t="s">
        <v>106</v>
      </c>
      <c r="B59">
        <v>6</v>
      </c>
      <c r="C59" s="3">
        <v>52</v>
      </c>
      <c r="D59" s="3">
        <v>46</v>
      </c>
      <c r="E59" s="3">
        <v>53</v>
      </c>
      <c r="F59" s="3">
        <v>61</v>
      </c>
      <c r="G59" s="7">
        <f t="shared" si="1"/>
        <v>212</v>
      </c>
    </row>
    <row r="60" spans="1:7" x14ac:dyDescent="0.25">
      <c r="A60" s="4" t="s">
        <v>72</v>
      </c>
      <c r="B60">
        <v>6</v>
      </c>
      <c r="C60" s="3">
        <v>78</v>
      </c>
      <c r="D60" s="3">
        <v>47</v>
      </c>
      <c r="E60" s="3">
        <v>62</v>
      </c>
      <c r="F60" s="3">
        <v>59</v>
      </c>
      <c r="G60" s="7">
        <f t="shared" si="1"/>
        <v>246</v>
      </c>
    </row>
    <row r="61" spans="1:7" x14ac:dyDescent="0.25">
      <c r="A61" s="4" t="s">
        <v>30</v>
      </c>
      <c r="B61">
        <v>6</v>
      </c>
      <c r="C61" s="3">
        <v>64</v>
      </c>
      <c r="D61" s="3"/>
      <c r="E61" s="3">
        <v>75</v>
      </c>
      <c r="F61" s="3">
        <v>67</v>
      </c>
      <c r="G61" s="7">
        <f t="shared" si="1"/>
        <v>206</v>
      </c>
    </row>
    <row r="62" spans="1:7" x14ac:dyDescent="0.25">
      <c r="A62" s="4" t="s">
        <v>39</v>
      </c>
      <c r="B62">
        <v>7</v>
      </c>
      <c r="C62" s="3">
        <v>80</v>
      </c>
      <c r="D62" s="3">
        <v>61</v>
      </c>
      <c r="E62" s="3">
        <v>68</v>
      </c>
      <c r="F62" s="3">
        <v>48</v>
      </c>
      <c r="G62" s="7">
        <f t="shared" si="1"/>
        <v>257</v>
      </c>
    </row>
    <row r="63" spans="1:7" x14ac:dyDescent="0.25">
      <c r="A63" s="4" t="s">
        <v>33</v>
      </c>
      <c r="B63">
        <v>9</v>
      </c>
      <c r="C63" s="3">
        <v>55</v>
      </c>
      <c r="D63" s="3"/>
      <c r="E63" s="3">
        <v>82</v>
      </c>
      <c r="F63" s="3">
        <v>41</v>
      </c>
      <c r="G63" s="7">
        <f t="shared" si="1"/>
        <v>178</v>
      </c>
    </row>
    <row r="64" spans="1:7" x14ac:dyDescent="0.25">
      <c r="A64" s="4" t="s">
        <v>31</v>
      </c>
      <c r="B64">
        <v>10</v>
      </c>
      <c r="C64" s="3">
        <v>44</v>
      </c>
      <c r="D64" s="3">
        <v>52</v>
      </c>
      <c r="E64" s="3"/>
      <c r="F64" s="3">
        <v>70</v>
      </c>
      <c r="G64" s="7">
        <f t="shared" si="1"/>
        <v>166</v>
      </c>
    </row>
    <row r="65" spans="1:7" x14ac:dyDescent="0.25">
      <c r="A65" s="4" t="s">
        <v>109</v>
      </c>
      <c r="B65">
        <v>6</v>
      </c>
      <c r="C65" s="3">
        <v>75</v>
      </c>
      <c r="D65" s="3"/>
      <c r="E65" s="3"/>
      <c r="F65" s="3"/>
      <c r="G65" s="7">
        <f t="shared" si="1"/>
        <v>75</v>
      </c>
    </row>
    <row r="66" spans="1:7" x14ac:dyDescent="0.25">
      <c r="A66" s="4" t="s">
        <v>61</v>
      </c>
      <c r="B66">
        <v>6</v>
      </c>
      <c r="C66" s="3">
        <v>45</v>
      </c>
      <c r="D66" s="3">
        <v>72</v>
      </c>
      <c r="E66" s="3">
        <v>51</v>
      </c>
      <c r="F66" s="3">
        <v>59</v>
      </c>
      <c r="G66" s="7">
        <f t="shared" ref="G66:G97" si="2">SUM(C66:F66)</f>
        <v>227</v>
      </c>
    </row>
    <row r="67" spans="1:7" x14ac:dyDescent="0.25">
      <c r="A67" s="4" t="s">
        <v>128</v>
      </c>
      <c r="B67">
        <v>9</v>
      </c>
      <c r="C67" s="3">
        <v>76</v>
      </c>
      <c r="D67" s="3">
        <v>90</v>
      </c>
      <c r="E67" s="3">
        <v>73</v>
      </c>
      <c r="F67" s="3">
        <v>68</v>
      </c>
      <c r="G67" s="7">
        <f t="shared" si="2"/>
        <v>307</v>
      </c>
    </row>
    <row r="68" spans="1:7" x14ac:dyDescent="0.25">
      <c r="A68" s="4" t="s">
        <v>21</v>
      </c>
      <c r="B68">
        <v>9</v>
      </c>
      <c r="C68" s="3">
        <v>61</v>
      </c>
      <c r="D68" s="3"/>
      <c r="E68" s="3">
        <v>73</v>
      </c>
      <c r="F68" s="3">
        <v>48</v>
      </c>
      <c r="G68" s="7">
        <f t="shared" si="2"/>
        <v>182</v>
      </c>
    </row>
    <row r="69" spans="1:7" x14ac:dyDescent="0.25">
      <c r="A69" s="4" t="s">
        <v>132</v>
      </c>
      <c r="B69">
        <v>9</v>
      </c>
      <c r="C69" s="3">
        <v>53</v>
      </c>
      <c r="D69" s="3">
        <v>56</v>
      </c>
      <c r="E69" s="3">
        <v>71</v>
      </c>
      <c r="F69" s="3">
        <v>67</v>
      </c>
      <c r="G69" s="7">
        <f t="shared" si="2"/>
        <v>247</v>
      </c>
    </row>
    <row r="70" spans="1:7" x14ac:dyDescent="0.25">
      <c r="A70" s="4" t="s">
        <v>29</v>
      </c>
      <c r="B70">
        <v>8</v>
      </c>
      <c r="C70" s="3">
        <v>89</v>
      </c>
      <c r="D70" s="3">
        <v>84</v>
      </c>
      <c r="E70" s="3">
        <v>73</v>
      </c>
      <c r="F70" s="3">
        <v>43</v>
      </c>
      <c r="G70" s="7">
        <f t="shared" si="2"/>
        <v>289</v>
      </c>
    </row>
    <row r="71" spans="1:7" x14ac:dyDescent="0.25">
      <c r="A71" s="4" t="s">
        <v>65</v>
      </c>
      <c r="B71">
        <v>9</v>
      </c>
      <c r="C71" s="3">
        <v>74</v>
      </c>
      <c r="D71" s="3">
        <v>59</v>
      </c>
      <c r="E71" s="3">
        <v>43</v>
      </c>
      <c r="F71" s="3">
        <v>89</v>
      </c>
      <c r="G71" s="7">
        <f t="shared" si="2"/>
        <v>265</v>
      </c>
    </row>
    <row r="72" spans="1:7" x14ac:dyDescent="0.25">
      <c r="A72" s="4" t="s">
        <v>110</v>
      </c>
      <c r="B72">
        <v>6</v>
      </c>
      <c r="C72" s="3">
        <v>75</v>
      </c>
      <c r="D72" s="3">
        <v>44</v>
      </c>
      <c r="E72" s="3">
        <v>74</v>
      </c>
      <c r="F72" s="3">
        <v>60</v>
      </c>
      <c r="G72" s="7">
        <f t="shared" si="2"/>
        <v>253</v>
      </c>
    </row>
    <row r="73" spans="1:7" x14ac:dyDescent="0.25">
      <c r="A73" s="4" t="s">
        <v>90</v>
      </c>
      <c r="B73">
        <v>9</v>
      </c>
      <c r="C73" s="3"/>
      <c r="D73" s="3"/>
      <c r="E73" s="3"/>
      <c r="F73" s="3"/>
      <c r="G73" s="7">
        <f t="shared" si="2"/>
        <v>0</v>
      </c>
    </row>
    <row r="74" spans="1:7" x14ac:dyDescent="0.25">
      <c r="A74" s="4" t="s">
        <v>43</v>
      </c>
      <c r="B74">
        <v>8</v>
      </c>
      <c r="C74" s="3">
        <v>56</v>
      </c>
      <c r="D74" s="3">
        <v>59</v>
      </c>
      <c r="E74" s="3">
        <v>51</v>
      </c>
      <c r="F74" s="3">
        <v>51</v>
      </c>
      <c r="G74" s="7">
        <f t="shared" si="2"/>
        <v>217</v>
      </c>
    </row>
    <row r="75" spans="1:7" x14ac:dyDescent="0.25">
      <c r="A75" s="4" t="s">
        <v>64</v>
      </c>
      <c r="B75">
        <v>6</v>
      </c>
      <c r="C75" s="3">
        <v>79</v>
      </c>
      <c r="D75" s="3"/>
      <c r="E75" s="3">
        <v>52</v>
      </c>
      <c r="F75" s="3">
        <v>73</v>
      </c>
      <c r="G75" s="7">
        <f t="shared" si="2"/>
        <v>204</v>
      </c>
    </row>
    <row r="76" spans="1:7" x14ac:dyDescent="0.25">
      <c r="A76" s="4" t="s">
        <v>63</v>
      </c>
      <c r="B76">
        <v>9</v>
      </c>
      <c r="C76" s="3">
        <v>67</v>
      </c>
      <c r="D76" s="3">
        <v>85</v>
      </c>
      <c r="E76" s="3">
        <v>69</v>
      </c>
      <c r="F76" s="3">
        <v>72</v>
      </c>
      <c r="G76" s="7">
        <f t="shared" si="2"/>
        <v>293</v>
      </c>
    </row>
    <row r="77" spans="1:7" x14ac:dyDescent="0.25">
      <c r="A77" s="4" t="s">
        <v>100</v>
      </c>
      <c r="B77">
        <v>7</v>
      </c>
      <c r="C77" s="3">
        <v>57</v>
      </c>
      <c r="D77" s="3">
        <v>58</v>
      </c>
      <c r="E77" s="3">
        <v>49</v>
      </c>
      <c r="F77" s="3">
        <v>82</v>
      </c>
      <c r="G77" s="7">
        <f t="shared" si="2"/>
        <v>246</v>
      </c>
    </row>
    <row r="78" spans="1:7" x14ac:dyDescent="0.25">
      <c r="A78" s="4" t="s">
        <v>41</v>
      </c>
      <c r="B78">
        <v>8</v>
      </c>
      <c r="C78" s="3">
        <v>51</v>
      </c>
      <c r="D78" s="3">
        <v>77</v>
      </c>
      <c r="E78" s="3">
        <v>85</v>
      </c>
      <c r="F78" s="3">
        <v>74</v>
      </c>
      <c r="G78" s="7">
        <f t="shared" si="2"/>
        <v>287</v>
      </c>
    </row>
    <row r="79" spans="1:7" x14ac:dyDescent="0.25">
      <c r="A79" s="4" t="s">
        <v>82</v>
      </c>
      <c r="B79">
        <v>9</v>
      </c>
      <c r="C79" s="3">
        <v>88</v>
      </c>
      <c r="D79" s="3">
        <v>42</v>
      </c>
      <c r="E79" s="3">
        <v>53</v>
      </c>
      <c r="F79" s="3">
        <v>85</v>
      </c>
      <c r="G79" s="7">
        <f t="shared" si="2"/>
        <v>268</v>
      </c>
    </row>
    <row r="80" spans="1:7" x14ac:dyDescent="0.25">
      <c r="A80" s="4" t="s">
        <v>25</v>
      </c>
      <c r="B80">
        <v>9</v>
      </c>
      <c r="C80" s="3">
        <v>80</v>
      </c>
      <c r="D80" s="3">
        <v>70</v>
      </c>
      <c r="E80" s="3">
        <v>67</v>
      </c>
      <c r="F80" s="3">
        <v>55</v>
      </c>
      <c r="G80" s="7">
        <f t="shared" si="2"/>
        <v>272</v>
      </c>
    </row>
    <row r="81" spans="1:7" x14ac:dyDescent="0.25">
      <c r="A81" s="4" t="s">
        <v>120</v>
      </c>
      <c r="B81">
        <v>7</v>
      </c>
      <c r="C81" s="3">
        <v>88</v>
      </c>
      <c r="D81" s="3">
        <v>66</v>
      </c>
      <c r="E81" s="3">
        <v>52</v>
      </c>
      <c r="F81" s="3">
        <v>51</v>
      </c>
      <c r="G81" s="7">
        <f t="shared" si="2"/>
        <v>257</v>
      </c>
    </row>
    <row r="82" spans="1:7" x14ac:dyDescent="0.25">
      <c r="A82" s="4" t="s">
        <v>34</v>
      </c>
      <c r="B82">
        <v>8</v>
      </c>
      <c r="C82" s="3">
        <v>44</v>
      </c>
      <c r="D82" s="3">
        <v>60</v>
      </c>
      <c r="E82" s="3">
        <v>59</v>
      </c>
      <c r="F82" s="3">
        <v>64</v>
      </c>
      <c r="G82" s="7">
        <f t="shared" si="2"/>
        <v>227</v>
      </c>
    </row>
    <row r="83" spans="1:7" x14ac:dyDescent="0.25">
      <c r="A83" s="4" t="s">
        <v>62</v>
      </c>
      <c r="B83">
        <v>9</v>
      </c>
      <c r="C83" s="3">
        <v>77</v>
      </c>
      <c r="D83" s="3">
        <v>84</v>
      </c>
      <c r="E83" s="3"/>
      <c r="F83" s="3">
        <v>84</v>
      </c>
      <c r="G83" s="7">
        <f t="shared" si="2"/>
        <v>245</v>
      </c>
    </row>
    <row r="84" spans="1:7" x14ac:dyDescent="0.25">
      <c r="A84" s="4" t="s">
        <v>19</v>
      </c>
      <c r="B84">
        <v>8</v>
      </c>
      <c r="C84" s="3">
        <v>79</v>
      </c>
      <c r="D84" s="3">
        <v>45</v>
      </c>
      <c r="E84" s="3">
        <v>53</v>
      </c>
      <c r="F84" s="3">
        <v>46</v>
      </c>
      <c r="G84" s="7">
        <f t="shared" si="2"/>
        <v>223</v>
      </c>
    </row>
    <row r="85" spans="1:7" x14ac:dyDescent="0.25">
      <c r="A85" s="4" t="s">
        <v>69</v>
      </c>
      <c r="B85">
        <v>8</v>
      </c>
      <c r="C85" s="3">
        <v>53</v>
      </c>
      <c r="D85" s="3">
        <v>86</v>
      </c>
      <c r="E85" s="3">
        <v>86</v>
      </c>
      <c r="F85" s="3">
        <v>50</v>
      </c>
      <c r="G85" s="7">
        <f t="shared" si="2"/>
        <v>275</v>
      </c>
    </row>
    <row r="86" spans="1:7" x14ac:dyDescent="0.25">
      <c r="A86" s="4" t="s">
        <v>80</v>
      </c>
      <c r="B86">
        <v>6</v>
      </c>
      <c r="C86" s="3">
        <v>67</v>
      </c>
      <c r="D86" s="3">
        <v>59</v>
      </c>
      <c r="E86" s="3">
        <v>81</v>
      </c>
      <c r="F86" s="3">
        <v>74</v>
      </c>
      <c r="G86" s="7">
        <f t="shared" si="2"/>
        <v>281</v>
      </c>
    </row>
    <row r="87" spans="1:7" x14ac:dyDescent="0.25">
      <c r="A87" s="4" t="s">
        <v>98</v>
      </c>
      <c r="B87">
        <v>6</v>
      </c>
      <c r="C87" s="3">
        <v>59</v>
      </c>
      <c r="D87" s="3">
        <v>90</v>
      </c>
      <c r="E87" s="3">
        <v>69</v>
      </c>
      <c r="F87" s="3">
        <v>79</v>
      </c>
      <c r="G87" s="7">
        <f t="shared" si="2"/>
        <v>297</v>
      </c>
    </row>
    <row r="88" spans="1:7" x14ac:dyDescent="0.25">
      <c r="A88" s="4" t="s">
        <v>9</v>
      </c>
      <c r="B88">
        <v>8</v>
      </c>
      <c r="C88" s="3">
        <v>83</v>
      </c>
      <c r="D88" s="3">
        <v>68</v>
      </c>
      <c r="E88" s="3">
        <v>63</v>
      </c>
      <c r="F88" s="3">
        <v>65</v>
      </c>
      <c r="G88" s="7">
        <f t="shared" si="2"/>
        <v>279</v>
      </c>
    </row>
    <row r="89" spans="1:7" x14ac:dyDescent="0.25">
      <c r="A89" s="4" t="s">
        <v>68</v>
      </c>
      <c r="B89">
        <v>7</v>
      </c>
      <c r="C89" s="3"/>
      <c r="D89" s="3">
        <v>78</v>
      </c>
      <c r="E89" s="3">
        <v>49</v>
      </c>
      <c r="F89" s="3">
        <v>69</v>
      </c>
      <c r="G89" s="7">
        <f t="shared" si="2"/>
        <v>196</v>
      </c>
    </row>
    <row r="90" spans="1:7" x14ac:dyDescent="0.25">
      <c r="A90" s="4" t="s">
        <v>45</v>
      </c>
      <c r="B90">
        <v>9</v>
      </c>
      <c r="C90" s="3"/>
      <c r="D90" s="3"/>
      <c r="E90" s="3"/>
      <c r="F90" s="3"/>
      <c r="G90" s="7">
        <f t="shared" si="2"/>
        <v>0</v>
      </c>
    </row>
    <row r="91" spans="1:7" x14ac:dyDescent="0.25">
      <c r="A91" s="4" t="s">
        <v>71</v>
      </c>
      <c r="B91">
        <v>8</v>
      </c>
      <c r="C91" s="3">
        <v>85</v>
      </c>
      <c r="D91" s="3">
        <v>53</v>
      </c>
      <c r="E91" s="3">
        <v>68</v>
      </c>
      <c r="F91" s="3">
        <v>48</v>
      </c>
      <c r="G91" s="7">
        <f t="shared" si="2"/>
        <v>254</v>
      </c>
    </row>
    <row r="92" spans="1:7" x14ac:dyDescent="0.25">
      <c r="A92" s="4" t="s">
        <v>38</v>
      </c>
      <c r="B92">
        <v>8</v>
      </c>
      <c r="C92" s="3">
        <v>49</v>
      </c>
      <c r="D92" s="3">
        <v>79</v>
      </c>
      <c r="E92" s="3">
        <v>80</v>
      </c>
      <c r="F92" s="3">
        <v>51</v>
      </c>
      <c r="G92" s="7">
        <f t="shared" si="2"/>
        <v>259</v>
      </c>
    </row>
    <row r="93" spans="1:7" x14ac:dyDescent="0.25">
      <c r="A93" s="4" t="s">
        <v>118</v>
      </c>
      <c r="B93">
        <v>9</v>
      </c>
      <c r="C93" s="3">
        <v>50</v>
      </c>
      <c r="D93" s="3">
        <v>50</v>
      </c>
      <c r="E93" s="3">
        <v>88</v>
      </c>
      <c r="F93" s="3">
        <v>43</v>
      </c>
      <c r="G93" s="7">
        <f t="shared" si="2"/>
        <v>231</v>
      </c>
    </row>
    <row r="94" spans="1:7" x14ac:dyDescent="0.25">
      <c r="A94" s="4" t="s">
        <v>125</v>
      </c>
      <c r="B94">
        <v>7</v>
      </c>
      <c r="C94" s="3">
        <v>41</v>
      </c>
      <c r="D94" s="3">
        <v>62</v>
      </c>
      <c r="E94" s="3">
        <v>52</v>
      </c>
      <c r="F94" s="3">
        <v>70</v>
      </c>
      <c r="G94" s="7">
        <f t="shared" si="2"/>
        <v>225</v>
      </c>
    </row>
    <row r="95" spans="1:7" x14ac:dyDescent="0.25">
      <c r="A95" s="4" t="s">
        <v>81</v>
      </c>
      <c r="B95">
        <v>10</v>
      </c>
      <c r="C95" s="3">
        <v>42</v>
      </c>
      <c r="D95" s="3">
        <v>79</v>
      </c>
      <c r="E95" s="3">
        <v>41</v>
      </c>
      <c r="F95" s="3">
        <v>48</v>
      </c>
      <c r="G95" s="7">
        <f t="shared" si="2"/>
        <v>210</v>
      </c>
    </row>
    <row r="96" spans="1:7" x14ac:dyDescent="0.25">
      <c r="A96" s="4" t="s">
        <v>42</v>
      </c>
      <c r="B96">
        <v>9</v>
      </c>
      <c r="C96" s="3">
        <v>90</v>
      </c>
      <c r="D96" s="3">
        <v>86</v>
      </c>
      <c r="E96" s="3">
        <v>79</v>
      </c>
      <c r="F96" s="3">
        <v>61</v>
      </c>
      <c r="G96" s="7">
        <f t="shared" si="2"/>
        <v>316</v>
      </c>
    </row>
    <row r="97" spans="1:7" x14ac:dyDescent="0.25">
      <c r="A97" s="4" t="s">
        <v>111</v>
      </c>
      <c r="B97">
        <v>9</v>
      </c>
      <c r="C97" s="3">
        <v>58</v>
      </c>
      <c r="D97" s="3">
        <v>76</v>
      </c>
      <c r="E97" s="3">
        <v>49</v>
      </c>
      <c r="F97" s="3">
        <v>47</v>
      </c>
      <c r="G97" s="7">
        <f t="shared" si="2"/>
        <v>230</v>
      </c>
    </row>
    <row r="98" spans="1:7" x14ac:dyDescent="0.25">
      <c r="A98" s="4" t="s">
        <v>97</v>
      </c>
      <c r="B98">
        <v>9</v>
      </c>
      <c r="C98" s="3">
        <v>82</v>
      </c>
      <c r="D98" s="3">
        <v>81</v>
      </c>
      <c r="E98" s="3">
        <v>42</v>
      </c>
      <c r="F98" s="3">
        <v>66</v>
      </c>
      <c r="G98" s="7">
        <f t="shared" ref="G98:G125" si="3">SUM(C98:F98)</f>
        <v>271</v>
      </c>
    </row>
    <row r="99" spans="1:7" x14ac:dyDescent="0.25">
      <c r="A99" s="4" t="s">
        <v>36</v>
      </c>
      <c r="B99">
        <v>8</v>
      </c>
      <c r="C99" s="3">
        <v>81</v>
      </c>
      <c r="D99" s="3">
        <v>75</v>
      </c>
      <c r="E99" s="3">
        <v>58</v>
      </c>
      <c r="F99" s="3">
        <v>56</v>
      </c>
      <c r="G99" s="7">
        <f t="shared" si="3"/>
        <v>270</v>
      </c>
    </row>
    <row r="100" spans="1:7" x14ac:dyDescent="0.25">
      <c r="A100" s="4" t="s">
        <v>103</v>
      </c>
      <c r="B100">
        <v>9</v>
      </c>
      <c r="C100" s="3">
        <v>72</v>
      </c>
      <c r="D100" s="3">
        <v>50</v>
      </c>
      <c r="E100" s="3">
        <v>90</v>
      </c>
      <c r="F100" s="3">
        <v>50</v>
      </c>
      <c r="G100" s="7">
        <f t="shared" si="3"/>
        <v>262</v>
      </c>
    </row>
    <row r="101" spans="1:7" x14ac:dyDescent="0.25">
      <c r="A101" s="4" t="s">
        <v>10</v>
      </c>
      <c r="B101">
        <v>6</v>
      </c>
      <c r="C101" s="3">
        <v>69</v>
      </c>
      <c r="D101" s="3">
        <v>61</v>
      </c>
      <c r="E101" s="3">
        <v>64</v>
      </c>
      <c r="F101" s="3">
        <v>56</v>
      </c>
      <c r="G101" s="7">
        <f t="shared" si="3"/>
        <v>250</v>
      </c>
    </row>
    <row r="102" spans="1:7" x14ac:dyDescent="0.25">
      <c r="A102" s="4" t="s">
        <v>44</v>
      </c>
      <c r="B102">
        <v>6</v>
      </c>
      <c r="C102" s="3">
        <v>71</v>
      </c>
      <c r="D102" s="3">
        <v>76</v>
      </c>
      <c r="E102" s="3">
        <v>82</v>
      </c>
      <c r="F102" s="3">
        <v>80</v>
      </c>
      <c r="G102" s="7">
        <f t="shared" si="3"/>
        <v>309</v>
      </c>
    </row>
    <row r="103" spans="1:7" x14ac:dyDescent="0.25">
      <c r="A103" s="4" t="s">
        <v>75</v>
      </c>
      <c r="B103">
        <v>8</v>
      </c>
      <c r="C103" s="3">
        <v>86</v>
      </c>
      <c r="D103" s="3">
        <v>79</v>
      </c>
      <c r="E103" s="3">
        <v>44</v>
      </c>
      <c r="F103" s="3">
        <v>57</v>
      </c>
      <c r="G103" s="7">
        <f t="shared" si="3"/>
        <v>266</v>
      </c>
    </row>
    <row r="104" spans="1:7" x14ac:dyDescent="0.25">
      <c r="A104" s="4" t="s">
        <v>53</v>
      </c>
      <c r="B104">
        <v>10</v>
      </c>
      <c r="C104" s="3">
        <v>56</v>
      </c>
      <c r="D104" s="3">
        <v>75</v>
      </c>
      <c r="E104" s="3">
        <v>73</v>
      </c>
      <c r="F104" s="3">
        <v>80</v>
      </c>
      <c r="G104" s="7">
        <f t="shared" si="3"/>
        <v>284</v>
      </c>
    </row>
    <row r="105" spans="1:7" x14ac:dyDescent="0.25">
      <c r="A105" s="4" t="s">
        <v>102</v>
      </c>
      <c r="B105">
        <v>9</v>
      </c>
      <c r="C105" s="3">
        <v>78</v>
      </c>
      <c r="D105" s="3">
        <v>46</v>
      </c>
      <c r="E105" s="3"/>
      <c r="F105" s="3"/>
      <c r="G105" s="7">
        <f t="shared" si="3"/>
        <v>124</v>
      </c>
    </row>
    <row r="106" spans="1:7" x14ac:dyDescent="0.25">
      <c r="A106" s="4" t="s">
        <v>87</v>
      </c>
      <c r="B106">
        <v>7</v>
      </c>
      <c r="C106" s="3"/>
      <c r="D106" s="3"/>
      <c r="E106" s="3"/>
      <c r="F106" s="3"/>
      <c r="G106" s="7">
        <f t="shared" si="3"/>
        <v>0</v>
      </c>
    </row>
    <row r="107" spans="1:7" x14ac:dyDescent="0.25">
      <c r="A107" s="4" t="s">
        <v>107</v>
      </c>
      <c r="B107">
        <v>7</v>
      </c>
      <c r="C107" s="3">
        <v>79</v>
      </c>
      <c r="D107" s="3">
        <v>42</v>
      </c>
      <c r="E107" s="3">
        <v>64</v>
      </c>
      <c r="F107" s="3">
        <v>57</v>
      </c>
      <c r="G107" s="7">
        <f t="shared" si="3"/>
        <v>242</v>
      </c>
    </row>
    <row r="108" spans="1:7" x14ac:dyDescent="0.25">
      <c r="A108" s="4" t="s">
        <v>24</v>
      </c>
      <c r="B108">
        <v>7</v>
      </c>
      <c r="C108" s="3">
        <v>86</v>
      </c>
      <c r="D108" s="3">
        <v>83</v>
      </c>
      <c r="E108" s="3">
        <v>86</v>
      </c>
      <c r="F108" s="3">
        <v>40</v>
      </c>
      <c r="G108" s="7">
        <f t="shared" si="3"/>
        <v>295</v>
      </c>
    </row>
    <row r="109" spans="1:7" x14ac:dyDescent="0.25">
      <c r="A109" s="4" t="s">
        <v>22</v>
      </c>
      <c r="B109">
        <v>7</v>
      </c>
      <c r="C109" s="3">
        <v>58</v>
      </c>
      <c r="D109" s="3">
        <v>64</v>
      </c>
      <c r="E109" s="3">
        <v>50</v>
      </c>
      <c r="F109" s="3">
        <v>76</v>
      </c>
      <c r="G109" s="7">
        <f t="shared" si="3"/>
        <v>248</v>
      </c>
    </row>
    <row r="110" spans="1:7" x14ac:dyDescent="0.25">
      <c r="A110" s="4" t="s">
        <v>57</v>
      </c>
      <c r="B110">
        <v>7</v>
      </c>
      <c r="C110" s="3">
        <v>54</v>
      </c>
      <c r="D110" s="3">
        <v>68</v>
      </c>
      <c r="E110" s="3"/>
      <c r="F110" s="3">
        <v>42</v>
      </c>
      <c r="G110" s="7">
        <f t="shared" si="3"/>
        <v>164</v>
      </c>
    </row>
    <row r="111" spans="1:7" x14ac:dyDescent="0.25">
      <c r="A111" s="4" t="s">
        <v>70</v>
      </c>
      <c r="B111">
        <v>10</v>
      </c>
      <c r="C111" s="3">
        <v>65</v>
      </c>
      <c r="D111" s="3">
        <v>73</v>
      </c>
      <c r="E111" s="3">
        <v>81</v>
      </c>
      <c r="F111" s="3">
        <v>53</v>
      </c>
      <c r="G111" s="7">
        <f t="shared" si="3"/>
        <v>272</v>
      </c>
    </row>
    <row r="112" spans="1:7" x14ac:dyDescent="0.25">
      <c r="A112" s="4" t="s">
        <v>77</v>
      </c>
      <c r="B112">
        <v>8</v>
      </c>
      <c r="C112" s="3">
        <v>59</v>
      </c>
      <c r="D112" s="3">
        <v>85</v>
      </c>
      <c r="E112" s="3">
        <v>41</v>
      </c>
      <c r="F112" s="3">
        <v>85</v>
      </c>
      <c r="G112" s="7">
        <f t="shared" si="3"/>
        <v>270</v>
      </c>
    </row>
    <row r="113" spans="1:7" x14ac:dyDescent="0.25">
      <c r="A113" s="4" t="s">
        <v>131</v>
      </c>
      <c r="B113">
        <v>8</v>
      </c>
      <c r="C113" s="3">
        <v>71</v>
      </c>
      <c r="D113" s="3">
        <v>66</v>
      </c>
      <c r="E113" s="3">
        <v>48</v>
      </c>
      <c r="F113" s="3">
        <v>49</v>
      </c>
      <c r="G113" s="7">
        <f t="shared" si="3"/>
        <v>234</v>
      </c>
    </row>
    <row r="114" spans="1:7" x14ac:dyDescent="0.25">
      <c r="A114" s="4" t="s">
        <v>84</v>
      </c>
      <c r="B114">
        <v>6</v>
      </c>
      <c r="C114" s="3">
        <v>82</v>
      </c>
      <c r="D114" s="3">
        <v>84</v>
      </c>
      <c r="E114" s="3">
        <v>57</v>
      </c>
      <c r="F114" s="3">
        <v>90</v>
      </c>
      <c r="G114" s="7">
        <f t="shared" si="3"/>
        <v>313</v>
      </c>
    </row>
    <row r="115" spans="1:7" x14ac:dyDescent="0.25">
      <c r="A115" s="4" t="s">
        <v>127</v>
      </c>
      <c r="B115">
        <v>8</v>
      </c>
      <c r="C115" s="3">
        <v>44</v>
      </c>
      <c r="D115" s="3">
        <v>47</v>
      </c>
      <c r="E115" s="3">
        <v>46</v>
      </c>
      <c r="F115" s="3">
        <v>55</v>
      </c>
      <c r="G115" s="7">
        <f t="shared" si="3"/>
        <v>192</v>
      </c>
    </row>
    <row r="116" spans="1:7" x14ac:dyDescent="0.25">
      <c r="A116" s="4" t="s">
        <v>123</v>
      </c>
      <c r="B116">
        <v>7</v>
      </c>
      <c r="C116" s="3">
        <v>60</v>
      </c>
      <c r="D116" s="3">
        <v>90</v>
      </c>
      <c r="E116" s="3">
        <v>49</v>
      </c>
      <c r="F116" s="3">
        <v>77</v>
      </c>
      <c r="G116" s="7">
        <f t="shared" si="3"/>
        <v>276</v>
      </c>
    </row>
    <row r="117" spans="1:7" x14ac:dyDescent="0.25">
      <c r="A117" s="4" t="s">
        <v>50</v>
      </c>
      <c r="B117">
        <v>9</v>
      </c>
      <c r="C117" s="3"/>
      <c r="D117" s="3"/>
      <c r="E117" s="3"/>
      <c r="F117" s="3"/>
      <c r="G117" s="7">
        <f t="shared" si="3"/>
        <v>0</v>
      </c>
    </row>
    <row r="118" spans="1:7" x14ac:dyDescent="0.25">
      <c r="A118" s="4" t="s">
        <v>14</v>
      </c>
      <c r="B118">
        <v>10</v>
      </c>
      <c r="C118" s="3">
        <v>47</v>
      </c>
      <c r="D118" s="3">
        <v>56</v>
      </c>
      <c r="E118" s="3">
        <v>70</v>
      </c>
      <c r="F118" s="3">
        <v>53</v>
      </c>
      <c r="G118" s="7">
        <f t="shared" si="3"/>
        <v>226</v>
      </c>
    </row>
    <row r="119" spans="1:7" x14ac:dyDescent="0.25">
      <c r="A119" s="4" t="s">
        <v>46</v>
      </c>
      <c r="B119">
        <v>7</v>
      </c>
      <c r="C119" s="3"/>
      <c r="D119" s="3"/>
      <c r="E119" s="3"/>
      <c r="F119" s="3"/>
      <c r="G119" s="7">
        <f t="shared" si="3"/>
        <v>0</v>
      </c>
    </row>
    <row r="120" spans="1:7" x14ac:dyDescent="0.25">
      <c r="A120" s="4" t="s">
        <v>124</v>
      </c>
      <c r="B120">
        <v>10</v>
      </c>
      <c r="C120" s="3">
        <v>40</v>
      </c>
      <c r="D120" s="3">
        <v>85</v>
      </c>
      <c r="E120" s="3">
        <v>47</v>
      </c>
      <c r="F120" s="3">
        <v>69</v>
      </c>
      <c r="G120" s="7">
        <f t="shared" si="3"/>
        <v>241</v>
      </c>
    </row>
    <row r="121" spans="1:7" x14ac:dyDescent="0.25">
      <c r="A121" s="4" t="s">
        <v>130</v>
      </c>
      <c r="B121">
        <v>9</v>
      </c>
      <c r="C121" s="3">
        <v>71</v>
      </c>
      <c r="D121" s="3">
        <v>83</v>
      </c>
      <c r="E121" s="3">
        <v>87</v>
      </c>
      <c r="F121" s="3">
        <v>74</v>
      </c>
      <c r="G121" s="7">
        <f t="shared" si="3"/>
        <v>315</v>
      </c>
    </row>
    <row r="122" spans="1:7" x14ac:dyDescent="0.25">
      <c r="A122" s="4" t="s">
        <v>54</v>
      </c>
      <c r="B122">
        <v>8</v>
      </c>
      <c r="C122" s="3">
        <v>48</v>
      </c>
      <c r="D122" s="3">
        <v>81</v>
      </c>
      <c r="E122" s="3">
        <v>69</v>
      </c>
      <c r="F122" s="3">
        <v>69</v>
      </c>
      <c r="G122" s="7">
        <f t="shared" si="3"/>
        <v>267</v>
      </c>
    </row>
    <row r="123" spans="1:7" x14ac:dyDescent="0.25">
      <c r="A123" s="4" t="s">
        <v>95</v>
      </c>
      <c r="B123">
        <v>8</v>
      </c>
      <c r="C123" s="3">
        <v>80</v>
      </c>
      <c r="D123" s="3">
        <v>66</v>
      </c>
      <c r="E123" s="3">
        <v>42</v>
      </c>
      <c r="F123" s="3">
        <v>43</v>
      </c>
      <c r="G123" s="7">
        <f t="shared" si="3"/>
        <v>231</v>
      </c>
    </row>
    <row r="124" spans="1:7" x14ac:dyDescent="0.25">
      <c r="A124" s="4" t="s">
        <v>67</v>
      </c>
      <c r="B124">
        <v>7</v>
      </c>
      <c r="C124" s="3">
        <v>86</v>
      </c>
      <c r="D124" s="3">
        <v>49</v>
      </c>
      <c r="E124" s="3">
        <v>59</v>
      </c>
      <c r="F124" s="3">
        <v>86</v>
      </c>
      <c r="G124" s="7">
        <f t="shared" si="3"/>
        <v>280</v>
      </c>
    </row>
    <row r="125" spans="1:7" x14ac:dyDescent="0.25">
      <c r="A125" s="4" t="s">
        <v>121</v>
      </c>
      <c r="B125">
        <v>8</v>
      </c>
      <c r="C125" s="3">
        <v>83</v>
      </c>
      <c r="D125" s="3">
        <v>75</v>
      </c>
      <c r="E125" s="3">
        <v>46</v>
      </c>
      <c r="F125" s="3">
        <v>52</v>
      </c>
      <c r="G125" s="7">
        <f t="shared" si="3"/>
        <v>256</v>
      </c>
    </row>
  </sheetData>
  <dataValidations count="1">
    <dataValidation type="list" allowBlank="1" showInputMessage="1" showErrorMessage="1" sqref="L6" xr:uid="{B86AD34A-0E01-4901-8E68-25462074FF2F}">
      <formula1>$A:$A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E780-76F4-41EE-AA7F-4A5DA8523C93}">
  <dimension ref="A1:O125"/>
  <sheetViews>
    <sheetView tabSelected="1" topLeftCell="D1" workbookViewId="0">
      <selection activeCell="L118" sqref="L118"/>
    </sheetView>
  </sheetViews>
  <sheetFormatPr defaultRowHeight="15.75" x14ac:dyDescent="0.25"/>
  <cols>
    <col min="8" max="8" width="11.375" customWidth="1"/>
    <col min="11" max="11" width="17.25" customWidth="1"/>
    <col min="12" max="12" width="14.375" customWidth="1"/>
    <col min="14" max="14" width="15.375" customWidth="1"/>
    <col min="15" max="15" width="35.375" customWidth="1"/>
  </cols>
  <sheetData>
    <row r="1" spans="1:15" x14ac:dyDescent="0.25">
      <c r="A1" s="2" t="s">
        <v>8</v>
      </c>
      <c r="B1" s="2" t="s">
        <v>133</v>
      </c>
      <c r="C1" s="5" t="s">
        <v>3</v>
      </c>
      <c r="D1" s="5" t="s">
        <v>2</v>
      </c>
      <c r="E1" s="6" t="s">
        <v>7</v>
      </c>
      <c r="F1" s="6" t="s">
        <v>134</v>
      </c>
      <c r="G1" s="6" t="s">
        <v>135</v>
      </c>
      <c r="H1" s="6" t="s">
        <v>164</v>
      </c>
      <c r="I1" s="6" t="s">
        <v>165</v>
      </c>
      <c r="J1" s="9"/>
    </row>
    <row r="2" spans="1:15" x14ac:dyDescent="0.25">
      <c r="A2" s="4" t="s">
        <v>117</v>
      </c>
      <c r="B2">
        <v>10</v>
      </c>
      <c r="C2" s="3">
        <v>77</v>
      </c>
      <c r="D2" s="3">
        <v>90</v>
      </c>
      <c r="E2" s="3">
        <v>56</v>
      </c>
      <c r="F2" s="3">
        <v>84</v>
      </c>
      <c r="G2" s="7">
        <f>SUM(C2:F2)</f>
        <v>307</v>
      </c>
      <c r="H2" s="3">
        <f>Table14[[#This Row],[Total]]/400*100</f>
        <v>76.75</v>
      </c>
      <c r="I2" s="3">
        <f>SUM(Table14[[#This Row],[Maths]],Table14[[#This Row],[Science]])</f>
        <v>167</v>
      </c>
    </row>
    <row r="3" spans="1:15" x14ac:dyDescent="0.25">
      <c r="A3" s="4" t="s">
        <v>23</v>
      </c>
      <c r="B3">
        <v>10</v>
      </c>
      <c r="C3" s="3">
        <v>44</v>
      </c>
      <c r="D3" s="3">
        <v>59</v>
      </c>
      <c r="E3" s="3">
        <v>60</v>
      </c>
      <c r="F3" s="3">
        <v>82</v>
      </c>
      <c r="G3" s="7">
        <f>SUM(C3:F3)</f>
        <v>245</v>
      </c>
      <c r="H3" s="3">
        <f>Table14[[#This Row],[Total]]/400*100</f>
        <v>61.250000000000007</v>
      </c>
      <c r="I3" s="3">
        <f>SUM(Table14[[#This Row],[Maths]],Table14[[#This Row],[Science]])</f>
        <v>103</v>
      </c>
    </row>
    <row r="4" spans="1:15" x14ac:dyDescent="0.25">
      <c r="A4" s="4" t="s">
        <v>53</v>
      </c>
      <c r="B4">
        <v>10</v>
      </c>
      <c r="C4" s="3">
        <v>56</v>
      </c>
      <c r="D4" s="3">
        <v>75</v>
      </c>
      <c r="E4" s="3">
        <v>73</v>
      </c>
      <c r="F4" s="3">
        <v>80</v>
      </c>
      <c r="G4" s="7">
        <f>SUM(C4:F4)</f>
        <v>284</v>
      </c>
      <c r="H4" s="3">
        <f>Table14[[#This Row],[Total]]/400*100</f>
        <v>71</v>
      </c>
      <c r="I4" s="3">
        <f>SUM(Table14[[#This Row],[Maths]],Table14[[#This Row],[Science]])</f>
        <v>131</v>
      </c>
    </row>
    <row r="5" spans="1:15" x14ac:dyDescent="0.25">
      <c r="A5" s="4" t="s">
        <v>74</v>
      </c>
      <c r="B5">
        <v>9</v>
      </c>
      <c r="C5" s="3">
        <v>61</v>
      </c>
      <c r="D5" s="3">
        <v>89</v>
      </c>
      <c r="E5" s="3">
        <v>65</v>
      </c>
      <c r="F5" s="3">
        <v>90</v>
      </c>
      <c r="G5" s="7">
        <f>SUM(C5:F5)</f>
        <v>305</v>
      </c>
      <c r="H5" s="3">
        <f>Table14[[#This Row],[Total]]/400*100</f>
        <v>76.25</v>
      </c>
      <c r="I5" s="3">
        <f>SUM(Table14[[#This Row],[Maths]],Table14[[#This Row],[Science]])</f>
        <v>150</v>
      </c>
    </row>
    <row r="6" spans="1:15" x14ac:dyDescent="0.25">
      <c r="A6" s="4" t="s">
        <v>94</v>
      </c>
      <c r="B6">
        <v>9</v>
      </c>
      <c r="C6" s="3">
        <v>57</v>
      </c>
      <c r="D6" s="3">
        <v>58</v>
      </c>
      <c r="E6" s="3">
        <v>70</v>
      </c>
      <c r="F6" s="3">
        <v>89</v>
      </c>
      <c r="G6" s="7">
        <f>SUM(C6:F6)</f>
        <v>274</v>
      </c>
      <c r="H6" s="3">
        <f>Table14[[#This Row],[Total]]/400*100</f>
        <v>68.5</v>
      </c>
      <c r="I6" s="3">
        <f>SUM(Table14[[#This Row],[Maths]],Table14[[#This Row],[Science]])</f>
        <v>115</v>
      </c>
    </row>
    <row r="7" spans="1:15" x14ac:dyDescent="0.25">
      <c r="A7" s="4" t="s">
        <v>99</v>
      </c>
      <c r="B7">
        <v>9</v>
      </c>
      <c r="C7" s="3">
        <v>68</v>
      </c>
      <c r="D7" s="3">
        <v>76</v>
      </c>
      <c r="E7" s="3">
        <v>83</v>
      </c>
      <c r="F7" s="3">
        <v>72</v>
      </c>
      <c r="G7" s="7">
        <f>SUM(C7:F7)</f>
        <v>299</v>
      </c>
      <c r="H7" s="3">
        <f>Table14[[#This Row],[Total]]/400*100</f>
        <v>74.75</v>
      </c>
      <c r="I7" s="3">
        <f>SUM(Table14[[#This Row],[Maths]],Table14[[#This Row],[Science]])</f>
        <v>144</v>
      </c>
      <c r="K7" s="2" t="s">
        <v>166</v>
      </c>
    </row>
    <row r="8" spans="1:15" x14ac:dyDescent="0.25">
      <c r="A8" s="4" t="s">
        <v>119</v>
      </c>
      <c r="B8">
        <v>9</v>
      </c>
      <c r="C8" s="3">
        <v>83</v>
      </c>
      <c r="D8" s="3">
        <v>40</v>
      </c>
      <c r="E8" s="3">
        <v>42</v>
      </c>
      <c r="F8" s="3">
        <v>76</v>
      </c>
      <c r="G8" s="7">
        <f>SUM(C8:F8)</f>
        <v>241</v>
      </c>
      <c r="H8" s="3">
        <f>Table14[[#This Row],[Total]]/400*100</f>
        <v>60.25</v>
      </c>
      <c r="I8" s="3">
        <f>SUM(Table14[[#This Row],[Maths]],Table14[[#This Row],[Science]])</f>
        <v>123</v>
      </c>
      <c r="K8" t="s">
        <v>117</v>
      </c>
      <c r="L8" s="11" t="s">
        <v>1</v>
      </c>
      <c r="M8" s="11" t="s">
        <v>150</v>
      </c>
      <c r="N8" s="11" t="s">
        <v>151</v>
      </c>
      <c r="O8" s="11" t="s">
        <v>152</v>
      </c>
    </row>
    <row r="9" spans="1:15" x14ac:dyDescent="0.25">
      <c r="A9" s="4" t="s">
        <v>58</v>
      </c>
      <c r="B9">
        <v>9</v>
      </c>
      <c r="C9" s="3">
        <v>82</v>
      </c>
      <c r="D9" s="3">
        <v>40</v>
      </c>
      <c r="E9" s="3">
        <v>84</v>
      </c>
      <c r="F9" s="3">
        <v>83</v>
      </c>
      <c r="G9" s="7">
        <f>SUM(C9:F9)</f>
        <v>289</v>
      </c>
      <c r="H9" s="3">
        <f>Table14[[#This Row],[Total]]/400*100</f>
        <v>72.25</v>
      </c>
      <c r="I9" s="3">
        <f>SUM(Table14[[#This Row],[Maths]],Table14[[#This Row],[Science]])</f>
        <v>122</v>
      </c>
      <c r="K9" t="s">
        <v>92</v>
      </c>
      <c r="L9" s="10" t="s">
        <v>35</v>
      </c>
      <c r="M9" s="10">
        <f>VLOOKUP(L9,Table14[],2,0)</f>
        <v>10</v>
      </c>
      <c r="N9" s="10" t="str">
        <f>IF(AND(VLOOKUP(L9,Table14[],3,0)&gt;60,VLOOKUP(L9,Table14[],4,0)&gt;60),"Eligible","Not Eligible")</f>
        <v>Eligible</v>
      </c>
      <c r="O9" s="10" t="str">
        <f>IF(AND(VLOOKUP(L9,Table14[],8,0)&gt;60,VLOOKUP(L9,Table14[],3,0)&gt;=70,VLOOKUP(L9,Table14[],4,0)&gt;=70,VLOOKUP(L9,Table14[],9,0)&gt;70),"Full","Partial")</f>
        <v>Full</v>
      </c>
    </row>
    <row r="10" spans="1:15" x14ac:dyDescent="0.25">
      <c r="A10" s="4" t="s">
        <v>12</v>
      </c>
      <c r="B10">
        <v>9</v>
      </c>
      <c r="C10" s="3">
        <v>78</v>
      </c>
      <c r="D10" s="3">
        <v>50</v>
      </c>
      <c r="E10" s="3">
        <v>59</v>
      </c>
      <c r="F10" s="3">
        <v>82</v>
      </c>
      <c r="G10" s="7">
        <f>SUM(C10:F10)</f>
        <v>269</v>
      </c>
      <c r="H10" s="3">
        <f>Table14[[#This Row],[Total]]/400*100</f>
        <v>67.25</v>
      </c>
      <c r="I10" s="3">
        <f>SUM(Table14[[#This Row],[Maths]],Table14[[#This Row],[Science]])</f>
        <v>128</v>
      </c>
      <c r="K10" t="s">
        <v>49</v>
      </c>
    </row>
    <row r="11" spans="1:15" x14ac:dyDescent="0.25">
      <c r="A11" s="4" t="s">
        <v>65</v>
      </c>
      <c r="B11">
        <v>9</v>
      </c>
      <c r="C11" s="3">
        <v>74</v>
      </c>
      <c r="D11" s="3">
        <v>59</v>
      </c>
      <c r="E11" s="3">
        <v>43</v>
      </c>
      <c r="F11" s="3">
        <v>89</v>
      </c>
      <c r="G11" s="7">
        <f>SUM(C11:F11)</f>
        <v>265</v>
      </c>
      <c r="H11" s="3">
        <f>Table14[[#This Row],[Total]]/400*100</f>
        <v>66.25</v>
      </c>
      <c r="I11" s="3">
        <f>SUM(Table14[[#This Row],[Maths]],Table14[[#This Row],[Science]])</f>
        <v>133</v>
      </c>
      <c r="K11" t="s">
        <v>86</v>
      </c>
    </row>
    <row r="12" spans="1:15" x14ac:dyDescent="0.25">
      <c r="A12" s="4" t="s">
        <v>63</v>
      </c>
      <c r="B12">
        <v>9</v>
      </c>
      <c r="C12" s="3">
        <v>67</v>
      </c>
      <c r="D12" s="3">
        <v>85</v>
      </c>
      <c r="E12" s="3">
        <v>69</v>
      </c>
      <c r="F12" s="3">
        <v>72</v>
      </c>
      <c r="G12" s="7">
        <f>SUM(C12:F12)</f>
        <v>293</v>
      </c>
      <c r="H12" s="3">
        <f>Table14[[#This Row],[Total]]/400*100</f>
        <v>73.25</v>
      </c>
      <c r="I12" s="3">
        <f>SUM(Table14[[#This Row],[Maths]],Table14[[#This Row],[Science]])</f>
        <v>152</v>
      </c>
      <c r="K12" t="s">
        <v>35</v>
      </c>
    </row>
    <row r="13" spans="1:15" x14ac:dyDescent="0.25">
      <c r="A13" s="4" t="s">
        <v>82</v>
      </c>
      <c r="B13">
        <v>9</v>
      </c>
      <c r="C13" s="3">
        <v>88</v>
      </c>
      <c r="D13" s="3">
        <v>42</v>
      </c>
      <c r="E13" s="3">
        <v>53</v>
      </c>
      <c r="F13" s="3">
        <v>85</v>
      </c>
      <c r="G13" s="7">
        <f>SUM(C13:F13)</f>
        <v>268</v>
      </c>
      <c r="H13" s="3">
        <f>Table14[[#This Row],[Total]]/400*100</f>
        <v>67</v>
      </c>
      <c r="I13" s="3">
        <f>SUM(Table14[[#This Row],[Maths]],Table14[[#This Row],[Science]])</f>
        <v>130</v>
      </c>
      <c r="K13" t="s">
        <v>105</v>
      </c>
    </row>
    <row r="14" spans="1:15" x14ac:dyDescent="0.25">
      <c r="A14" s="4" t="s">
        <v>62</v>
      </c>
      <c r="B14">
        <v>9</v>
      </c>
      <c r="C14" s="3">
        <v>77</v>
      </c>
      <c r="D14" s="3">
        <v>84</v>
      </c>
      <c r="E14" s="3"/>
      <c r="F14" s="3">
        <v>84</v>
      </c>
      <c r="G14" s="7">
        <f>SUM(C14:F14)</f>
        <v>245</v>
      </c>
      <c r="H14" s="3">
        <f>Table14[[#This Row],[Total]]/400*100</f>
        <v>61.250000000000007</v>
      </c>
      <c r="I14" s="3">
        <f>SUM(Table14[[#This Row],[Maths]],Table14[[#This Row],[Science]])</f>
        <v>161</v>
      </c>
      <c r="K14" t="s">
        <v>13</v>
      </c>
    </row>
    <row r="15" spans="1:15" x14ac:dyDescent="0.25">
      <c r="A15" s="4" t="s">
        <v>130</v>
      </c>
      <c r="B15">
        <v>9</v>
      </c>
      <c r="C15" s="3">
        <v>71</v>
      </c>
      <c r="D15" s="3">
        <v>83</v>
      </c>
      <c r="E15" s="3">
        <v>87</v>
      </c>
      <c r="F15" s="3">
        <v>74</v>
      </c>
      <c r="G15" s="7">
        <f>SUM(C15:F15)</f>
        <v>315</v>
      </c>
      <c r="H15" s="3">
        <f>Table14[[#This Row],[Total]]/400*100</f>
        <v>78.75</v>
      </c>
      <c r="I15" s="3">
        <f>SUM(Table14[[#This Row],[Maths]],Table14[[#This Row],[Science]])</f>
        <v>154</v>
      </c>
      <c r="K15" t="s">
        <v>23</v>
      </c>
    </row>
    <row r="16" spans="1:15" x14ac:dyDescent="0.25">
      <c r="A16" s="4" t="s">
        <v>55</v>
      </c>
      <c r="B16">
        <v>8</v>
      </c>
      <c r="C16" s="3">
        <v>90</v>
      </c>
      <c r="D16" s="3">
        <v>64</v>
      </c>
      <c r="E16" s="3">
        <v>79</v>
      </c>
      <c r="F16" s="3">
        <v>76</v>
      </c>
      <c r="G16" s="7">
        <f>SUM(C16:F16)</f>
        <v>309</v>
      </c>
      <c r="H16" s="3">
        <f>Table14[[#This Row],[Total]]/400*100</f>
        <v>77.25</v>
      </c>
      <c r="I16" s="3">
        <f>SUM(Table14[[#This Row],[Maths]],Table14[[#This Row],[Science]])</f>
        <v>154</v>
      </c>
      <c r="K16" t="s">
        <v>31</v>
      </c>
    </row>
    <row r="17" spans="1:11" x14ac:dyDescent="0.25">
      <c r="A17" s="4" t="s">
        <v>76</v>
      </c>
      <c r="B17">
        <v>8</v>
      </c>
      <c r="C17" s="3">
        <v>66</v>
      </c>
      <c r="D17" s="3">
        <v>89</v>
      </c>
      <c r="E17" s="3">
        <v>68</v>
      </c>
      <c r="F17" s="3">
        <v>83</v>
      </c>
      <c r="G17" s="7">
        <f>SUM(C17:F17)</f>
        <v>306</v>
      </c>
      <c r="H17" s="3">
        <f>Table14[[#This Row],[Total]]/400*100</f>
        <v>76.5</v>
      </c>
      <c r="I17" s="3">
        <f>SUM(Table14[[#This Row],[Maths]],Table14[[#This Row],[Science]])</f>
        <v>155</v>
      </c>
      <c r="K17" t="s">
        <v>81</v>
      </c>
    </row>
    <row r="18" spans="1:11" x14ac:dyDescent="0.25">
      <c r="A18" s="4" t="s">
        <v>56</v>
      </c>
      <c r="B18">
        <v>8</v>
      </c>
      <c r="C18" s="3">
        <v>83</v>
      </c>
      <c r="D18" s="3">
        <v>44</v>
      </c>
      <c r="E18" s="3">
        <v>45</v>
      </c>
      <c r="F18" s="3">
        <v>74</v>
      </c>
      <c r="G18" s="7">
        <f>SUM(C18:F18)</f>
        <v>246</v>
      </c>
      <c r="H18" s="3">
        <f>Table14[[#This Row],[Total]]/400*100</f>
        <v>61.5</v>
      </c>
      <c r="I18" s="3">
        <f>SUM(Table14[[#This Row],[Maths]],Table14[[#This Row],[Science]])</f>
        <v>127</v>
      </c>
      <c r="K18" t="s">
        <v>53</v>
      </c>
    </row>
    <row r="19" spans="1:11" x14ac:dyDescent="0.25">
      <c r="A19" s="4" t="s">
        <v>27</v>
      </c>
      <c r="B19">
        <v>8</v>
      </c>
      <c r="C19" s="3">
        <v>87</v>
      </c>
      <c r="D19" s="3">
        <v>61</v>
      </c>
      <c r="E19" s="3">
        <v>63</v>
      </c>
      <c r="F19" s="3">
        <v>89</v>
      </c>
      <c r="G19" s="7">
        <f>SUM(C19:F19)</f>
        <v>300</v>
      </c>
      <c r="H19" s="3">
        <f>Table14[[#This Row],[Total]]/400*100</f>
        <v>75</v>
      </c>
      <c r="I19" s="3">
        <f>SUM(Table14[[#This Row],[Maths]],Table14[[#This Row],[Science]])</f>
        <v>148</v>
      </c>
      <c r="K19" t="s">
        <v>70</v>
      </c>
    </row>
    <row r="20" spans="1:11" x14ac:dyDescent="0.25">
      <c r="A20" s="4" t="s">
        <v>16</v>
      </c>
      <c r="B20">
        <v>8</v>
      </c>
      <c r="C20" s="3">
        <v>42</v>
      </c>
      <c r="D20" s="3">
        <v>51</v>
      </c>
      <c r="E20" s="3">
        <v>53</v>
      </c>
      <c r="F20" s="3">
        <v>86</v>
      </c>
      <c r="G20" s="7">
        <f>SUM(C20:F20)</f>
        <v>232</v>
      </c>
      <c r="H20" s="3">
        <f>Table14[[#This Row],[Total]]/400*100</f>
        <v>57.999999999999993</v>
      </c>
      <c r="I20" s="3">
        <f>SUM(Table14[[#This Row],[Maths]],Table14[[#This Row],[Science]])</f>
        <v>93</v>
      </c>
      <c r="K20" t="s">
        <v>14</v>
      </c>
    </row>
    <row r="21" spans="1:11" x14ac:dyDescent="0.25">
      <c r="A21" s="4" t="s">
        <v>41</v>
      </c>
      <c r="B21">
        <v>8</v>
      </c>
      <c r="C21" s="3">
        <v>51</v>
      </c>
      <c r="D21" s="3">
        <v>77</v>
      </c>
      <c r="E21" s="3">
        <v>85</v>
      </c>
      <c r="F21" s="3">
        <v>74</v>
      </c>
      <c r="G21" s="7">
        <f>SUM(C21:F21)</f>
        <v>287</v>
      </c>
      <c r="H21" s="3">
        <f>Table14[[#This Row],[Total]]/400*100</f>
        <v>71.75</v>
      </c>
      <c r="I21" s="3">
        <f>SUM(Table14[[#This Row],[Maths]],Table14[[#This Row],[Science]])</f>
        <v>128</v>
      </c>
      <c r="K21" t="s">
        <v>124</v>
      </c>
    </row>
    <row r="22" spans="1:11" x14ac:dyDescent="0.25">
      <c r="A22" s="4" t="s">
        <v>77</v>
      </c>
      <c r="B22">
        <v>8</v>
      </c>
      <c r="C22" s="3">
        <v>59</v>
      </c>
      <c r="D22" s="3">
        <v>85</v>
      </c>
      <c r="E22" s="3">
        <v>41</v>
      </c>
      <c r="F22" s="3">
        <v>85</v>
      </c>
      <c r="G22" s="7">
        <f>SUM(C22:F22)</f>
        <v>270</v>
      </c>
      <c r="H22" s="3">
        <f>Table14[[#This Row],[Total]]/400*100</f>
        <v>67.5</v>
      </c>
      <c r="I22" s="3">
        <f>SUM(Table14[[#This Row],[Maths]],Table14[[#This Row],[Science]])</f>
        <v>144</v>
      </c>
    </row>
    <row r="23" spans="1:11" x14ac:dyDescent="0.25">
      <c r="A23" s="4" t="s">
        <v>108</v>
      </c>
      <c r="B23">
        <v>7</v>
      </c>
      <c r="C23" s="3">
        <v>61</v>
      </c>
      <c r="D23" s="3">
        <v>85</v>
      </c>
      <c r="E23" s="3">
        <v>82</v>
      </c>
      <c r="F23" s="3">
        <v>79</v>
      </c>
      <c r="G23" s="7">
        <f>SUM(C23:F23)</f>
        <v>307</v>
      </c>
      <c r="H23" s="3">
        <f>Table14[[#This Row],[Total]]/400*100</f>
        <v>76.75</v>
      </c>
      <c r="I23" s="3">
        <f>SUM(Table14[[#This Row],[Maths]],Table14[[#This Row],[Science]])</f>
        <v>146</v>
      </c>
    </row>
    <row r="24" spans="1:11" x14ac:dyDescent="0.25">
      <c r="A24" s="4" t="s">
        <v>11</v>
      </c>
      <c r="B24">
        <v>7</v>
      </c>
      <c r="C24" s="3">
        <v>89</v>
      </c>
      <c r="D24" s="3">
        <v>83</v>
      </c>
      <c r="E24" s="3">
        <v>67</v>
      </c>
      <c r="F24" s="3">
        <v>71</v>
      </c>
      <c r="G24" s="7">
        <f>SUM(C24:F24)</f>
        <v>310</v>
      </c>
      <c r="H24" s="3">
        <f>Table14[[#This Row],[Total]]/400*100</f>
        <v>77.5</v>
      </c>
      <c r="I24" s="3">
        <f>SUM(Table14[[#This Row],[Maths]],Table14[[#This Row],[Science]])</f>
        <v>172</v>
      </c>
    </row>
    <row r="25" spans="1:11" x14ac:dyDescent="0.25">
      <c r="A25" s="4" t="s">
        <v>26</v>
      </c>
      <c r="B25">
        <v>7</v>
      </c>
      <c r="C25" s="3">
        <v>50</v>
      </c>
      <c r="D25" s="3">
        <v>49</v>
      </c>
      <c r="E25" s="3">
        <v>84</v>
      </c>
      <c r="F25" s="3">
        <v>76</v>
      </c>
      <c r="G25" s="7">
        <f>SUM(C25:F25)</f>
        <v>259</v>
      </c>
      <c r="H25" s="3">
        <f>Table14[[#This Row],[Total]]/400*100</f>
        <v>64.75</v>
      </c>
      <c r="I25" s="3">
        <f>SUM(Table14[[#This Row],[Maths]],Table14[[#This Row],[Science]])</f>
        <v>99</v>
      </c>
    </row>
    <row r="26" spans="1:11" x14ac:dyDescent="0.25">
      <c r="A26" s="4" t="s">
        <v>100</v>
      </c>
      <c r="B26">
        <v>7</v>
      </c>
      <c r="C26" s="3">
        <v>57</v>
      </c>
      <c r="D26" s="3">
        <v>58</v>
      </c>
      <c r="E26" s="3">
        <v>49</v>
      </c>
      <c r="F26" s="3">
        <v>82</v>
      </c>
      <c r="G26" s="7">
        <f>SUM(C26:F26)</f>
        <v>246</v>
      </c>
      <c r="H26" s="3">
        <f>Table14[[#This Row],[Total]]/400*100</f>
        <v>61.5</v>
      </c>
      <c r="I26" s="3">
        <f>SUM(Table14[[#This Row],[Maths]],Table14[[#This Row],[Science]])</f>
        <v>115</v>
      </c>
    </row>
    <row r="27" spans="1:11" x14ac:dyDescent="0.25">
      <c r="A27" s="4" t="s">
        <v>22</v>
      </c>
      <c r="B27">
        <v>7</v>
      </c>
      <c r="C27" s="3">
        <v>58</v>
      </c>
      <c r="D27" s="3">
        <v>64</v>
      </c>
      <c r="E27" s="3">
        <v>50</v>
      </c>
      <c r="F27" s="3">
        <v>76</v>
      </c>
      <c r="G27" s="7">
        <f>SUM(C27:F27)</f>
        <v>248</v>
      </c>
      <c r="H27" s="3">
        <f>Table14[[#This Row],[Total]]/400*100</f>
        <v>62</v>
      </c>
      <c r="I27" s="3">
        <f>SUM(Table14[[#This Row],[Maths]],Table14[[#This Row],[Science]])</f>
        <v>122</v>
      </c>
    </row>
    <row r="28" spans="1:11" x14ac:dyDescent="0.25">
      <c r="A28" s="4" t="s">
        <v>123</v>
      </c>
      <c r="B28">
        <v>7</v>
      </c>
      <c r="C28" s="3">
        <v>60</v>
      </c>
      <c r="D28" s="3">
        <v>90</v>
      </c>
      <c r="E28" s="3">
        <v>49</v>
      </c>
      <c r="F28" s="3">
        <v>77</v>
      </c>
      <c r="G28" s="7">
        <f>SUM(C28:F28)</f>
        <v>276</v>
      </c>
      <c r="H28" s="3">
        <f>Table14[[#This Row],[Total]]/400*100</f>
        <v>69</v>
      </c>
      <c r="I28" s="3">
        <f>SUM(Table14[[#This Row],[Maths]],Table14[[#This Row],[Science]])</f>
        <v>150</v>
      </c>
    </row>
    <row r="29" spans="1:11" x14ac:dyDescent="0.25">
      <c r="A29" s="4" t="s">
        <v>67</v>
      </c>
      <c r="B29">
        <v>7</v>
      </c>
      <c r="C29" s="3">
        <v>86</v>
      </c>
      <c r="D29" s="3">
        <v>49</v>
      </c>
      <c r="E29" s="3">
        <v>59</v>
      </c>
      <c r="F29" s="3">
        <v>86</v>
      </c>
      <c r="G29" s="7">
        <f>SUM(C29:F29)</f>
        <v>280</v>
      </c>
      <c r="H29" s="3">
        <f>Table14[[#This Row],[Total]]/400*100</f>
        <v>70</v>
      </c>
      <c r="I29" s="3">
        <f>SUM(Table14[[#This Row],[Maths]],Table14[[#This Row],[Science]])</f>
        <v>135</v>
      </c>
    </row>
    <row r="30" spans="1:11" x14ac:dyDescent="0.25">
      <c r="A30" s="4" t="s">
        <v>114</v>
      </c>
      <c r="B30">
        <v>6</v>
      </c>
      <c r="C30" s="3">
        <v>51</v>
      </c>
      <c r="D30" s="3">
        <v>56</v>
      </c>
      <c r="E30" s="3">
        <v>44</v>
      </c>
      <c r="F30" s="3">
        <v>89</v>
      </c>
      <c r="G30" s="7">
        <f>SUM(C30:F30)</f>
        <v>240</v>
      </c>
      <c r="H30" s="3">
        <f>Table14[[#This Row],[Total]]/400*100</f>
        <v>60</v>
      </c>
      <c r="I30" s="3">
        <f>SUM(Table14[[#This Row],[Maths]],Table14[[#This Row],[Science]])</f>
        <v>107</v>
      </c>
    </row>
    <row r="31" spans="1:11" x14ac:dyDescent="0.25">
      <c r="A31" s="4" t="s">
        <v>116</v>
      </c>
      <c r="B31">
        <v>6</v>
      </c>
      <c r="C31" s="3">
        <v>73</v>
      </c>
      <c r="D31" s="3">
        <v>72</v>
      </c>
      <c r="E31" s="3">
        <v>88</v>
      </c>
      <c r="F31" s="3">
        <v>80</v>
      </c>
      <c r="G31" s="7">
        <f>SUM(C31:F31)</f>
        <v>313</v>
      </c>
      <c r="H31" s="3">
        <f>Table14[[#This Row],[Total]]/400*100</f>
        <v>78.25</v>
      </c>
      <c r="I31" s="3">
        <f>SUM(Table14[[#This Row],[Maths]],Table14[[#This Row],[Science]])</f>
        <v>145</v>
      </c>
    </row>
    <row r="32" spans="1:11" x14ac:dyDescent="0.25">
      <c r="A32" s="4" t="s">
        <v>83</v>
      </c>
      <c r="B32">
        <v>6</v>
      </c>
      <c r="C32" s="3">
        <v>88</v>
      </c>
      <c r="D32" s="3">
        <v>57</v>
      </c>
      <c r="E32" s="3">
        <v>53</v>
      </c>
      <c r="F32" s="3">
        <v>84</v>
      </c>
      <c r="G32" s="7">
        <f>SUM(C32:F32)</f>
        <v>282</v>
      </c>
      <c r="H32" s="3">
        <f>Table14[[#This Row],[Total]]/400*100</f>
        <v>70.5</v>
      </c>
      <c r="I32" s="3">
        <f>SUM(Table14[[#This Row],[Maths]],Table14[[#This Row],[Science]])</f>
        <v>145</v>
      </c>
    </row>
    <row r="33" spans="1:9" x14ac:dyDescent="0.25">
      <c r="A33" s="4" t="s">
        <v>18</v>
      </c>
      <c r="B33">
        <v>6</v>
      </c>
      <c r="C33" s="3">
        <v>90</v>
      </c>
      <c r="D33" s="3">
        <v>67</v>
      </c>
      <c r="E33" s="3">
        <v>77</v>
      </c>
      <c r="F33" s="3">
        <v>85</v>
      </c>
      <c r="G33" s="7">
        <f>SUM(C33:F33)</f>
        <v>319</v>
      </c>
      <c r="H33" s="3">
        <f>Table14[[#This Row],[Total]]/400*100</f>
        <v>79.75</v>
      </c>
      <c r="I33" s="3">
        <f>SUM(Table14[[#This Row],[Maths]],Table14[[#This Row],[Science]])</f>
        <v>157</v>
      </c>
    </row>
    <row r="34" spans="1:9" x14ac:dyDescent="0.25">
      <c r="A34" s="4" t="s">
        <v>64</v>
      </c>
      <c r="B34">
        <v>6</v>
      </c>
      <c r="C34" s="3">
        <v>79</v>
      </c>
      <c r="D34" s="3"/>
      <c r="E34" s="3">
        <v>52</v>
      </c>
      <c r="F34" s="3">
        <v>73</v>
      </c>
      <c r="G34" s="7">
        <f>SUM(C34:F34)</f>
        <v>204</v>
      </c>
      <c r="H34" s="3">
        <f>Table14[[#This Row],[Total]]/400*100</f>
        <v>51</v>
      </c>
      <c r="I34" s="3">
        <f>SUM(Table14[[#This Row],[Maths]],Table14[[#This Row],[Science]])</f>
        <v>79</v>
      </c>
    </row>
    <row r="35" spans="1:9" x14ac:dyDescent="0.25">
      <c r="A35" s="4" t="s">
        <v>80</v>
      </c>
      <c r="B35">
        <v>6</v>
      </c>
      <c r="C35" s="3">
        <v>67</v>
      </c>
      <c r="D35" s="3">
        <v>59</v>
      </c>
      <c r="E35" s="3">
        <v>81</v>
      </c>
      <c r="F35" s="3">
        <v>74</v>
      </c>
      <c r="G35" s="7">
        <f>SUM(C35:F35)</f>
        <v>281</v>
      </c>
      <c r="H35" s="3">
        <f>Table14[[#This Row],[Total]]/400*100</f>
        <v>70.25</v>
      </c>
      <c r="I35" s="3">
        <f>SUM(Table14[[#This Row],[Maths]],Table14[[#This Row],[Science]])</f>
        <v>126</v>
      </c>
    </row>
    <row r="36" spans="1:9" x14ac:dyDescent="0.25">
      <c r="A36" s="4" t="s">
        <v>98</v>
      </c>
      <c r="B36">
        <v>6</v>
      </c>
      <c r="C36" s="3">
        <v>59</v>
      </c>
      <c r="D36" s="3">
        <v>90</v>
      </c>
      <c r="E36" s="3">
        <v>69</v>
      </c>
      <c r="F36" s="3">
        <v>79</v>
      </c>
      <c r="G36" s="7">
        <f>SUM(C36:F36)</f>
        <v>297</v>
      </c>
      <c r="H36" s="3">
        <f>Table14[[#This Row],[Total]]/400*100</f>
        <v>74.25</v>
      </c>
      <c r="I36" s="3">
        <f>SUM(Table14[[#This Row],[Maths]],Table14[[#This Row],[Science]])</f>
        <v>149</v>
      </c>
    </row>
    <row r="37" spans="1:9" x14ac:dyDescent="0.25">
      <c r="A37" s="4" t="s">
        <v>44</v>
      </c>
      <c r="B37">
        <v>6</v>
      </c>
      <c r="C37" s="3">
        <v>71</v>
      </c>
      <c r="D37" s="3">
        <v>76</v>
      </c>
      <c r="E37" s="3">
        <v>82</v>
      </c>
      <c r="F37" s="3">
        <v>80</v>
      </c>
      <c r="G37" s="7">
        <f>SUM(C37:F37)</f>
        <v>309</v>
      </c>
      <c r="H37" s="3">
        <f>Table14[[#This Row],[Total]]/400*100</f>
        <v>77.25</v>
      </c>
      <c r="I37" s="3">
        <f>SUM(Table14[[#This Row],[Maths]],Table14[[#This Row],[Science]])</f>
        <v>147</v>
      </c>
    </row>
    <row r="38" spans="1:9" x14ac:dyDescent="0.25">
      <c r="A38" s="4" t="s">
        <v>84</v>
      </c>
      <c r="B38">
        <v>6</v>
      </c>
      <c r="C38" s="3">
        <v>82</v>
      </c>
      <c r="D38" s="3">
        <v>84</v>
      </c>
      <c r="E38" s="3">
        <v>57</v>
      </c>
      <c r="F38" s="3">
        <v>90</v>
      </c>
      <c r="G38" s="7">
        <f>SUM(C38:F38)</f>
        <v>313</v>
      </c>
      <c r="H38" s="3">
        <f>Table14[[#This Row],[Total]]/400*100</f>
        <v>78.25</v>
      </c>
      <c r="I38" s="3">
        <f>SUM(Table14[[#This Row],[Maths]],Table14[[#This Row],[Science]])</f>
        <v>166</v>
      </c>
    </row>
    <row r="39" spans="1:9" x14ac:dyDescent="0.25">
      <c r="A39" s="4" t="s">
        <v>92</v>
      </c>
      <c r="B39">
        <v>10</v>
      </c>
      <c r="C39" s="3"/>
      <c r="D39" s="3"/>
      <c r="E39" s="3"/>
      <c r="F39" s="3"/>
      <c r="G39" s="7">
        <f>SUM(C39:F39)</f>
        <v>0</v>
      </c>
      <c r="H39" s="3">
        <f>Table14[[#This Row],[Total]]/400*100</f>
        <v>0</v>
      </c>
      <c r="I39" s="3">
        <f>SUM(Table14[[#This Row],[Maths]],Table14[[#This Row],[Science]])</f>
        <v>0</v>
      </c>
    </row>
    <row r="40" spans="1:9" x14ac:dyDescent="0.25">
      <c r="A40" s="4" t="s">
        <v>49</v>
      </c>
      <c r="B40">
        <v>10</v>
      </c>
      <c r="C40" s="3"/>
      <c r="D40" s="3"/>
      <c r="E40" s="3"/>
      <c r="F40" s="3"/>
      <c r="G40" s="7">
        <f>SUM(C40:F40)</f>
        <v>0</v>
      </c>
      <c r="H40" s="3">
        <f>Table14[[#This Row],[Total]]/400*100</f>
        <v>0</v>
      </c>
      <c r="I40" s="3">
        <f>SUM(Table14[[#This Row],[Maths]],Table14[[#This Row],[Science]])</f>
        <v>0</v>
      </c>
    </row>
    <row r="41" spans="1:9" x14ac:dyDescent="0.25">
      <c r="A41" s="4" t="s">
        <v>86</v>
      </c>
      <c r="B41">
        <v>10</v>
      </c>
      <c r="C41" s="3"/>
      <c r="D41" s="3"/>
      <c r="E41" s="3"/>
      <c r="F41" s="3"/>
      <c r="G41" s="7">
        <f>SUM(C41:F41)</f>
        <v>0</v>
      </c>
      <c r="H41" s="3">
        <f>Table14[[#This Row],[Total]]/400*100</f>
        <v>0</v>
      </c>
      <c r="I41" s="3">
        <f>SUM(Table14[[#This Row],[Maths]],Table14[[#This Row],[Science]])</f>
        <v>0</v>
      </c>
    </row>
    <row r="42" spans="1:9" x14ac:dyDescent="0.25">
      <c r="A42" s="4" t="s">
        <v>35</v>
      </c>
      <c r="B42">
        <v>10</v>
      </c>
      <c r="C42" s="3">
        <v>88</v>
      </c>
      <c r="D42" s="3">
        <v>70</v>
      </c>
      <c r="E42" s="3">
        <v>85</v>
      </c>
      <c r="F42" s="3">
        <v>45</v>
      </c>
      <c r="G42" s="7">
        <f>SUM(C42:F42)</f>
        <v>288</v>
      </c>
      <c r="H42" s="3">
        <f>Table14[[#This Row],[Total]]/400*100</f>
        <v>72</v>
      </c>
      <c r="I42" s="3">
        <f>SUM(Table14[[#This Row],[Maths]],Table14[[#This Row],[Science]])</f>
        <v>158</v>
      </c>
    </row>
    <row r="43" spans="1:9" x14ac:dyDescent="0.25">
      <c r="A43" s="4" t="s">
        <v>105</v>
      </c>
      <c r="B43">
        <v>10</v>
      </c>
      <c r="C43" s="3">
        <v>47</v>
      </c>
      <c r="D43" s="3">
        <v>60</v>
      </c>
      <c r="E43" s="3">
        <v>63</v>
      </c>
      <c r="F43" s="3">
        <v>65</v>
      </c>
      <c r="G43" s="7">
        <f>SUM(C43:F43)</f>
        <v>235</v>
      </c>
      <c r="H43" s="3">
        <f>Table14[[#This Row],[Total]]/400*100</f>
        <v>58.75</v>
      </c>
      <c r="I43" s="3">
        <f>SUM(Table14[[#This Row],[Maths]],Table14[[#This Row],[Science]])</f>
        <v>107</v>
      </c>
    </row>
    <row r="44" spans="1:9" x14ac:dyDescent="0.25">
      <c r="A44" s="4" t="s">
        <v>13</v>
      </c>
      <c r="B44">
        <v>10</v>
      </c>
      <c r="C44" s="3">
        <v>46</v>
      </c>
      <c r="D44" s="3">
        <v>70</v>
      </c>
      <c r="E44" s="3">
        <v>63</v>
      </c>
      <c r="F44" s="3">
        <v>56</v>
      </c>
      <c r="G44" s="7">
        <f>SUM(C44:F44)</f>
        <v>235</v>
      </c>
      <c r="H44" s="3">
        <f>Table14[[#This Row],[Total]]/400*100</f>
        <v>58.75</v>
      </c>
      <c r="I44" s="3">
        <f>SUM(Table14[[#This Row],[Maths]],Table14[[#This Row],[Science]])</f>
        <v>116</v>
      </c>
    </row>
    <row r="45" spans="1:9" x14ac:dyDescent="0.25">
      <c r="A45" s="4" t="s">
        <v>31</v>
      </c>
      <c r="B45">
        <v>10</v>
      </c>
      <c r="C45" s="3">
        <v>44</v>
      </c>
      <c r="D45" s="3">
        <v>52</v>
      </c>
      <c r="E45" s="3"/>
      <c r="F45" s="3">
        <v>70</v>
      </c>
      <c r="G45" s="7">
        <f>SUM(C45:F45)</f>
        <v>166</v>
      </c>
      <c r="H45" s="3">
        <f>Table14[[#This Row],[Total]]/400*100</f>
        <v>41.5</v>
      </c>
      <c r="I45" s="3">
        <f>SUM(Table14[[#This Row],[Maths]],Table14[[#This Row],[Science]])</f>
        <v>96</v>
      </c>
    </row>
    <row r="46" spans="1:9" x14ac:dyDescent="0.25">
      <c r="A46" s="4" t="s">
        <v>81</v>
      </c>
      <c r="B46">
        <v>10</v>
      </c>
      <c r="C46" s="3">
        <v>42</v>
      </c>
      <c r="D46" s="3">
        <v>79</v>
      </c>
      <c r="E46" s="3">
        <v>41</v>
      </c>
      <c r="F46" s="3">
        <v>48</v>
      </c>
      <c r="G46" s="7">
        <f>SUM(C46:F46)</f>
        <v>210</v>
      </c>
      <c r="H46" s="3">
        <f>Table14[[#This Row],[Total]]/400*100</f>
        <v>52.5</v>
      </c>
      <c r="I46" s="3">
        <f>SUM(Table14[[#This Row],[Maths]],Table14[[#This Row],[Science]])</f>
        <v>121</v>
      </c>
    </row>
    <row r="47" spans="1:9" x14ac:dyDescent="0.25">
      <c r="A47" s="4" t="s">
        <v>70</v>
      </c>
      <c r="B47">
        <v>10</v>
      </c>
      <c r="C47" s="3">
        <v>65</v>
      </c>
      <c r="D47" s="3">
        <v>73</v>
      </c>
      <c r="E47" s="3">
        <v>81</v>
      </c>
      <c r="F47" s="3">
        <v>53</v>
      </c>
      <c r="G47" s="7">
        <f>SUM(C47:F47)</f>
        <v>272</v>
      </c>
      <c r="H47" s="3">
        <f>Table14[[#This Row],[Total]]/400*100</f>
        <v>68</v>
      </c>
      <c r="I47" s="3">
        <f>SUM(Table14[[#This Row],[Maths]],Table14[[#This Row],[Science]])</f>
        <v>138</v>
      </c>
    </row>
    <row r="48" spans="1:9" x14ac:dyDescent="0.25">
      <c r="A48" s="4" t="s">
        <v>14</v>
      </c>
      <c r="B48">
        <v>10</v>
      </c>
      <c r="C48" s="3">
        <v>47</v>
      </c>
      <c r="D48" s="3">
        <v>56</v>
      </c>
      <c r="E48" s="3">
        <v>70</v>
      </c>
      <c r="F48" s="3">
        <v>53</v>
      </c>
      <c r="G48" s="7">
        <f>SUM(C48:F48)</f>
        <v>226</v>
      </c>
      <c r="H48" s="3">
        <f>Table14[[#This Row],[Total]]/400*100</f>
        <v>56.499999999999993</v>
      </c>
      <c r="I48" s="3">
        <f>SUM(Table14[[#This Row],[Maths]],Table14[[#This Row],[Science]])</f>
        <v>103</v>
      </c>
    </row>
    <row r="49" spans="1:9" x14ac:dyDescent="0.25">
      <c r="A49" s="4" t="s">
        <v>124</v>
      </c>
      <c r="B49">
        <v>10</v>
      </c>
      <c r="C49" s="3">
        <v>40</v>
      </c>
      <c r="D49" s="3">
        <v>85</v>
      </c>
      <c r="E49" s="3">
        <v>47</v>
      </c>
      <c r="F49" s="3">
        <v>69</v>
      </c>
      <c r="G49" s="7">
        <f>SUM(C49:F49)</f>
        <v>241</v>
      </c>
      <c r="H49" s="3">
        <f>Table14[[#This Row],[Total]]/400*100</f>
        <v>60.25</v>
      </c>
      <c r="I49" s="3">
        <f>SUM(Table14[[#This Row],[Maths]],Table14[[#This Row],[Science]])</f>
        <v>125</v>
      </c>
    </row>
    <row r="50" spans="1:9" x14ac:dyDescent="0.25">
      <c r="A50" s="4" t="s">
        <v>104</v>
      </c>
      <c r="B50">
        <v>9</v>
      </c>
      <c r="C50" s="3">
        <v>47</v>
      </c>
      <c r="D50" s="3">
        <v>84</v>
      </c>
      <c r="E50" s="3">
        <v>85</v>
      </c>
      <c r="F50" s="3">
        <v>60</v>
      </c>
      <c r="G50" s="7">
        <f>SUM(C50:F50)</f>
        <v>276</v>
      </c>
      <c r="H50" s="3">
        <f>Table14[[#This Row],[Total]]/400*100</f>
        <v>69</v>
      </c>
      <c r="I50" s="3">
        <f>SUM(Table14[[#This Row],[Maths]],Table14[[#This Row],[Science]])</f>
        <v>131</v>
      </c>
    </row>
    <row r="51" spans="1:9" x14ac:dyDescent="0.25">
      <c r="A51" s="4" t="s">
        <v>88</v>
      </c>
      <c r="B51">
        <v>9</v>
      </c>
      <c r="C51" s="3"/>
      <c r="D51" s="3"/>
      <c r="E51" s="3"/>
      <c r="F51" s="3"/>
      <c r="G51" s="7">
        <f>SUM(C51:F51)</f>
        <v>0</v>
      </c>
      <c r="H51" s="3">
        <f>Table14[[#This Row],[Total]]/400*100</f>
        <v>0</v>
      </c>
      <c r="I51" s="3">
        <f>SUM(Table14[[#This Row],[Maths]],Table14[[#This Row],[Science]])</f>
        <v>0</v>
      </c>
    </row>
    <row r="52" spans="1:9" x14ac:dyDescent="0.25">
      <c r="A52" s="4" t="s">
        <v>113</v>
      </c>
      <c r="B52">
        <v>9</v>
      </c>
      <c r="C52" s="3">
        <v>57</v>
      </c>
      <c r="D52" s="3">
        <v>59</v>
      </c>
      <c r="E52" s="3">
        <v>82</v>
      </c>
      <c r="F52" s="3">
        <v>64</v>
      </c>
      <c r="G52" s="7">
        <f>SUM(C52:F52)</f>
        <v>262</v>
      </c>
      <c r="H52" s="3">
        <f>Table14[[#This Row],[Total]]/400*100</f>
        <v>65.5</v>
      </c>
      <c r="I52" s="3">
        <f>SUM(Table14[[#This Row],[Maths]],Table14[[#This Row],[Science]])</f>
        <v>116</v>
      </c>
    </row>
    <row r="53" spans="1:9" x14ac:dyDescent="0.25">
      <c r="A53" s="4" t="s">
        <v>47</v>
      </c>
      <c r="B53">
        <v>9</v>
      </c>
      <c r="C53" s="3"/>
      <c r="D53" s="3"/>
      <c r="E53" s="3"/>
      <c r="F53" s="3"/>
      <c r="G53" s="7">
        <f>SUM(C53:F53)</f>
        <v>0</v>
      </c>
      <c r="H53" s="3">
        <f>Table14[[#This Row],[Total]]/400*100</f>
        <v>0</v>
      </c>
      <c r="I53" s="3">
        <f>SUM(Table14[[#This Row],[Maths]],Table14[[#This Row],[Science]])</f>
        <v>0</v>
      </c>
    </row>
    <row r="54" spans="1:9" x14ac:dyDescent="0.25">
      <c r="A54" s="4" t="s">
        <v>37</v>
      </c>
      <c r="B54">
        <v>9</v>
      </c>
      <c r="C54" s="3"/>
      <c r="D54" s="3"/>
      <c r="E54" s="3"/>
      <c r="F54" s="3"/>
      <c r="G54" s="7">
        <f>SUM(C54:F54)</f>
        <v>0</v>
      </c>
      <c r="H54" s="3">
        <f>Table14[[#This Row],[Total]]/400*100</f>
        <v>0</v>
      </c>
      <c r="I54" s="3">
        <f>SUM(Table14[[#This Row],[Maths]],Table14[[#This Row],[Science]])</f>
        <v>0</v>
      </c>
    </row>
    <row r="55" spans="1:9" x14ac:dyDescent="0.25">
      <c r="A55" s="4" t="s">
        <v>129</v>
      </c>
      <c r="B55">
        <v>9</v>
      </c>
      <c r="C55" s="3">
        <v>82</v>
      </c>
      <c r="D55" s="3">
        <v>69</v>
      </c>
      <c r="E55" s="3">
        <v>47</v>
      </c>
      <c r="F55" s="3">
        <v>69</v>
      </c>
      <c r="G55" s="7">
        <f>SUM(C55:F55)</f>
        <v>267</v>
      </c>
      <c r="H55" s="3">
        <f>Table14[[#This Row],[Total]]/400*100</f>
        <v>66.75</v>
      </c>
      <c r="I55" s="3">
        <f>SUM(Table14[[#This Row],[Maths]],Table14[[#This Row],[Science]])</f>
        <v>151</v>
      </c>
    </row>
    <row r="56" spans="1:9" x14ac:dyDescent="0.25">
      <c r="A56" s="4" t="s">
        <v>93</v>
      </c>
      <c r="B56">
        <v>9</v>
      </c>
      <c r="C56" s="3">
        <v>59</v>
      </c>
      <c r="D56" s="3">
        <v>61</v>
      </c>
      <c r="E56" s="3">
        <v>51</v>
      </c>
      <c r="F56" s="3">
        <v>42</v>
      </c>
      <c r="G56" s="7">
        <f>SUM(C56:F56)</f>
        <v>213</v>
      </c>
      <c r="H56" s="3">
        <f>Table14[[#This Row],[Total]]/400*100</f>
        <v>53.25</v>
      </c>
      <c r="I56" s="3">
        <f>SUM(Table14[[#This Row],[Maths]],Table14[[#This Row],[Science]])</f>
        <v>120</v>
      </c>
    </row>
    <row r="57" spans="1:9" x14ac:dyDescent="0.25">
      <c r="A57" s="4" t="s">
        <v>33</v>
      </c>
      <c r="B57">
        <v>9</v>
      </c>
      <c r="C57" s="3">
        <v>55</v>
      </c>
      <c r="D57" s="3"/>
      <c r="E57" s="3">
        <v>82</v>
      </c>
      <c r="F57" s="3">
        <v>41</v>
      </c>
      <c r="G57" s="7">
        <f>SUM(C57:F57)</f>
        <v>178</v>
      </c>
      <c r="H57" s="3">
        <f>Table14[[#This Row],[Total]]/400*100</f>
        <v>44.5</v>
      </c>
      <c r="I57" s="3">
        <f>SUM(Table14[[#This Row],[Maths]],Table14[[#This Row],[Science]])</f>
        <v>55</v>
      </c>
    </row>
    <row r="58" spans="1:9" x14ac:dyDescent="0.25">
      <c r="A58" s="4" t="s">
        <v>128</v>
      </c>
      <c r="B58">
        <v>9</v>
      </c>
      <c r="C58" s="3">
        <v>76</v>
      </c>
      <c r="D58" s="3">
        <v>90</v>
      </c>
      <c r="E58" s="3">
        <v>73</v>
      </c>
      <c r="F58" s="3">
        <v>68</v>
      </c>
      <c r="G58" s="7">
        <f>SUM(C58:F58)</f>
        <v>307</v>
      </c>
      <c r="H58" s="3">
        <f>Table14[[#This Row],[Total]]/400*100</f>
        <v>76.75</v>
      </c>
      <c r="I58" s="3">
        <f>SUM(Table14[[#This Row],[Maths]],Table14[[#This Row],[Science]])</f>
        <v>166</v>
      </c>
    </row>
    <row r="59" spans="1:9" x14ac:dyDescent="0.25">
      <c r="A59" s="4" t="s">
        <v>21</v>
      </c>
      <c r="B59">
        <v>9</v>
      </c>
      <c r="C59" s="3">
        <v>61</v>
      </c>
      <c r="D59" s="3"/>
      <c r="E59" s="3">
        <v>73</v>
      </c>
      <c r="F59" s="3">
        <v>48</v>
      </c>
      <c r="G59" s="7">
        <f>SUM(C59:F59)</f>
        <v>182</v>
      </c>
      <c r="H59" s="3">
        <f>Table14[[#This Row],[Total]]/400*100</f>
        <v>45.5</v>
      </c>
      <c r="I59" s="3">
        <f>SUM(Table14[[#This Row],[Maths]],Table14[[#This Row],[Science]])</f>
        <v>61</v>
      </c>
    </row>
    <row r="60" spans="1:9" x14ac:dyDescent="0.25">
      <c r="A60" s="4" t="s">
        <v>132</v>
      </c>
      <c r="B60">
        <v>9</v>
      </c>
      <c r="C60" s="3">
        <v>53</v>
      </c>
      <c r="D60" s="3">
        <v>56</v>
      </c>
      <c r="E60" s="3">
        <v>71</v>
      </c>
      <c r="F60" s="3">
        <v>67</v>
      </c>
      <c r="G60" s="7">
        <f>SUM(C60:F60)</f>
        <v>247</v>
      </c>
      <c r="H60" s="3">
        <f>Table14[[#This Row],[Total]]/400*100</f>
        <v>61.750000000000007</v>
      </c>
      <c r="I60" s="3">
        <f>SUM(Table14[[#This Row],[Maths]],Table14[[#This Row],[Science]])</f>
        <v>109</v>
      </c>
    </row>
    <row r="61" spans="1:9" x14ac:dyDescent="0.25">
      <c r="A61" s="4" t="s">
        <v>90</v>
      </c>
      <c r="B61">
        <v>9</v>
      </c>
      <c r="C61" s="3"/>
      <c r="D61" s="3"/>
      <c r="E61" s="3"/>
      <c r="F61" s="3"/>
      <c r="G61" s="7">
        <f>SUM(C61:F61)</f>
        <v>0</v>
      </c>
      <c r="H61" s="3">
        <f>Table14[[#This Row],[Total]]/400*100</f>
        <v>0</v>
      </c>
      <c r="I61" s="3">
        <f>SUM(Table14[[#This Row],[Maths]],Table14[[#This Row],[Science]])</f>
        <v>0</v>
      </c>
    </row>
    <row r="62" spans="1:9" x14ac:dyDescent="0.25">
      <c r="A62" s="4" t="s">
        <v>25</v>
      </c>
      <c r="B62">
        <v>9</v>
      </c>
      <c r="C62" s="3">
        <v>80</v>
      </c>
      <c r="D62" s="3">
        <v>70</v>
      </c>
      <c r="E62" s="3">
        <v>67</v>
      </c>
      <c r="F62" s="3">
        <v>55</v>
      </c>
      <c r="G62" s="7">
        <f>SUM(C62:F62)</f>
        <v>272</v>
      </c>
      <c r="H62" s="3">
        <f>Table14[[#This Row],[Total]]/400*100</f>
        <v>68</v>
      </c>
      <c r="I62" s="3">
        <f>SUM(Table14[[#This Row],[Maths]],Table14[[#This Row],[Science]])</f>
        <v>150</v>
      </c>
    </row>
    <row r="63" spans="1:9" x14ac:dyDescent="0.25">
      <c r="A63" s="4" t="s">
        <v>45</v>
      </c>
      <c r="B63">
        <v>9</v>
      </c>
      <c r="C63" s="3"/>
      <c r="D63" s="3"/>
      <c r="E63" s="3"/>
      <c r="F63" s="3"/>
      <c r="G63" s="7">
        <f>SUM(C63:F63)</f>
        <v>0</v>
      </c>
      <c r="H63" s="3">
        <f>Table14[[#This Row],[Total]]/400*100</f>
        <v>0</v>
      </c>
      <c r="I63" s="3">
        <f>SUM(Table14[[#This Row],[Maths]],Table14[[#This Row],[Science]])</f>
        <v>0</v>
      </c>
    </row>
    <row r="64" spans="1:9" x14ac:dyDescent="0.25">
      <c r="A64" s="4" t="s">
        <v>118</v>
      </c>
      <c r="B64">
        <v>9</v>
      </c>
      <c r="C64" s="3">
        <v>50</v>
      </c>
      <c r="D64" s="3">
        <v>50</v>
      </c>
      <c r="E64" s="3">
        <v>88</v>
      </c>
      <c r="F64" s="3">
        <v>43</v>
      </c>
      <c r="G64" s="7">
        <f>SUM(C64:F64)</f>
        <v>231</v>
      </c>
      <c r="H64" s="3">
        <f>Table14[[#This Row],[Total]]/400*100</f>
        <v>57.75</v>
      </c>
      <c r="I64" s="3">
        <f>SUM(Table14[[#This Row],[Maths]],Table14[[#This Row],[Science]])</f>
        <v>100</v>
      </c>
    </row>
    <row r="65" spans="1:9" x14ac:dyDescent="0.25">
      <c r="A65" s="4" t="s">
        <v>42</v>
      </c>
      <c r="B65">
        <v>9</v>
      </c>
      <c r="C65" s="3">
        <v>90</v>
      </c>
      <c r="D65" s="3">
        <v>86</v>
      </c>
      <c r="E65" s="3">
        <v>79</v>
      </c>
      <c r="F65" s="3">
        <v>61</v>
      </c>
      <c r="G65" s="7">
        <f>SUM(C65:F65)</f>
        <v>316</v>
      </c>
      <c r="H65" s="3">
        <f>Table14[[#This Row],[Total]]/400*100</f>
        <v>79</v>
      </c>
      <c r="I65" s="3">
        <f>SUM(Table14[[#This Row],[Maths]],Table14[[#This Row],[Science]])</f>
        <v>176</v>
      </c>
    </row>
    <row r="66" spans="1:9" x14ac:dyDescent="0.25">
      <c r="A66" s="4" t="s">
        <v>111</v>
      </c>
      <c r="B66">
        <v>9</v>
      </c>
      <c r="C66" s="3">
        <v>58</v>
      </c>
      <c r="D66" s="3">
        <v>76</v>
      </c>
      <c r="E66" s="3">
        <v>49</v>
      </c>
      <c r="F66" s="3">
        <v>47</v>
      </c>
      <c r="G66" s="7">
        <f>SUM(C66:F66)</f>
        <v>230</v>
      </c>
      <c r="H66" s="3">
        <f>Table14[[#This Row],[Total]]/400*100</f>
        <v>57.499999999999993</v>
      </c>
      <c r="I66" s="3">
        <f>SUM(Table14[[#This Row],[Maths]],Table14[[#This Row],[Science]])</f>
        <v>134</v>
      </c>
    </row>
    <row r="67" spans="1:9" x14ac:dyDescent="0.25">
      <c r="A67" s="4" t="s">
        <v>97</v>
      </c>
      <c r="B67">
        <v>9</v>
      </c>
      <c r="C67" s="3">
        <v>82</v>
      </c>
      <c r="D67" s="3">
        <v>81</v>
      </c>
      <c r="E67" s="3">
        <v>42</v>
      </c>
      <c r="F67" s="3">
        <v>66</v>
      </c>
      <c r="G67" s="7">
        <f>SUM(C67:F67)</f>
        <v>271</v>
      </c>
      <c r="H67" s="3">
        <f>Table14[[#This Row],[Total]]/400*100</f>
        <v>67.75</v>
      </c>
      <c r="I67" s="3">
        <f>SUM(Table14[[#This Row],[Maths]],Table14[[#This Row],[Science]])</f>
        <v>163</v>
      </c>
    </row>
    <row r="68" spans="1:9" x14ac:dyDescent="0.25">
      <c r="A68" s="4" t="s">
        <v>103</v>
      </c>
      <c r="B68">
        <v>9</v>
      </c>
      <c r="C68" s="3">
        <v>72</v>
      </c>
      <c r="D68" s="3">
        <v>50</v>
      </c>
      <c r="E68" s="3">
        <v>90</v>
      </c>
      <c r="F68" s="3">
        <v>50</v>
      </c>
      <c r="G68" s="7">
        <f>SUM(C68:F68)</f>
        <v>262</v>
      </c>
      <c r="H68" s="3">
        <f>Table14[[#This Row],[Total]]/400*100</f>
        <v>65.5</v>
      </c>
      <c r="I68" s="3">
        <f>SUM(Table14[[#This Row],[Maths]],Table14[[#This Row],[Science]])</f>
        <v>122</v>
      </c>
    </row>
    <row r="69" spans="1:9" x14ac:dyDescent="0.25">
      <c r="A69" s="4" t="s">
        <v>102</v>
      </c>
      <c r="B69">
        <v>9</v>
      </c>
      <c r="C69" s="3">
        <v>78</v>
      </c>
      <c r="D69" s="3">
        <v>46</v>
      </c>
      <c r="E69" s="3"/>
      <c r="F69" s="3"/>
      <c r="G69" s="7">
        <f>SUM(C69:F69)</f>
        <v>124</v>
      </c>
      <c r="H69" s="3">
        <f>Table14[[#This Row],[Total]]/400*100</f>
        <v>31</v>
      </c>
      <c r="I69" s="3">
        <f>SUM(Table14[[#This Row],[Maths]],Table14[[#This Row],[Science]])</f>
        <v>124</v>
      </c>
    </row>
    <row r="70" spans="1:9" x14ac:dyDescent="0.25">
      <c r="A70" s="4" t="s">
        <v>50</v>
      </c>
      <c r="B70">
        <v>9</v>
      </c>
      <c r="C70" s="3"/>
      <c r="D70" s="3"/>
      <c r="E70" s="3"/>
      <c r="F70" s="3"/>
      <c r="G70" s="7">
        <f>SUM(C70:F70)</f>
        <v>0</v>
      </c>
      <c r="H70" s="3">
        <f>Table14[[#This Row],[Total]]/400*100</f>
        <v>0</v>
      </c>
      <c r="I70" s="3">
        <f>SUM(Table14[[#This Row],[Maths]],Table14[[#This Row],[Science]])</f>
        <v>0</v>
      </c>
    </row>
    <row r="71" spans="1:9" x14ac:dyDescent="0.25">
      <c r="A71" s="4" t="s">
        <v>78</v>
      </c>
      <c r="B71">
        <v>8</v>
      </c>
      <c r="C71" s="3">
        <v>43</v>
      </c>
      <c r="D71" s="3">
        <v>64</v>
      </c>
      <c r="E71" s="3">
        <v>62</v>
      </c>
      <c r="F71" s="3">
        <v>66</v>
      </c>
      <c r="G71" s="7">
        <f>SUM(C71:F71)</f>
        <v>235</v>
      </c>
      <c r="H71" s="3">
        <f>Table14[[#This Row],[Total]]/400*100</f>
        <v>58.75</v>
      </c>
      <c r="I71" s="3">
        <f>SUM(Table14[[#This Row],[Maths]],Table14[[#This Row],[Science]])</f>
        <v>107</v>
      </c>
    </row>
    <row r="72" spans="1:9" x14ac:dyDescent="0.25">
      <c r="A72" s="4" t="s">
        <v>17</v>
      </c>
      <c r="B72">
        <v>8</v>
      </c>
      <c r="C72" s="3">
        <v>80</v>
      </c>
      <c r="D72" s="3">
        <v>45</v>
      </c>
      <c r="E72" s="3">
        <v>73</v>
      </c>
      <c r="F72" s="3">
        <v>62</v>
      </c>
      <c r="G72" s="7">
        <f>SUM(C72:F72)</f>
        <v>260</v>
      </c>
      <c r="H72" s="3">
        <f>Table14[[#This Row],[Total]]/400*100</f>
        <v>65</v>
      </c>
      <c r="I72" s="3">
        <f>SUM(Table14[[#This Row],[Maths]],Table14[[#This Row],[Science]])</f>
        <v>125</v>
      </c>
    </row>
    <row r="73" spans="1:9" x14ac:dyDescent="0.25">
      <c r="A73" s="4" t="s">
        <v>40</v>
      </c>
      <c r="B73">
        <v>8</v>
      </c>
      <c r="C73" s="3"/>
      <c r="D73" s="3"/>
      <c r="E73" s="3"/>
      <c r="F73" s="3"/>
      <c r="G73" s="7">
        <f>SUM(C73:F73)</f>
        <v>0</v>
      </c>
      <c r="H73" s="3">
        <f>Table14[[#This Row],[Total]]/400*100</f>
        <v>0</v>
      </c>
      <c r="I73" s="3">
        <f>SUM(Table14[[#This Row],[Maths]],Table14[[#This Row],[Science]])</f>
        <v>0</v>
      </c>
    </row>
    <row r="74" spans="1:9" x14ac:dyDescent="0.25">
      <c r="A74" s="4" t="s">
        <v>101</v>
      </c>
      <c r="B74">
        <v>8</v>
      </c>
      <c r="C74" s="3">
        <v>59</v>
      </c>
      <c r="D74" s="3">
        <v>51</v>
      </c>
      <c r="E74" s="3">
        <v>63</v>
      </c>
      <c r="F74" s="3">
        <v>68</v>
      </c>
      <c r="G74" s="7">
        <f>SUM(C74:F74)</f>
        <v>241</v>
      </c>
      <c r="H74" s="3">
        <f>Table14[[#This Row],[Total]]/400*100</f>
        <v>60.25</v>
      </c>
      <c r="I74" s="3">
        <f>SUM(Table14[[#This Row],[Maths]],Table14[[#This Row],[Science]])</f>
        <v>110</v>
      </c>
    </row>
    <row r="75" spans="1:9" x14ac:dyDescent="0.25">
      <c r="A75" s="4" t="s">
        <v>73</v>
      </c>
      <c r="B75">
        <v>8</v>
      </c>
      <c r="C75" s="3">
        <v>68</v>
      </c>
      <c r="D75" s="3">
        <v>87</v>
      </c>
      <c r="E75" s="3">
        <v>47</v>
      </c>
      <c r="F75" s="3">
        <v>58</v>
      </c>
      <c r="G75" s="7">
        <f>SUM(C75:F75)</f>
        <v>260</v>
      </c>
      <c r="H75" s="3">
        <f>Table14[[#This Row],[Total]]/400*100</f>
        <v>65</v>
      </c>
      <c r="I75" s="3">
        <f>SUM(Table14[[#This Row],[Maths]],Table14[[#This Row],[Science]])</f>
        <v>155</v>
      </c>
    </row>
    <row r="76" spans="1:9" x14ac:dyDescent="0.25">
      <c r="A76" s="4" t="s">
        <v>52</v>
      </c>
      <c r="B76">
        <v>8</v>
      </c>
      <c r="C76" s="3">
        <v>89</v>
      </c>
      <c r="D76" s="3">
        <v>53</v>
      </c>
      <c r="E76" s="3">
        <v>47</v>
      </c>
      <c r="F76" s="3">
        <v>40</v>
      </c>
      <c r="G76" s="7">
        <f>SUM(C76:F76)</f>
        <v>229</v>
      </c>
      <c r="H76" s="3">
        <f>Table14[[#This Row],[Total]]/400*100</f>
        <v>57.25</v>
      </c>
      <c r="I76" s="3">
        <f>SUM(Table14[[#This Row],[Maths]],Table14[[#This Row],[Science]])</f>
        <v>142</v>
      </c>
    </row>
    <row r="77" spans="1:9" x14ac:dyDescent="0.25">
      <c r="A77" s="4" t="s">
        <v>48</v>
      </c>
      <c r="B77">
        <v>8</v>
      </c>
      <c r="C77" s="3"/>
      <c r="D77" s="3"/>
      <c r="E77" s="3"/>
      <c r="F77" s="3"/>
      <c r="G77" s="7">
        <f>SUM(C77:F77)</f>
        <v>0</v>
      </c>
      <c r="H77" s="3">
        <f>Table14[[#This Row],[Total]]/400*100</f>
        <v>0</v>
      </c>
      <c r="I77" s="3">
        <f>SUM(Table14[[#This Row],[Maths]],Table14[[#This Row],[Science]])</f>
        <v>0</v>
      </c>
    </row>
    <row r="78" spans="1:9" x14ac:dyDescent="0.25">
      <c r="A78" s="4" t="s">
        <v>32</v>
      </c>
      <c r="B78">
        <v>8</v>
      </c>
      <c r="C78" s="3">
        <v>56</v>
      </c>
      <c r="D78" s="3">
        <v>85</v>
      </c>
      <c r="E78" s="3">
        <v>76</v>
      </c>
      <c r="F78" s="3">
        <v>68</v>
      </c>
      <c r="G78" s="7">
        <f>SUM(C78:F78)</f>
        <v>285</v>
      </c>
      <c r="H78" s="3">
        <f>Table14[[#This Row],[Total]]/400*100</f>
        <v>71.25</v>
      </c>
      <c r="I78" s="3">
        <f>SUM(Table14[[#This Row],[Maths]],Table14[[#This Row],[Science]])</f>
        <v>141</v>
      </c>
    </row>
    <row r="79" spans="1:9" x14ac:dyDescent="0.25">
      <c r="A79" s="4" t="s">
        <v>79</v>
      </c>
      <c r="B79">
        <v>8</v>
      </c>
      <c r="C79" s="3"/>
      <c r="D79" s="3">
        <v>42</v>
      </c>
      <c r="E79" s="3">
        <v>79</v>
      </c>
      <c r="F79" s="3">
        <v>56</v>
      </c>
      <c r="G79" s="7">
        <f>SUM(C79:F79)</f>
        <v>177</v>
      </c>
      <c r="H79" s="3">
        <f>Table14[[#This Row],[Total]]/400*100</f>
        <v>44.25</v>
      </c>
      <c r="I79" s="3">
        <f>SUM(Table14[[#This Row],[Maths]],Table14[[#This Row],[Science]])</f>
        <v>42</v>
      </c>
    </row>
    <row r="80" spans="1:9" x14ac:dyDescent="0.25">
      <c r="A80" s="4" t="s">
        <v>29</v>
      </c>
      <c r="B80">
        <v>8</v>
      </c>
      <c r="C80" s="3">
        <v>89</v>
      </c>
      <c r="D80" s="3">
        <v>84</v>
      </c>
      <c r="E80" s="3">
        <v>73</v>
      </c>
      <c r="F80" s="3">
        <v>43</v>
      </c>
      <c r="G80" s="7">
        <f>SUM(C80:F80)</f>
        <v>289</v>
      </c>
      <c r="H80" s="3">
        <f>Table14[[#This Row],[Total]]/400*100</f>
        <v>72.25</v>
      </c>
      <c r="I80" s="3">
        <f>SUM(Table14[[#This Row],[Maths]],Table14[[#This Row],[Science]])</f>
        <v>173</v>
      </c>
    </row>
    <row r="81" spans="1:9" x14ac:dyDescent="0.25">
      <c r="A81" s="4" t="s">
        <v>43</v>
      </c>
      <c r="B81">
        <v>8</v>
      </c>
      <c r="C81" s="3">
        <v>56</v>
      </c>
      <c r="D81" s="3">
        <v>59</v>
      </c>
      <c r="E81" s="3">
        <v>51</v>
      </c>
      <c r="F81" s="3">
        <v>51</v>
      </c>
      <c r="G81" s="7">
        <f>SUM(C81:F81)</f>
        <v>217</v>
      </c>
      <c r="H81" s="3">
        <f>Table14[[#This Row],[Total]]/400*100</f>
        <v>54.25</v>
      </c>
      <c r="I81" s="3">
        <f>SUM(Table14[[#This Row],[Maths]],Table14[[#This Row],[Science]])</f>
        <v>115</v>
      </c>
    </row>
    <row r="82" spans="1:9" x14ac:dyDescent="0.25">
      <c r="A82" s="4" t="s">
        <v>34</v>
      </c>
      <c r="B82">
        <v>8</v>
      </c>
      <c r="C82" s="3">
        <v>44</v>
      </c>
      <c r="D82" s="3">
        <v>60</v>
      </c>
      <c r="E82" s="3">
        <v>59</v>
      </c>
      <c r="F82" s="3">
        <v>64</v>
      </c>
      <c r="G82" s="7">
        <f>SUM(C82:F82)</f>
        <v>227</v>
      </c>
      <c r="H82" s="3">
        <f>Table14[[#This Row],[Total]]/400*100</f>
        <v>56.75</v>
      </c>
      <c r="I82" s="3">
        <f>SUM(Table14[[#This Row],[Maths]],Table14[[#This Row],[Science]])</f>
        <v>104</v>
      </c>
    </row>
    <row r="83" spans="1:9" x14ac:dyDescent="0.25">
      <c r="A83" s="4" t="s">
        <v>19</v>
      </c>
      <c r="B83">
        <v>8</v>
      </c>
      <c r="C83" s="3">
        <v>79</v>
      </c>
      <c r="D83" s="3">
        <v>45</v>
      </c>
      <c r="E83" s="3">
        <v>53</v>
      </c>
      <c r="F83" s="3">
        <v>46</v>
      </c>
      <c r="G83" s="7">
        <f>SUM(C83:F83)</f>
        <v>223</v>
      </c>
      <c r="H83" s="3">
        <f>Table14[[#This Row],[Total]]/400*100</f>
        <v>55.75</v>
      </c>
      <c r="I83" s="3">
        <f>SUM(Table14[[#This Row],[Maths]],Table14[[#This Row],[Science]])</f>
        <v>124</v>
      </c>
    </row>
    <row r="84" spans="1:9" x14ac:dyDescent="0.25">
      <c r="A84" s="4" t="s">
        <v>69</v>
      </c>
      <c r="B84">
        <v>8</v>
      </c>
      <c r="C84" s="3">
        <v>53</v>
      </c>
      <c r="D84" s="3">
        <v>86</v>
      </c>
      <c r="E84" s="3">
        <v>86</v>
      </c>
      <c r="F84" s="3">
        <v>50</v>
      </c>
      <c r="G84" s="7">
        <f>SUM(C84:F84)</f>
        <v>275</v>
      </c>
      <c r="H84" s="3">
        <f>Table14[[#This Row],[Total]]/400*100</f>
        <v>68.75</v>
      </c>
      <c r="I84" s="3">
        <f>SUM(Table14[[#This Row],[Maths]],Table14[[#This Row],[Science]])</f>
        <v>139</v>
      </c>
    </row>
    <row r="85" spans="1:9" x14ac:dyDescent="0.25">
      <c r="A85" s="4" t="s">
        <v>9</v>
      </c>
      <c r="B85">
        <v>8</v>
      </c>
      <c r="C85" s="3">
        <v>83</v>
      </c>
      <c r="D85" s="3">
        <v>68</v>
      </c>
      <c r="E85" s="3">
        <v>63</v>
      </c>
      <c r="F85" s="3">
        <v>65</v>
      </c>
      <c r="G85" s="7">
        <f>SUM(C85:F85)</f>
        <v>279</v>
      </c>
      <c r="H85" s="3">
        <f>Table14[[#This Row],[Total]]/400*100</f>
        <v>69.75</v>
      </c>
      <c r="I85" s="3">
        <f>SUM(Table14[[#This Row],[Maths]],Table14[[#This Row],[Science]])</f>
        <v>151</v>
      </c>
    </row>
    <row r="86" spans="1:9" x14ac:dyDescent="0.25">
      <c r="A86" s="4" t="s">
        <v>71</v>
      </c>
      <c r="B86">
        <v>8</v>
      </c>
      <c r="C86" s="3">
        <v>85</v>
      </c>
      <c r="D86" s="3">
        <v>53</v>
      </c>
      <c r="E86" s="3">
        <v>68</v>
      </c>
      <c r="F86" s="3">
        <v>48</v>
      </c>
      <c r="G86" s="7">
        <f>SUM(C86:F86)</f>
        <v>254</v>
      </c>
      <c r="H86" s="3">
        <f>Table14[[#This Row],[Total]]/400*100</f>
        <v>63.5</v>
      </c>
      <c r="I86" s="3">
        <f>SUM(Table14[[#This Row],[Maths]],Table14[[#This Row],[Science]])</f>
        <v>138</v>
      </c>
    </row>
    <row r="87" spans="1:9" x14ac:dyDescent="0.25">
      <c r="A87" s="4" t="s">
        <v>38</v>
      </c>
      <c r="B87">
        <v>8</v>
      </c>
      <c r="C87" s="3">
        <v>49</v>
      </c>
      <c r="D87" s="3">
        <v>79</v>
      </c>
      <c r="E87" s="3">
        <v>80</v>
      </c>
      <c r="F87" s="3">
        <v>51</v>
      </c>
      <c r="G87" s="7">
        <f>SUM(C87:F87)</f>
        <v>259</v>
      </c>
      <c r="H87" s="3">
        <f>Table14[[#This Row],[Total]]/400*100</f>
        <v>64.75</v>
      </c>
      <c r="I87" s="3">
        <f>SUM(Table14[[#This Row],[Maths]],Table14[[#This Row],[Science]])</f>
        <v>128</v>
      </c>
    </row>
    <row r="88" spans="1:9" x14ac:dyDescent="0.25">
      <c r="A88" s="4" t="s">
        <v>36</v>
      </c>
      <c r="B88">
        <v>8</v>
      </c>
      <c r="C88" s="3">
        <v>81</v>
      </c>
      <c r="D88" s="3">
        <v>75</v>
      </c>
      <c r="E88" s="3">
        <v>58</v>
      </c>
      <c r="F88" s="3">
        <v>56</v>
      </c>
      <c r="G88" s="7">
        <f>SUM(C88:F88)</f>
        <v>270</v>
      </c>
      <c r="H88" s="3">
        <f>Table14[[#This Row],[Total]]/400*100</f>
        <v>67.5</v>
      </c>
      <c r="I88" s="3">
        <f>SUM(Table14[[#This Row],[Maths]],Table14[[#This Row],[Science]])</f>
        <v>156</v>
      </c>
    </row>
    <row r="89" spans="1:9" x14ac:dyDescent="0.25">
      <c r="A89" s="4" t="s">
        <v>75</v>
      </c>
      <c r="B89">
        <v>8</v>
      </c>
      <c r="C89" s="3">
        <v>86</v>
      </c>
      <c r="D89" s="3">
        <v>79</v>
      </c>
      <c r="E89" s="3">
        <v>44</v>
      </c>
      <c r="F89" s="3">
        <v>57</v>
      </c>
      <c r="G89" s="7">
        <f>SUM(C89:F89)</f>
        <v>266</v>
      </c>
      <c r="H89" s="3">
        <f>Table14[[#This Row],[Total]]/400*100</f>
        <v>66.5</v>
      </c>
      <c r="I89" s="3">
        <f>SUM(Table14[[#This Row],[Maths]],Table14[[#This Row],[Science]])</f>
        <v>165</v>
      </c>
    </row>
    <row r="90" spans="1:9" x14ac:dyDescent="0.25">
      <c r="A90" s="4" t="s">
        <v>131</v>
      </c>
      <c r="B90">
        <v>8</v>
      </c>
      <c r="C90" s="3">
        <v>71</v>
      </c>
      <c r="D90" s="3">
        <v>66</v>
      </c>
      <c r="E90" s="3">
        <v>48</v>
      </c>
      <c r="F90" s="3">
        <v>49</v>
      </c>
      <c r="G90" s="7">
        <f>SUM(C90:F90)</f>
        <v>234</v>
      </c>
      <c r="H90" s="3">
        <f>Table14[[#This Row],[Total]]/400*100</f>
        <v>58.5</v>
      </c>
      <c r="I90" s="3">
        <f>SUM(Table14[[#This Row],[Maths]],Table14[[#This Row],[Science]])</f>
        <v>137</v>
      </c>
    </row>
    <row r="91" spans="1:9" x14ac:dyDescent="0.25">
      <c r="A91" s="4" t="s">
        <v>127</v>
      </c>
      <c r="B91">
        <v>8</v>
      </c>
      <c r="C91" s="3">
        <v>44</v>
      </c>
      <c r="D91" s="3">
        <v>47</v>
      </c>
      <c r="E91" s="3">
        <v>46</v>
      </c>
      <c r="F91" s="3">
        <v>55</v>
      </c>
      <c r="G91" s="7">
        <f>SUM(C91:F91)</f>
        <v>192</v>
      </c>
      <c r="H91" s="3">
        <f>Table14[[#This Row],[Total]]/400*100</f>
        <v>48</v>
      </c>
      <c r="I91" s="3">
        <f>SUM(Table14[[#This Row],[Maths]],Table14[[#This Row],[Science]])</f>
        <v>91</v>
      </c>
    </row>
    <row r="92" spans="1:9" x14ac:dyDescent="0.25">
      <c r="A92" s="4" t="s">
        <v>54</v>
      </c>
      <c r="B92">
        <v>8</v>
      </c>
      <c r="C92" s="3">
        <v>48</v>
      </c>
      <c r="D92" s="3">
        <v>81</v>
      </c>
      <c r="E92" s="3">
        <v>69</v>
      </c>
      <c r="F92" s="3">
        <v>69</v>
      </c>
      <c r="G92" s="7">
        <f>SUM(C92:F92)</f>
        <v>267</v>
      </c>
      <c r="H92" s="3">
        <f>Table14[[#This Row],[Total]]/400*100</f>
        <v>66.75</v>
      </c>
      <c r="I92" s="3">
        <f>SUM(Table14[[#This Row],[Maths]],Table14[[#This Row],[Science]])</f>
        <v>129</v>
      </c>
    </row>
    <row r="93" spans="1:9" x14ac:dyDescent="0.25">
      <c r="A93" s="4" t="s">
        <v>95</v>
      </c>
      <c r="B93">
        <v>8</v>
      </c>
      <c r="C93" s="3">
        <v>80</v>
      </c>
      <c r="D93" s="3">
        <v>66</v>
      </c>
      <c r="E93" s="3">
        <v>42</v>
      </c>
      <c r="F93" s="3">
        <v>43</v>
      </c>
      <c r="G93" s="7">
        <f>SUM(C93:F93)</f>
        <v>231</v>
      </c>
      <c r="H93" s="3">
        <f>Table14[[#This Row],[Total]]/400*100</f>
        <v>57.75</v>
      </c>
      <c r="I93" s="3">
        <f>SUM(Table14[[#This Row],[Maths]],Table14[[#This Row],[Science]])</f>
        <v>146</v>
      </c>
    </row>
    <row r="94" spans="1:9" x14ac:dyDescent="0.25">
      <c r="A94" s="4" t="s">
        <v>121</v>
      </c>
      <c r="B94">
        <v>8</v>
      </c>
      <c r="C94" s="3">
        <v>83</v>
      </c>
      <c r="D94" s="3">
        <v>75</v>
      </c>
      <c r="E94" s="3">
        <v>46</v>
      </c>
      <c r="F94" s="3">
        <v>52</v>
      </c>
      <c r="G94" s="7">
        <f>SUM(C94:F94)</f>
        <v>256</v>
      </c>
      <c r="H94" s="3">
        <f>Table14[[#This Row],[Total]]/400*100</f>
        <v>64</v>
      </c>
      <c r="I94" s="3">
        <f>SUM(Table14[[#This Row],[Maths]],Table14[[#This Row],[Science]])</f>
        <v>158</v>
      </c>
    </row>
    <row r="95" spans="1:9" x14ac:dyDescent="0.25">
      <c r="A95" s="4" t="s">
        <v>15</v>
      </c>
      <c r="B95">
        <v>7</v>
      </c>
      <c r="C95" s="3">
        <v>60</v>
      </c>
      <c r="D95" s="3">
        <v>48</v>
      </c>
      <c r="E95" s="3">
        <v>50</v>
      </c>
      <c r="F95" s="3">
        <v>67</v>
      </c>
      <c r="G95" s="7">
        <f>SUM(C95:F95)</f>
        <v>225</v>
      </c>
      <c r="H95" s="3">
        <f>Table14[[#This Row],[Total]]/400*100</f>
        <v>56.25</v>
      </c>
      <c r="I95" s="3">
        <f>SUM(Table14[[#This Row],[Maths]],Table14[[#This Row],[Science]])</f>
        <v>108</v>
      </c>
    </row>
    <row r="96" spans="1:9" x14ac:dyDescent="0.25">
      <c r="A96" s="4" t="s">
        <v>122</v>
      </c>
      <c r="B96">
        <v>7</v>
      </c>
      <c r="C96" s="3">
        <v>50</v>
      </c>
      <c r="D96" s="3">
        <v>82</v>
      </c>
      <c r="E96" s="3">
        <v>86</v>
      </c>
      <c r="F96" s="3">
        <v>66</v>
      </c>
      <c r="G96" s="7">
        <f>SUM(C96:F96)</f>
        <v>284</v>
      </c>
      <c r="H96" s="3">
        <f>Table14[[#This Row],[Total]]/400*100</f>
        <v>71</v>
      </c>
      <c r="I96" s="3">
        <f>SUM(Table14[[#This Row],[Maths]],Table14[[#This Row],[Science]])</f>
        <v>132</v>
      </c>
    </row>
    <row r="97" spans="1:9" x14ac:dyDescent="0.25">
      <c r="A97" s="4" t="s">
        <v>60</v>
      </c>
      <c r="B97">
        <v>7</v>
      </c>
      <c r="C97" s="3">
        <v>81</v>
      </c>
      <c r="D97" s="3">
        <v>85</v>
      </c>
      <c r="E97" s="3">
        <v>83</v>
      </c>
      <c r="F97" s="3">
        <v>43</v>
      </c>
      <c r="G97" s="7">
        <f>SUM(C97:F97)</f>
        <v>292</v>
      </c>
      <c r="H97" s="3">
        <f>Table14[[#This Row],[Total]]/400*100</f>
        <v>73</v>
      </c>
      <c r="I97" s="3">
        <f>SUM(Table14[[#This Row],[Maths]],Table14[[#This Row],[Science]])</f>
        <v>166</v>
      </c>
    </row>
    <row r="98" spans="1:9" x14ac:dyDescent="0.25">
      <c r="A98" s="4" t="s">
        <v>51</v>
      </c>
      <c r="B98">
        <v>7</v>
      </c>
      <c r="C98" s="3">
        <v>71</v>
      </c>
      <c r="D98" s="3">
        <v>89</v>
      </c>
      <c r="E98" s="3">
        <v>55</v>
      </c>
      <c r="F98" s="3">
        <v>49</v>
      </c>
      <c r="G98" s="7">
        <f>SUM(C98:F98)</f>
        <v>264</v>
      </c>
      <c r="H98" s="3">
        <f>Table14[[#This Row],[Total]]/400*100</f>
        <v>66</v>
      </c>
      <c r="I98" s="3">
        <f>SUM(Table14[[#This Row],[Maths]],Table14[[#This Row],[Science]])</f>
        <v>160</v>
      </c>
    </row>
    <row r="99" spans="1:9" x14ac:dyDescent="0.25">
      <c r="A99" s="4" t="s">
        <v>20</v>
      </c>
      <c r="B99">
        <v>7</v>
      </c>
      <c r="C99" s="3">
        <v>48</v>
      </c>
      <c r="D99" s="3"/>
      <c r="E99" s="3">
        <v>62</v>
      </c>
      <c r="F99" s="3">
        <v>55</v>
      </c>
      <c r="G99" s="7">
        <f>SUM(C99:F99)</f>
        <v>165</v>
      </c>
      <c r="H99" s="3">
        <f>Table14[[#This Row],[Total]]/400*100</f>
        <v>41.25</v>
      </c>
      <c r="I99" s="3">
        <f>SUM(Table14[[#This Row],[Maths]],Table14[[#This Row],[Science]])</f>
        <v>48</v>
      </c>
    </row>
    <row r="100" spans="1:9" x14ac:dyDescent="0.25">
      <c r="A100" s="4" t="s">
        <v>66</v>
      </c>
      <c r="B100">
        <v>7</v>
      </c>
      <c r="C100" s="3">
        <v>84</v>
      </c>
      <c r="D100" s="3">
        <v>60</v>
      </c>
      <c r="E100" s="3"/>
      <c r="F100" s="3">
        <v>60</v>
      </c>
      <c r="G100" s="7">
        <f>SUM(C100:F100)</f>
        <v>204</v>
      </c>
      <c r="H100" s="3">
        <f>Table14[[#This Row],[Total]]/400*100</f>
        <v>51</v>
      </c>
      <c r="I100" s="3">
        <f>SUM(Table14[[#This Row],[Maths]],Table14[[#This Row],[Science]])</f>
        <v>144</v>
      </c>
    </row>
    <row r="101" spans="1:9" x14ac:dyDescent="0.25">
      <c r="A101" s="4" t="s">
        <v>39</v>
      </c>
      <c r="B101">
        <v>7</v>
      </c>
      <c r="C101" s="3">
        <v>80</v>
      </c>
      <c r="D101" s="3">
        <v>61</v>
      </c>
      <c r="E101" s="3">
        <v>68</v>
      </c>
      <c r="F101" s="3">
        <v>48</v>
      </c>
      <c r="G101" s="7">
        <f>SUM(C101:F101)</f>
        <v>257</v>
      </c>
      <c r="H101" s="3">
        <f>Table14[[#This Row],[Total]]/400*100</f>
        <v>64.25</v>
      </c>
      <c r="I101" s="3">
        <f>SUM(Table14[[#This Row],[Maths]],Table14[[#This Row],[Science]])</f>
        <v>141</v>
      </c>
    </row>
    <row r="102" spans="1:9" x14ac:dyDescent="0.25">
      <c r="A102" s="4" t="s">
        <v>120</v>
      </c>
      <c r="B102">
        <v>7</v>
      </c>
      <c r="C102" s="3">
        <v>88</v>
      </c>
      <c r="D102" s="3">
        <v>66</v>
      </c>
      <c r="E102" s="3">
        <v>52</v>
      </c>
      <c r="F102" s="3">
        <v>51</v>
      </c>
      <c r="G102" s="7">
        <f>SUM(C102:F102)</f>
        <v>257</v>
      </c>
      <c r="H102" s="3">
        <f>Table14[[#This Row],[Total]]/400*100</f>
        <v>64.25</v>
      </c>
      <c r="I102" s="3">
        <f>SUM(Table14[[#This Row],[Maths]],Table14[[#This Row],[Science]])</f>
        <v>154</v>
      </c>
    </row>
    <row r="103" spans="1:9" x14ac:dyDescent="0.25">
      <c r="A103" s="4" t="s">
        <v>68</v>
      </c>
      <c r="B103">
        <v>7</v>
      </c>
      <c r="C103" s="3"/>
      <c r="D103" s="3">
        <v>78</v>
      </c>
      <c r="E103" s="3">
        <v>49</v>
      </c>
      <c r="F103" s="3">
        <v>69</v>
      </c>
      <c r="G103" s="7">
        <f>SUM(C103:F103)</f>
        <v>196</v>
      </c>
      <c r="H103" s="3">
        <f>Table14[[#This Row],[Total]]/400*100</f>
        <v>49</v>
      </c>
      <c r="I103" s="3">
        <f>SUM(Table14[[#This Row],[Maths]],Table14[[#This Row],[Science]])</f>
        <v>78</v>
      </c>
    </row>
    <row r="104" spans="1:9" x14ac:dyDescent="0.25">
      <c r="A104" s="4" t="s">
        <v>125</v>
      </c>
      <c r="B104">
        <v>7</v>
      </c>
      <c r="C104" s="3">
        <v>41</v>
      </c>
      <c r="D104" s="3">
        <v>62</v>
      </c>
      <c r="E104" s="3">
        <v>52</v>
      </c>
      <c r="F104" s="3">
        <v>70</v>
      </c>
      <c r="G104" s="7">
        <f>SUM(C104:F104)</f>
        <v>225</v>
      </c>
      <c r="H104" s="3">
        <f>Table14[[#This Row],[Total]]/400*100</f>
        <v>56.25</v>
      </c>
      <c r="I104" s="3">
        <f>SUM(Table14[[#This Row],[Maths]],Table14[[#This Row],[Science]])</f>
        <v>103</v>
      </c>
    </row>
    <row r="105" spans="1:9" x14ac:dyDescent="0.25">
      <c r="A105" s="4" t="s">
        <v>87</v>
      </c>
      <c r="B105">
        <v>7</v>
      </c>
      <c r="C105" s="3"/>
      <c r="D105" s="3"/>
      <c r="E105" s="3"/>
      <c r="F105" s="3"/>
      <c r="G105" s="7">
        <f>SUM(C105:F105)</f>
        <v>0</v>
      </c>
      <c r="H105" s="3">
        <f>Table14[[#This Row],[Total]]/400*100</f>
        <v>0</v>
      </c>
      <c r="I105" s="3">
        <f>SUM(Table14[[#This Row],[Maths]],Table14[[#This Row],[Science]])</f>
        <v>0</v>
      </c>
    </row>
    <row r="106" spans="1:9" x14ac:dyDescent="0.25">
      <c r="A106" s="4" t="s">
        <v>107</v>
      </c>
      <c r="B106">
        <v>7</v>
      </c>
      <c r="C106" s="3">
        <v>79</v>
      </c>
      <c r="D106" s="3">
        <v>42</v>
      </c>
      <c r="E106" s="3">
        <v>64</v>
      </c>
      <c r="F106" s="3">
        <v>57</v>
      </c>
      <c r="G106" s="7">
        <f>SUM(C106:F106)</f>
        <v>242</v>
      </c>
      <c r="H106" s="3">
        <f>Table14[[#This Row],[Total]]/400*100</f>
        <v>60.5</v>
      </c>
      <c r="I106" s="3">
        <f>SUM(Table14[[#This Row],[Maths]],Table14[[#This Row],[Science]])</f>
        <v>121</v>
      </c>
    </row>
    <row r="107" spans="1:9" x14ac:dyDescent="0.25">
      <c r="A107" s="4" t="s">
        <v>24</v>
      </c>
      <c r="B107">
        <v>7</v>
      </c>
      <c r="C107" s="3">
        <v>86</v>
      </c>
      <c r="D107" s="3">
        <v>83</v>
      </c>
      <c r="E107" s="3">
        <v>86</v>
      </c>
      <c r="F107" s="3">
        <v>40</v>
      </c>
      <c r="G107" s="7">
        <f>SUM(C107:F107)</f>
        <v>295</v>
      </c>
      <c r="H107" s="3">
        <f>Table14[[#This Row],[Total]]/400*100</f>
        <v>73.75</v>
      </c>
      <c r="I107" s="3">
        <f>SUM(Table14[[#This Row],[Maths]],Table14[[#This Row],[Science]])</f>
        <v>169</v>
      </c>
    </row>
    <row r="108" spans="1:9" x14ac:dyDescent="0.25">
      <c r="A108" s="4" t="s">
        <v>57</v>
      </c>
      <c r="B108">
        <v>7</v>
      </c>
      <c r="C108" s="3">
        <v>54</v>
      </c>
      <c r="D108" s="3">
        <v>68</v>
      </c>
      <c r="E108" s="3"/>
      <c r="F108" s="3">
        <v>42</v>
      </c>
      <c r="G108" s="7">
        <f>SUM(C108:F108)</f>
        <v>164</v>
      </c>
      <c r="H108" s="3">
        <f>Table14[[#This Row],[Total]]/400*100</f>
        <v>41</v>
      </c>
      <c r="I108" s="3">
        <f>SUM(Table14[[#This Row],[Maths]],Table14[[#This Row],[Science]])</f>
        <v>122</v>
      </c>
    </row>
    <row r="109" spans="1:9" x14ac:dyDescent="0.25">
      <c r="A109" s="4" t="s">
        <v>46</v>
      </c>
      <c r="B109">
        <v>7</v>
      </c>
      <c r="C109" s="3"/>
      <c r="D109" s="3"/>
      <c r="E109" s="3"/>
      <c r="F109" s="3"/>
      <c r="G109" s="7">
        <f>SUM(C109:F109)</f>
        <v>0</v>
      </c>
      <c r="H109" s="3">
        <f>Table14[[#This Row],[Total]]/400*100</f>
        <v>0</v>
      </c>
      <c r="I109" s="3">
        <f>SUM(Table14[[#This Row],[Maths]],Table14[[#This Row],[Science]])</f>
        <v>0</v>
      </c>
    </row>
    <row r="110" spans="1:9" x14ac:dyDescent="0.25">
      <c r="A110" s="4" t="s">
        <v>28</v>
      </c>
      <c r="B110">
        <v>6</v>
      </c>
      <c r="C110" s="3">
        <v>51</v>
      </c>
      <c r="D110" s="3"/>
      <c r="E110" s="3">
        <v>54</v>
      </c>
      <c r="F110" s="3">
        <v>89</v>
      </c>
      <c r="G110" s="7">
        <f>SUM(C110:F110)</f>
        <v>194</v>
      </c>
      <c r="H110" s="3">
        <f>Table14[[#This Row],[Total]]/400*100</f>
        <v>48.5</v>
      </c>
      <c r="I110" s="3">
        <f>SUM(Table14[[#This Row],[Maths]],Table14[[#This Row],[Science]])</f>
        <v>51</v>
      </c>
    </row>
    <row r="111" spans="1:9" x14ac:dyDescent="0.25">
      <c r="A111" s="4" t="s">
        <v>112</v>
      </c>
      <c r="B111">
        <v>6</v>
      </c>
      <c r="C111" s="3">
        <v>60</v>
      </c>
      <c r="D111" s="3">
        <v>48</v>
      </c>
      <c r="E111" s="3">
        <v>62</v>
      </c>
      <c r="F111" s="3">
        <v>47</v>
      </c>
      <c r="G111" s="7">
        <f>SUM(C111:F111)</f>
        <v>217</v>
      </c>
      <c r="H111" s="3">
        <f>Table14[[#This Row],[Total]]/400*100</f>
        <v>54.25</v>
      </c>
      <c r="I111" s="3">
        <f>SUM(Table14[[#This Row],[Maths]],Table14[[#This Row],[Science]])</f>
        <v>108</v>
      </c>
    </row>
    <row r="112" spans="1:9" x14ac:dyDescent="0.25">
      <c r="A112" s="4" t="s">
        <v>89</v>
      </c>
      <c r="B112">
        <v>6</v>
      </c>
      <c r="C112" s="3"/>
      <c r="D112" s="3"/>
      <c r="E112" s="3"/>
      <c r="F112" s="3"/>
      <c r="G112" s="7">
        <f>SUM(C112:F112)</f>
        <v>0</v>
      </c>
      <c r="H112" s="3">
        <f>Table14[[#This Row],[Total]]/400*100</f>
        <v>0</v>
      </c>
      <c r="I112" s="3">
        <f>SUM(Table14[[#This Row],[Maths]],Table14[[#This Row],[Science]])</f>
        <v>0</v>
      </c>
    </row>
    <row r="113" spans="1:9" x14ac:dyDescent="0.25">
      <c r="A113" s="4" t="s">
        <v>91</v>
      </c>
      <c r="B113">
        <v>6</v>
      </c>
      <c r="C113" s="3"/>
      <c r="D113" s="3"/>
      <c r="E113" s="3"/>
      <c r="F113" s="3"/>
      <c r="G113" s="7">
        <f>SUM(C113:F113)</f>
        <v>0</v>
      </c>
      <c r="H113" s="3">
        <f>Table14[[#This Row],[Total]]/400*100</f>
        <v>0</v>
      </c>
      <c r="I113" s="3">
        <f>SUM(Table14[[#This Row],[Maths]],Table14[[#This Row],[Science]])</f>
        <v>0</v>
      </c>
    </row>
    <row r="114" spans="1:9" x14ac:dyDescent="0.25">
      <c r="A114" s="4" t="s">
        <v>115</v>
      </c>
      <c r="B114">
        <v>6</v>
      </c>
      <c r="C114" s="3">
        <v>54</v>
      </c>
      <c r="D114" s="3">
        <v>63</v>
      </c>
      <c r="E114" s="3">
        <v>57</v>
      </c>
      <c r="F114" s="3">
        <v>45</v>
      </c>
      <c r="G114" s="7">
        <f>SUM(C114:F114)</f>
        <v>219</v>
      </c>
      <c r="H114" s="3">
        <f>Table14[[#This Row],[Total]]/400*100</f>
        <v>54.75</v>
      </c>
      <c r="I114" s="3">
        <f>SUM(Table14[[#This Row],[Maths]],Table14[[#This Row],[Science]])</f>
        <v>117</v>
      </c>
    </row>
    <row r="115" spans="1:9" x14ac:dyDescent="0.25">
      <c r="A115" s="4" t="s">
        <v>126</v>
      </c>
      <c r="B115">
        <v>6</v>
      </c>
      <c r="C115" s="3">
        <v>77</v>
      </c>
      <c r="D115" s="3">
        <v>42</v>
      </c>
      <c r="E115" s="3">
        <v>54</v>
      </c>
      <c r="F115" s="3">
        <v>40</v>
      </c>
      <c r="G115" s="7">
        <f>SUM(C115:F115)</f>
        <v>213</v>
      </c>
      <c r="H115" s="3">
        <f>Table14[[#This Row],[Total]]/400*100</f>
        <v>53.25</v>
      </c>
      <c r="I115" s="3">
        <f>SUM(Table14[[#This Row],[Maths]],Table14[[#This Row],[Science]])</f>
        <v>119</v>
      </c>
    </row>
    <row r="116" spans="1:9" x14ac:dyDescent="0.25">
      <c r="A116" s="4" t="s">
        <v>59</v>
      </c>
      <c r="B116">
        <v>6</v>
      </c>
      <c r="C116" s="3">
        <v>90</v>
      </c>
      <c r="D116" s="3">
        <v>60</v>
      </c>
      <c r="E116" s="3">
        <v>79</v>
      </c>
      <c r="F116" s="3">
        <v>50</v>
      </c>
      <c r="G116" s="7">
        <f>SUM(C116:F116)</f>
        <v>279</v>
      </c>
      <c r="H116" s="3">
        <f>Table14[[#This Row],[Total]]/400*100</f>
        <v>69.75</v>
      </c>
      <c r="I116" s="3">
        <f>SUM(Table14[[#This Row],[Maths]],Table14[[#This Row],[Science]])</f>
        <v>150</v>
      </c>
    </row>
    <row r="117" spans="1:9" x14ac:dyDescent="0.25">
      <c r="A117" s="4" t="s">
        <v>96</v>
      </c>
      <c r="B117">
        <v>6</v>
      </c>
      <c r="C117" s="3">
        <v>47</v>
      </c>
      <c r="D117" s="3">
        <v>76</v>
      </c>
      <c r="E117" s="3">
        <v>42</v>
      </c>
      <c r="F117" s="3">
        <v>43</v>
      </c>
      <c r="G117" s="7">
        <f>SUM(C117:F117)</f>
        <v>208</v>
      </c>
      <c r="H117" s="3">
        <f>Table14[[#This Row],[Total]]/400*100</f>
        <v>52</v>
      </c>
      <c r="I117" s="3">
        <f>SUM(Table14[[#This Row],[Maths]],Table14[[#This Row],[Science]])</f>
        <v>123</v>
      </c>
    </row>
    <row r="118" spans="1:9" x14ac:dyDescent="0.25">
      <c r="A118" s="4" t="s">
        <v>85</v>
      </c>
      <c r="B118">
        <v>6</v>
      </c>
      <c r="C118" s="3"/>
      <c r="D118" s="3"/>
      <c r="E118" s="3"/>
      <c r="F118" s="3"/>
      <c r="G118" s="7">
        <f>SUM(C118:F118)</f>
        <v>0</v>
      </c>
      <c r="H118" s="3">
        <f>Table14[[#This Row],[Total]]/400*100</f>
        <v>0</v>
      </c>
      <c r="I118" s="3">
        <f>SUM(Table14[[#This Row],[Maths]],Table14[[#This Row],[Science]])</f>
        <v>0</v>
      </c>
    </row>
    <row r="119" spans="1:9" x14ac:dyDescent="0.25">
      <c r="A119" s="4" t="s">
        <v>106</v>
      </c>
      <c r="B119">
        <v>6</v>
      </c>
      <c r="C119" s="3">
        <v>52</v>
      </c>
      <c r="D119" s="3">
        <v>46</v>
      </c>
      <c r="E119" s="3">
        <v>53</v>
      </c>
      <c r="F119" s="3">
        <v>61</v>
      </c>
      <c r="G119" s="7">
        <f>SUM(C119:F119)</f>
        <v>212</v>
      </c>
      <c r="H119" s="3">
        <f>Table14[[#This Row],[Total]]/400*100</f>
        <v>53</v>
      </c>
      <c r="I119" s="3">
        <f>SUM(Table14[[#This Row],[Maths]],Table14[[#This Row],[Science]])</f>
        <v>98</v>
      </c>
    </row>
    <row r="120" spans="1:9" x14ac:dyDescent="0.25">
      <c r="A120" s="4" t="s">
        <v>72</v>
      </c>
      <c r="B120">
        <v>6</v>
      </c>
      <c r="C120" s="3">
        <v>78</v>
      </c>
      <c r="D120" s="3">
        <v>47</v>
      </c>
      <c r="E120" s="3">
        <v>62</v>
      </c>
      <c r="F120" s="3">
        <v>59</v>
      </c>
      <c r="G120" s="7">
        <f>SUM(C120:F120)</f>
        <v>246</v>
      </c>
      <c r="H120" s="3">
        <f>Table14[[#This Row],[Total]]/400*100</f>
        <v>61.5</v>
      </c>
      <c r="I120" s="3">
        <f>SUM(Table14[[#This Row],[Maths]],Table14[[#This Row],[Science]])</f>
        <v>125</v>
      </c>
    </row>
    <row r="121" spans="1:9" x14ac:dyDescent="0.25">
      <c r="A121" s="4" t="s">
        <v>30</v>
      </c>
      <c r="B121">
        <v>6</v>
      </c>
      <c r="C121" s="3">
        <v>64</v>
      </c>
      <c r="D121" s="3"/>
      <c r="E121" s="3">
        <v>75</v>
      </c>
      <c r="F121" s="3">
        <v>67</v>
      </c>
      <c r="G121" s="7">
        <f>SUM(C121:F121)</f>
        <v>206</v>
      </c>
      <c r="H121" s="3">
        <f>Table14[[#This Row],[Total]]/400*100</f>
        <v>51.5</v>
      </c>
      <c r="I121" s="3">
        <f>SUM(Table14[[#This Row],[Maths]],Table14[[#This Row],[Science]])</f>
        <v>64</v>
      </c>
    </row>
    <row r="122" spans="1:9" x14ac:dyDescent="0.25">
      <c r="A122" s="4" t="s">
        <v>109</v>
      </c>
      <c r="B122">
        <v>6</v>
      </c>
      <c r="C122" s="3">
        <v>75</v>
      </c>
      <c r="D122" s="3"/>
      <c r="E122" s="3"/>
      <c r="F122" s="3"/>
      <c r="G122" s="7">
        <f>SUM(C122:F122)</f>
        <v>75</v>
      </c>
      <c r="H122" s="3">
        <f>Table14[[#This Row],[Total]]/400*100</f>
        <v>18.75</v>
      </c>
      <c r="I122" s="3">
        <f>SUM(Table14[[#This Row],[Maths]],Table14[[#This Row],[Science]])</f>
        <v>75</v>
      </c>
    </row>
    <row r="123" spans="1:9" x14ac:dyDescent="0.25">
      <c r="A123" s="4" t="s">
        <v>61</v>
      </c>
      <c r="B123">
        <v>6</v>
      </c>
      <c r="C123" s="3">
        <v>45</v>
      </c>
      <c r="D123" s="3">
        <v>72</v>
      </c>
      <c r="E123" s="3">
        <v>51</v>
      </c>
      <c r="F123" s="3">
        <v>59</v>
      </c>
      <c r="G123" s="7">
        <f>SUM(C123:F123)</f>
        <v>227</v>
      </c>
      <c r="H123" s="3">
        <f>Table14[[#This Row],[Total]]/400*100</f>
        <v>56.75</v>
      </c>
      <c r="I123" s="3">
        <f>SUM(Table14[[#This Row],[Maths]],Table14[[#This Row],[Science]])</f>
        <v>117</v>
      </c>
    </row>
    <row r="124" spans="1:9" x14ac:dyDescent="0.25">
      <c r="A124" s="4" t="s">
        <v>110</v>
      </c>
      <c r="B124">
        <v>6</v>
      </c>
      <c r="C124" s="3">
        <v>75</v>
      </c>
      <c r="D124" s="3">
        <v>44</v>
      </c>
      <c r="E124" s="3">
        <v>74</v>
      </c>
      <c r="F124" s="3">
        <v>60</v>
      </c>
      <c r="G124" s="7">
        <f>SUM(C124:F124)</f>
        <v>253</v>
      </c>
      <c r="H124" s="3">
        <f>Table14[[#This Row],[Total]]/400*100</f>
        <v>63.249999999999993</v>
      </c>
      <c r="I124" s="3">
        <f>SUM(Table14[[#This Row],[Maths]],Table14[[#This Row],[Science]])</f>
        <v>119</v>
      </c>
    </row>
    <row r="125" spans="1:9" x14ac:dyDescent="0.25">
      <c r="A125" s="4" t="s">
        <v>10</v>
      </c>
      <c r="B125">
        <v>6</v>
      </c>
      <c r="C125" s="3">
        <v>69</v>
      </c>
      <c r="D125" s="3">
        <v>61</v>
      </c>
      <c r="E125" s="3">
        <v>64</v>
      </c>
      <c r="F125" s="3">
        <v>56</v>
      </c>
      <c r="G125" s="7">
        <f>SUM(C125:F125)</f>
        <v>250</v>
      </c>
      <c r="H125" s="3">
        <f>Table14[[#This Row],[Total]]/400*100</f>
        <v>62.5</v>
      </c>
      <c r="I125" s="3">
        <f>SUM(Table14[[#This Row],[Maths]],Table14[[#This Row],[Science]])</f>
        <v>130</v>
      </c>
    </row>
  </sheetData>
  <phoneticPr fontId="6" type="noConversion"/>
  <dataValidations count="1">
    <dataValidation type="list" allowBlank="1" showInputMessage="1" showErrorMessage="1" sqref="L9" xr:uid="{B0C004FD-5787-4118-B512-AE9ECB1657E7}">
      <formula1>$K$8:$K$21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31B3-8EB5-48FA-A754-EBCE5D655B29}">
  <dimension ref="A1:AA125"/>
  <sheetViews>
    <sheetView zoomScale="90" zoomScaleNormal="90" workbookViewId="0">
      <selection activeCell="K17" sqref="K17"/>
    </sheetView>
  </sheetViews>
  <sheetFormatPr defaultRowHeight="15.75" x14ac:dyDescent="0.25"/>
  <cols>
    <col min="1" max="1" width="9.75" customWidth="1"/>
    <col min="5" max="5" width="13.875" customWidth="1"/>
    <col min="6" max="6" width="10.625" customWidth="1"/>
    <col min="8" max="9" width="9.5" customWidth="1"/>
  </cols>
  <sheetData>
    <row r="1" spans="1:27" x14ac:dyDescent="0.25">
      <c r="A1" t="s">
        <v>8</v>
      </c>
      <c r="B1" t="s">
        <v>133</v>
      </c>
      <c r="C1" t="s">
        <v>3</v>
      </c>
      <c r="D1" t="s">
        <v>2</v>
      </c>
      <c r="E1" t="s">
        <v>7</v>
      </c>
      <c r="F1" t="s">
        <v>134</v>
      </c>
      <c r="G1" t="s">
        <v>135</v>
      </c>
      <c r="H1" t="s">
        <v>167</v>
      </c>
    </row>
    <row r="2" spans="1:27" x14ac:dyDescent="0.25">
      <c r="A2" t="s">
        <v>55</v>
      </c>
      <c r="B2">
        <v>8</v>
      </c>
      <c r="C2">
        <v>90</v>
      </c>
      <c r="D2">
        <v>64</v>
      </c>
      <c r="E2">
        <v>79</v>
      </c>
      <c r="F2">
        <v>76</v>
      </c>
      <c r="G2">
        <v>309</v>
      </c>
      <c r="H2">
        <f>Table4[[#This Row],[Total]]/400*100</f>
        <v>77.25</v>
      </c>
      <c r="J2" s="18" t="s">
        <v>154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25">
      <c r="A3" t="s">
        <v>74</v>
      </c>
      <c r="B3">
        <v>9</v>
      </c>
      <c r="C3">
        <v>61</v>
      </c>
      <c r="D3">
        <v>89</v>
      </c>
      <c r="E3">
        <v>65</v>
      </c>
      <c r="F3">
        <v>90</v>
      </c>
      <c r="G3">
        <v>305</v>
      </c>
      <c r="H3">
        <f>Table4[[#This Row],[Total]]/400*100</f>
        <v>76.25</v>
      </c>
      <c r="J3" s="18" t="s">
        <v>155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x14ac:dyDescent="0.25">
      <c r="A4" t="s">
        <v>94</v>
      </c>
      <c r="B4">
        <v>9</v>
      </c>
      <c r="C4">
        <v>57</v>
      </c>
      <c r="D4">
        <v>58</v>
      </c>
      <c r="E4">
        <v>70</v>
      </c>
      <c r="F4">
        <v>89</v>
      </c>
      <c r="G4">
        <v>274</v>
      </c>
      <c r="H4">
        <f>Table4[[#This Row],[Total]]/400*100</f>
        <v>68.5</v>
      </c>
    </row>
    <row r="5" spans="1:27" x14ac:dyDescent="0.25">
      <c r="A5" t="s">
        <v>99</v>
      </c>
      <c r="B5">
        <v>9</v>
      </c>
      <c r="C5">
        <v>68</v>
      </c>
      <c r="D5">
        <v>76</v>
      </c>
      <c r="E5">
        <v>83</v>
      </c>
      <c r="F5">
        <v>72</v>
      </c>
      <c r="G5">
        <v>299</v>
      </c>
      <c r="H5">
        <f>Table4[[#This Row],[Total]]/400*100</f>
        <v>74.75</v>
      </c>
      <c r="J5" s="2" t="s">
        <v>168</v>
      </c>
    </row>
    <row r="6" spans="1:27" x14ac:dyDescent="0.25">
      <c r="A6" t="s">
        <v>114</v>
      </c>
      <c r="B6">
        <v>6</v>
      </c>
      <c r="C6">
        <v>51</v>
      </c>
      <c r="D6">
        <v>56</v>
      </c>
      <c r="E6">
        <v>44</v>
      </c>
      <c r="F6">
        <v>89</v>
      </c>
      <c r="G6">
        <v>240</v>
      </c>
      <c r="H6">
        <f>Table4[[#This Row],[Total]]/400*100</f>
        <v>60</v>
      </c>
    </row>
    <row r="7" spans="1:27" x14ac:dyDescent="0.25">
      <c r="A7" t="s">
        <v>117</v>
      </c>
      <c r="B7">
        <v>10</v>
      </c>
      <c r="C7">
        <v>77</v>
      </c>
      <c r="D7">
        <v>90</v>
      </c>
      <c r="E7">
        <v>56</v>
      </c>
      <c r="F7">
        <v>84</v>
      </c>
      <c r="G7">
        <v>307</v>
      </c>
      <c r="H7">
        <f>Table4[[#This Row],[Total]]/400*100</f>
        <v>76.75</v>
      </c>
    </row>
    <row r="8" spans="1:27" x14ac:dyDescent="0.25">
      <c r="A8" t="s">
        <v>76</v>
      </c>
      <c r="B8">
        <v>8</v>
      </c>
      <c r="C8">
        <v>66</v>
      </c>
      <c r="D8">
        <v>89</v>
      </c>
      <c r="E8">
        <v>68</v>
      </c>
      <c r="F8">
        <v>83</v>
      </c>
      <c r="G8">
        <v>306</v>
      </c>
      <c r="H8">
        <f>Table4[[#This Row],[Total]]/400*100</f>
        <v>76.5</v>
      </c>
    </row>
    <row r="9" spans="1:27" x14ac:dyDescent="0.25">
      <c r="A9" t="s">
        <v>108</v>
      </c>
      <c r="B9">
        <v>7</v>
      </c>
      <c r="C9">
        <v>61</v>
      </c>
      <c r="D9">
        <v>85</v>
      </c>
      <c r="E9">
        <v>82</v>
      </c>
      <c r="F9">
        <v>79</v>
      </c>
      <c r="G9">
        <v>307</v>
      </c>
      <c r="H9">
        <f>Table4[[#This Row],[Total]]/400*100</f>
        <v>76.75</v>
      </c>
    </row>
    <row r="10" spans="1:27" x14ac:dyDescent="0.25">
      <c r="A10" t="s">
        <v>119</v>
      </c>
      <c r="B10">
        <v>9</v>
      </c>
      <c r="C10">
        <v>83</v>
      </c>
      <c r="D10">
        <v>40</v>
      </c>
      <c r="E10">
        <v>42</v>
      </c>
      <c r="F10">
        <v>76</v>
      </c>
      <c r="G10">
        <v>241</v>
      </c>
      <c r="H10">
        <f>Table4[[#This Row],[Total]]/400*100</f>
        <v>60.25</v>
      </c>
    </row>
    <row r="11" spans="1:27" x14ac:dyDescent="0.25">
      <c r="A11" t="s">
        <v>11</v>
      </c>
      <c r="B11">
        <v>7</v>
      </c>
      <c r="C11">
        <v>89</v>
      </c>
      <c r="D11">
        <v>83</v>
      </c>
      <c r="E11">
        <v>67</v>
      </c>
      <c r="F11">
        <v>71</v>
      </c>
      <c r="G11">
        <v>310</v>
      </c>
      <c r="H11">
        <f>Table4[[#This Row],[Total]]/400*100</f>
        <v>77.5</v>
      </c>
    </row>
    <row r="12" spans="1:27" x14ac:dyDescent="0.25">
      <c r="A12" t="s">
        <v>56</v>
      </c>
      <c r="B12">
        <v>8</v>
      </c>
      <c r="C12">
        <v>83</v>
      </c>
      <c r="D12">
        <v>44</v>
      </c>
      <c r="E12">
        <v>45</v>
      </c>
      <c r="F12">
        <v>74</v>
      </c>
      <c r="G12">
        <v>246</v>
      </c>
      <c r="H12">
        <f>Table4[[#This Row],[Total]]/400*100</f>
        <v>61.5</v>
      </c>
    </row>
    <row r="13" spans="1:27" x14ac:dyDescent="0.25">
      <c r="A13" t="s">
        <v>26</v>
      </c>
      <c r="B13">
        <v>7</v>
      </c>
      <c r="C13">
        <v>50</v>
      </c>
      <c r="D13">
        <v>49</v>
      </c>
      <c r="E13">
        <v>84</v>
      </c>
      <c r="F13">
        <v>76</v>
      </c>
      <c r="G13">
        <v>259</v>
      </c>
      <c r="H13">
        <f>Table4[[#This Row],[Total]]/400*100</f>
        <v>64.75</v>
      </c>
    </row>
    <row r="14" spans="1:27" x14ac:dyDescent="0.25">
      <c r="A14" t="s">
        <v>58</v>
      </c>
      <c r="B14">
        <v>9</v>
      </c>
      <c r="C14">
        <v>82</v>
      </c>
      <c r="D14">
        <v>40</v>
      </c>
      <c r="E14">
        <v>84</v>
      </c>
      <c r="F14">
        <v>83</v>
      </c>
      <c r="G14">
        <v>289</v>
      </c>
      <c r="H14">
        <f>Table4[[#This Row],[Total]]/400*100</f>
        <v>72.25</v>
      </c>
    </row>
    <row r="15" spans="1:27" x14ac:dyDescent="0.25">
      <c r="A15" t="s">
        <v>27</v>
      </c>
      <c r="B15">
        <v>8</v>
      </c>
      <c r="C15">
        <v>87</v>
      </c>
      <c r="D15">
        <v>61</v>
      </c>
      <c r="E15">
        <v>63</v>
      </c>
      <c r="F15">
        <v>89</v>
      </c>
      <c r="G15">
        <v>300</v>
      </c>
      <c r="H15">
        <f>Table4[[#This Row],[Total]]/400*100</f>
        <v>75</v>
      </c>
    </row>
    <row r="16" spans="1:27" x14ac:dyDescent="0.25">
      <c r="A16" t="s">
        <v>116</v>
      </c>
      <c r="B16">
        <v>6</v>
      </c>
      <c r="C16">
        <v>73</v>
      </c>
      <c r="D16">
        <v>72</v>
      </c>
      <c r="E16">
        <v>88</v>
      </c>
      <c r="F16">
        <v>80</v>
      </c>
      <c r="G16">
        <v>313</v>
      </c>
      <c r="H16">
        <f>Table4[[#This Row],[Total]]/400*100</f>
        <v>78.25</v>
      </c>
    </row>
    <row r="17" spans="1:8" x14ac:dyDescent="0.25">
      <c r="A17" t="s">
        <v>83</v>
      </c>
      <c r="B17">
        <v>6</v>
      </c>
      <c r="C17">
        <v>88</v>
      </c>
      <c r="D17">
        <v>57</v>
      </c>
      <c r="E17">
        <v>53</v>
      </c>
      <c r="F17">
        <v>84</v>
      </c>
      <c r="G17">
        <v>282</v>
      </c>
      <c r="H17">
        <f>Table4[[#This Row],[Total]]/400*100</f>
        <v>70.5</v>
      </c>
    </row>
    <row r="18" spans="1:8" x14ac:dyDescent="0.25">
      <c r="A18" t="s">
        <v>16</v>
      </c>
      <c r="B18">
        <v>8</v>
      </c>
      <c r="C18">
        <v>42</v>
      </c>
      <c r="D18">
        <v>51</v>
      </c>
      <c r="E18">
        <v>53</v>
      </c>
      <c r="F18">
        <v>86</v>
      </c>
      <c r="G18">
        <v>232</v>
      </c>
      <c r="H18">
        <f>Table4[[#This Row],[Total]]/400*100</f>
        <v>57.999999999999993</v>
      </c>
    </row>
    <row r="19" spans="1:8" x14ac:dyDescent="0.25">
      <c r="A19" t="s">
        <v>18</v>
      </c>
      <c r="B19">
        <v>6</v>
      </c>
      <c r="C19">
        <v>90</v>
      </c>
      <c r="D19">
        <v>67</v>
      </c>
      <c r="E19">
        <v>77</v>
      </c>
      <c r="F19">
        <v>85</v>
      </c>
      <c r="G19">
        <v>319</v>
      </c>
      <c r="H19">
        <f>Table4[[#This Row],[Total]]/400*100</f>
        <v>79.75</v>
      </c>
    </row>
    <row r="20" spans="1:8" x14ac:dyDescent="0.25">
      <c r="A20" t="s">
        <v>12</v>
      </c>
      <c r="B20">
        <v>9</v>
      </c>
      <c r="C20">
        <v>78</v>
      </c>
      <c r="D20">
        <v>50</v>
      </c>
      <c r="E20">
        <v>59</v>
      </c>
      <c r="F20">
        <v>82</v>
      </c>
      <c r="G20">
        <v>269</v>
      </c>
      <c r="H20">
        <f>Table4[[#This Row],[Total]]/400*100</f>
        <v>67.25</v>
      </c>
    </row>
    <row r="21" spans="1:8" x14ac:dyDescent="0.25">
      <c r="A21" t="s">
        <v>23</v>
      </c>
      <c r="B21">
        <v>10</v>
      </c>
      <c r="C21">
        <v>44</v>
      </c>
      <c r="D21">
        <v>59</v>
      </c>
      <c r="E21">
        <v>60</v>
      </c>
      <c r="F21">
        <v>82</v>
      </c>
      <c r="G21">
        <v>245</v>
      </c>
      <c r="H21">
        <f>Table4[[#This Row],[Total]]/400*100</f>
        <v>61.250000000000007</v>
      </c>
    </row>
    <row r="22" spans="1:8" x14ac:dyDescent="0.25">
      <c r="A22" t="s">
        <v>65</v>
      </c>
      <c r="B22">
        <v>9</v>
      </c>
      <c r="C22">
        <v>74</v>
      </c>
      <c r="D22">
        <v>59</v>
      </c>
      <c r="E22">
        <v>43</v>
      </c>
      <c r="F22">
        <v>89</v>
      </c>
      <c r="G22">
        <v>265</v>
      </c>
      <c r="H22">
        <f>Table4[[#This Row],[Total]]/400*100</f>
        <v>66.25</v>
      </c>
    </row>
    <row r="23" spans="1:8" x14ac:dyDescent="0.25">
      <c r="A23" t="s">
        <v>64</v>
      </c>
      <c r="B23">
        <v>6</v>
      </c>
      <c r="C23">
        <v>79</v>
      </c>
      <c r="E23">
        <v>52</v>
      </c>
      <c r="F23">
        <v>73</v>
      </c>
      <c r="G23">
        <v>204</v>
      </c>
      <c r="H23">
        <f>Table4[[#This Row],[Total]]/400*100</f>
        <v>51</v>
      </c>
    </row>
    <row r="24" spans="1:8" x14ac:dyDescent="0.25">
      <c r="A24" t="s">
        <v>63</v>
      </c>
      <c r="B24">
        <v>9</v>
      </c>
      <c r="C24">
        <v>67</v>
      </c>
      <c r="D24">
        <v>85</v>
      </c>
      <c r="E24">
        <v>69</v>
      </c>
      <c r="F24">
        <v>72</v>
      </c>
      <c r="G24">
        <v>293</v>
      </c>
      <c r="H24">
        <f>Table4[[#This Row],[Total]]/400*100</f>
        <v>73.25</v>
      </c>
    </row>
    <row r="25" spans="1:8" x14ac:dyDescent="0.25">
      <c r="A25" t="s">
        <v>100</v>
      </c>
      <c r="B25">
        <v>7</v>
      </c>
      <c r="C25">
        <v>57</v>
      </c>
      <c r="D25">
        <v>58</v>
      </c>
      <c r="E25">
        <v>49</v>
      </c>
      <c r="F25">
        <v>82</v>
      </c>
      <c r="G25">
        <v>246</v>
      </c>
      <c r="H25">
        <f>Table4[[#This Row],[Total]]/400*100</f>
        <v>61.5</v>
      </c>
    </row>
    <row r="26" spans="1:8" x14ac:dyDescent="0.25">
      <c r="A26" t="s">
        <v>41</v>
      </c>
      <c r="B26">
        <v>8</v>
      </c>
      <c r="C26">
        <v>51</v>
      </c>
      <c r="D26">
        <v>77</v>
      </c>
      <c r="E26">
        <v>85</v>
      </c>
      <c r="F26">
        <v>74</v>
      </c>
      <c r="G26">
        <v>287</v>
      </c>
      <c r="H26">
        <f>Table4[[#This Row],[Total]]/400*100</f>
        <v>71.75</v>
      </c>
    </row>
    <row r="27" spans="1:8" x14ac:dyDescent="0.25">
      <c r="A27" t="s">
        <v>82</v>
      </c>
      <c r="B27">
        <v>9</v>
      </c>
      <c r="C27">
        <v>88</v>
      </c>
      <c r="D27">
        <v>42</v>
      </c>
      <c r="E27">
        <v>53</v>
      </c>
      <c r="F27">
        <v>85</v>
      </c>
      <c r="G27">
        <v>268</v>
      </c>
      <c r="H27">
        <f>Table4[[#This Row],[Total]]/400*100</f>
        <v>67</v>
      </c>
    </row>
    <row r="28" spans="1:8" x14ac:dyDescent="0.25">
      <c r="A28" t="s">
        <v>62</v>
      </c>
      <c r="B28">
        <v>9</v>
      </c>
      <c r="C28">
        <v>77</v>
      </c>
      <c r="D28">
        <v>84</v>
      </c>
      <c r="F28">
        <v>84</v>
      </c>
      <c r="G28">
        <v>245</v>
      </c>
      <c r="H28">
        <f>Table4[[#This Row],[Total]]/400*100</f>
        <v>61.250000000000007</v>
      </c>
    </row>
    <row r="29" spans="1:8" x14ac:dyDescent="0.25">
      <c r="A29" t="s">
        <v>80</v>
      </c>
      <c r="B29">
        <v>6</v>
      </c>
      <c r="C29">
        <v>67</v>
      </c>
      <c r="D29">
        <v>59</v>
      </c>
      <c r="E29">
        <v>81</v>
      </c>
      <c r="F29">
        <v>74</v>
      </c>
      <c r="G29">
        <v>281</v>
      </c>
      <c r="H29">
        <f>Table4[[#This Row],[Total]]/400*100</f>
        <v>70.25</v>
      </c>
    </row>
    <row r="30" spans="1:8" x14ac:dyDescent="0.25">
      <c r="A30" t="s">
        <v>98</v>
      </c>
      <c r="B30">
        <v>6</v>
      </c>
      <c r="C30">
        <v>59</v>
      </c>
      <c r="D30">
        <v>90</v>
      </c>
      <c r="E30">
        <v>69</v>
      </c>
      <c r="F30">
        <v>79</v>
      </c>
      <c r="G30">
        <v>297</v>
      </c>
      <c r="H30">
        <f>Table4[[#This Row],[Total]]/400*100</f>
        <v>74.25</v>
      </c>
    </row>
    <row r="31" spans="1:8" x14ac:dyDescent="0.25">
      <c r="A31" t="s">
        <v>44</v>
      </c>
      <c r="B31">
        <v>6</v>
      </c>
      <c r="C31">
        <v>71</v>
      </c>
      <c r="D31">
        <v>76</v>
      </c>
      <c r="E31">
        <v>82</v>
      </c>
      <c r="F31">
        <v>80</v>
      </c>
      <c r="G31">
        <v>309</v>
      </c>
      <c r="H31">
        <f>Table4[[#This Row],[Total]]/400*100</f>
        <v>77.25</v>
      </c>
    </row>
    <row r="32" spans="1:8" x14ac:dyDescent="0.25">
      <c r="A32" t="s">
        <v>53</v>
      </c>
      <c r="B32">
        <v>10</v>
      </c>
      <c r="C32">
        <v>56</v>
      </c>
      <c r="D32">
        <v>75</v>
      </c>
      <c r="E32">
        <v>73</v>
      </c>
      <c r="F32">
        <v>80</v>
      </c>
      <c r="G32">
        <v>284</v>
      </c>
      <c r="H32">
        <f>Table4[[#This Row],[Total]]/400*100</f>
        <v>71</v>
      </c>
    </row>
    <row r="33" spans="1:8" x14ac:dyDescent="0.25">
      <c r="A33" t="s">
        <v>22</v>
      </c>
      <c r="B33">
        <v>7</v>
      </c>
      <c r="C33">
        <v>58</v>
      </c>
      <c r="D33">
        <v>64</v>
      </c>
      <c r="E33">
        <v>50</v>
      </c>
      <c r="F33">
        <v>76</v>
      </c>
      <c r="G33">
        <v>248</v>
      </c>
      <c r="H33">
        <f>Table4[[#This Row],[Total]]/400*100</f>
        <v>62</v>
      </c>
    </row>
    <row r="34" spans="1:8" x14ac:dyDescent="0.25">
      <c r="A34" t="s">
        <v>77</v>
      </c>
      <c r="B34">
        <v>8</v>
      </c>
      <c r="C34">
        <v>59</v>
      </c>
      <c r="D34">
        <v>85</v>
      </c>
      <c r="E34">
        <v>41</v>
      </c>
      <c r="F34">
        <v>85</v>
      </c>
      <c r="G34">
        <v>270</v>
      </c>
      <c r="H34">
        <f>Table4[[#This Row],[Total]]/400*100</f>
        <v>67.5</v>
      </c>
    </row>
    <row r="35" spans="1:8" x14ac:dyDescent="0.25">
      <c r="A35" t="s">
        <v>84</v>
      </c>
      <c r="B35">
        <v>6</v>
      </c>
      <c r="C35">
        <v>82</v>
      </c>
      <c r="D35">
        <v>84</v>
      </c>
      <c r="E35">
        <v>57</v>
      </c>
      <c r="F35">
        <v>90</v>
      </c>
      <c r="G35">
        <v>313</v>
      </c>
      <c r="H35">
        <f>Table4[[#This Row],[Total]]/400*100</f>
        <v>78.25</v>
      </c>
    </row>
    <row r="36" spans="1:8" x14ac:dyDescent="0.25">
      <c r="A36" t="s">
        <v>123</v>
      </c>
      <c r="B36">
        <v>7</v>
      </c>
      <c r="C36">
        <v>60</v>
      </c>
      <c r="D36">
        <v>90</v>
      </c>
      <c r="E36">
        <v>49</v>
      </c>
      <c r="F36">
        <v>77</v>
      </c>
      <c r="G36">
        <v>276</v>
      </c>
      <c r="H36">
        <f>Table4[[#This Row],[Total]]/400*100</f>
        <v>69</v>
      </c>
    </row>
    <row r="37" spans="1:8" x14ac:dyDescent="0.25">
      <c r="A37" t="s">
        <v>130</v>
      </c>
      <c r="B37">
        <v>9</v>
      </c>
      <c r="C37">
        <v>71</v>
      </c>
      <c r="D37">
        <v>83</v>
      </c>
      <c r="E37">
        <v>87</v>
      </c>
      <c r="F37">
        <v>74</v>
      </c>
      <c r="G37">
        <v>315</v>
      </c>
      <c r="H37">
        <f>Table4[[#This Row],[Total]]/400*100</f>
        <v>78.75</v>
      </c>
    </row>
    <row r="38" spans="1:8" x14ac:dyDescent="0.25">
      <c r="A38" t="s">
        <v>67</v>
      </c>
      <c r="B38">
        <v>7</v>
      </c>
      <c r="C38">
        <v>86</v>
      </c>
      <c r="D38">
        <v>49</v>
      </c>
      <c r="E38">
        <v>59</v>
      </c>
      <c r="F38">
        <v>86</v>
      </c>
      <c r="G38">
        <v>280</v>
      </c>
      <c r="H38">
        <f>Table4[[#This Row],[Total]]/400*100</f>
        <v>70</v>
      </c>
    </row>
    <row r="39" spans="1:8" x14ac:dyDescent="0.25">
      <c r="A39" t="s">
        <v>104</v>
      </c>
      <c r="B39">
        <v>9</v>
      </c>
      <c r="C39">
        <v>47</v>
      </c>
      <c r="D39">
        <v>84</v>
      </c>
      <c r="E39">
        <v>85</v>
      </c>
      <c r="F39">
        <v>60</v>
      </c>
      <c r="G39">
        <v>276</v>
      </c>
      <c r="H39">
        <f>Table4[[#This Row],[Total]]/400*100</f>
        <v>69</v>
      </c>
    </row>
    <row r="40" spans="1:8" x14ac:dyDescent="0.25">
      <c r="A40" t="s">
        <v>15</v>
      </c>
      <c r="B40">
        <v>7</v>
      </c>
      <c r="C40">
        <v>60</v>
      </c>
      <c r="D40">
        <v>48</v>
      </c>
      <c r="E40">
        <v>50</v>
      </c>
      <c r="F40">
        <v>67</v>
      </c>
      <c r="G40">
        <v>225</v>
      </c>
      <c r="H40">
        <f>Table4[[#This Row],[Total]]/400*100</f>
        <v>56.25</v>
      </c>
    </row>
    <row r="41" spans="1:8" x14ac:dyDescent="0.25">
      <c r="A41" t="s">
        <v>88</v>
      </c>
      <c r="B41">
        <v>9</v>
      </c>
      <c r="G41">
        <v>0</v>
      </c>
      <c r="H41">
        <f>Table4[[#This Row],[Total]]/400*100</f>
        <v>0</v>
      </c>
    </row>
    <row r="42" spans="1:8" x14ac:dyDescent="0.25">
      <c r="A42" t="s">
        <v>113</v>
      </c>
      <c r="B42">
        <v>9</v>
      </c>
      <c r="C42">
        <v>57</v>
      </c>
      <c r="D42">
        <v>59</v>
      </c>
      <c r="E42">
        <v>82</v>
      </c>
      <c r="F42">
        <v>64</v>
      </c>
      <c r="G42">
        <v>262</v>
      </c>
      <c r="H42">
        <f>Table4[[#This Row],[Total]]/400*100</f>
        <v>65.5</v>
      </c>
    </row>
    <row r="43" spans="1:8" x14ac:dyDescent="0.25">
      <c r="A43" t="s">
        <v>47</v>
      </c>
      <c r="B43">
        <v>9</v>
      </c>
      <c r="G43">
        <v>0</v>
      </c>
      <c r="H43">
        <f>Table4[[#This Row],[Total]]/400*100</f>
        <v>0</v>
      </c>
    </row>
    <row r="44" spans="1:8" x14ac:dyDescent="0.25">
      <c r="A44" t="s">
        <v>78</v>
      </c>
      <c r="B44">
        <v>8</v>
      </c>
      <c r="C44">
        <v>43</v>
      </c>
      <c r="D44">
        <v>64</v>
      </c>
      <c r="E44">
        <v>62</v>
      </c>
      <c r="F44">
        <v>66</v>
      </c>
      <c r="G44">
        <v>235</v>
      </c>
      <c r="H44">
        <f>Table4[[#This Row],[Total]]/400*100</f>
        <v>58.75</v>
      </c>
    </row>
    <row r="45" spans="1:8" x14ac:dyDescent="0.25">
      <c r="A45" t="s">
        <v>122</v>
      </c>
      <c r="B45">
        <v>7</v>
      </c>
      <c r="C45">
        <v>50</v>
      </c>
      <c r="D45">
        <v>82</v>
      </c>
      <c r="E45">
        <v>86</v>
      </c>
      <c r="F45">
        <v>66</v>
      </c>
      <c r="G45">
        <v>284</v>
      </c>
      <c r="H45">
        <f>Table4[[#This Row],[Total]]/400*100</f>
        <v>71</v>
      </c>
    </row>
    <row r="46" spans="1:8" x14ac:dyDescent="0.25">
      <c r="A46" t="s">
        <v>28</v>
      </c>
      <c r="B46">
        <v>6</v>
      </c>
      <c r="C46">
        <v>51</v>
      </c>
      <c r="E46">
        <v>54</v>
      </c>
      <c r="F46">
        <v>89</v>
      </c>
      <c r="G46">
        <v>194</v>
      </c>
      <c r="H46">
        <f>Table4[[#This Row],[Total]]/400*100</f>
        <v>48.5</v>
      </c>
    </row>
    <row r="47" spans="1:8" x14ac:dyDescent="0.25">
      <c r="A47" t="s">
        <v>92</v>
      </c>
      <c r="B47">
        <v>10</v>
      </c>
      <c r="G47">
        <v>0</v>
      </c>
      <c r="H47">
        <f>Table4[[#This Row],[Total]]/400*100</f>
        <v>0</v>
      </c>
    </row>
    <row r="48" spans="1:8" x14ac:dyDescent="0.25">
      <c r="A48" t="s">
        <v>112</v>
      </c>
      <c r="B48">
        <v>6</v>
      </c>
      <c r="C48">
        <v>60</v>
      </c>
      <c r="D48">
        <v>48</v>
      </c>
      <c r="E48">
        <v>62</v>
      </c>
      <c r="F48">
        <v>47</v>
      </c>
      <c r="G48">
        <v>217</v>
      </c>
      <c r="H48">
        <f>Table4[[#This Row],[Total]]/400*100</f>
        <v>54.25</v>
      </c>
    </row>
    <row r="49" spans="1:8" x14ac:dyDescent="0.25">
      <c r="A49" t="s">
        <v>60</v>
      </c>
      <c r="B49">
        <v>7</v>
      </c>
      <c r="C49">
        <v>81</v>
      </c>
      <c r="D49">
        <v>85</v>
      </c>
      <c r="E49">
        <v>83</v>
      </c>
      <c r="F49">
        <v>43</v>
      </c>
      <c r="G49">
        <v>292</v>
      </c>
      <c r="H49">
        <f>Table4[[#This Row],[Total]]/400*100</f>
        <v>73</v>
      </c>
    </row>
    <row r="50" spans="1:8" x14ac:dyDescent="0.25">
      <c r="A50" t="s">
        <v>49</v>
      </c>
      <c r="B50">
        <v>10</v>
      </c>
      <c r="G50">
        <v>0</v>
      </c>
      <c r="H50">
        <f>Table4[[#This Row],[Total]]/400*100</f>
        <v>0</v>
      </c>
    </row>
    <row r="51" spans="1:8" x14ac:dyDescent="0.25">
      <c r="A51" t="s">
        <v>86</v>
      </c>
      <c r="B51">
        <v>10</v>
      </c>
      <c r="G51">
        <v>0</v>
      </c>
      <c r="H51">
        <f>Table4[[#This Row],[Total]]/400*100</f>
        <v>0</v>
      </c>
    </row>
    <row r="52" spans="1:8" x14ac:dyDescent="0.25">
      <c r="A52" t="s">
        <v>17</v>
      </c>
      <c r="B52">
        <v>8</v>
      </c>
      <c r="C52">
        <v>80</v>
      </c>
      <c r="D52">
        <v>45</v>
      </c>
      <c r="E52">
        <v>73</v>
      </c>
      <c r="F52">
        <v>62</v>
      </c>
      <c r="G52">
        <v>260</v>
      </c>
      <c r="H52">
        <f>Table4[[#This Row],[Total]]/400*100</f>
        <v>65</v>
      </c>
    </row>
    <row r="53" spans="1:8" x14ac:dyDescent="0.25">
      <c r="A53" t="s">
        <v>37</v>
      </c>
      <c r="B53">
        <v>9</v>
      </c>
      <c r="G53">
        <v>0</v>
      </c>
      <c r="H53">
        <f>Table4[[#This Row],[Total]]/400*100</f>
        <v>0</v>
      </c>
    </row>
    <row r="54" spans="1:8" x14ac:dyDescent="0.25">
      <c r="A54" t="s">
        <v>51</v>
      </c>
      <c r="B54">
        <v>7</v>
      </c>
      <c r="C54">
        <v>71</v>
      </c>
      <c r="D54">
        <v>89</v>
      </c>
      <c r="E54">
        <v>55</v>
      </c>
      <c r="F54">
        <v>49</v>
      </c>
      <c r="G54">
        <v>264</v>
      </c>
      <c r="H54">
        <f>Table4[[#This Row],[Total]]/400*100</f>
        <v>66</v>
      </c>
    </row>
    <row r="55" spans="1:8" x14ac:dyDescent="0.25">
      <c r="A55" t="s">
        <v>40</v>
      </c>
      <c r="B55">
        <v>8</v>
      </c>
      <c r="G55">
        <v>0</v>
      </c>
      <c r="H55">
        <f>Table4[[#This Row],[Total]]/400*100</f>
        <v>0</v>
      </c>
    </row>
    <row r="56" spans="1:8" x14ac:dyDescent="0.25">
      <c r="A56" t="s">
        <v>89</v>
      </c>
      <c r="B56">
        <v>6</v>
      </c>
      <c r="G56">
        <v>0</v>
      </c>
      <c r="H56">
        <f>Table4[[#This Row],[Total]]/400*100</f>
        <v>0</v>
      </c>
    </row>
    <row r="57" spans="1:8" x14ac:dyDescent="0.25">
      <c r="A57" t="s">
        <v>91</v>
      </c>
      <c r="B57">
        <v>6</v>
      </c>
      <c r="G57">
        <v>0</v>
      </c>
      <c r="H57">
        <f>Table4[[#This Row],[Total]]/400*100</f>
        <v>0</v>
      </c>
    </row>
    <row r="58" spans="1:8" x14ac:dyDescent="0.25">
      <c r="A58" t="s">
        <v>20</v>
      </c>
      <c r="B58">
        <v>7</v>
      </c>
      <c r="C58">
        <v>48</v>
      </c>
      <c r="E58">
        <v>62</v>
      </c>
      <c r="F58">
        <v>55</v>
      </c>
      <c r="G58">
        <v>165</v>
      </c>
      <c r="H58">
        <f>Table4[[#This Row],[Total]]/400*100</f>
        <v>41.25</v>
      </c>
    </row>
    <row r="59" spans="1:8" x14ac:dyDescent="0.25">
      <c r="A59" t="s">
        <v>101</v>
      </c>
      <c r="B59">
        <v>8</v>
      </c>
      <c r="C59">
        <v>59</v>
      </c>
      <c r="D59">
        <v>51</v>
      </c>
      <c r="E59">
        <v>63</v>
      </c>
      <c r="F59">
        <v>68</v>
      </c>
      <c r="G59">
        <v>241</v>
      </c>
      <c r="H59">
        <f>Table4[[#This Row],[Total]]/400*100</f>
        <v>60.25</v>
      </c>
    </row>
    <row r="60" spans="1:8" x14ac:dyDescent="0.25">
      <c r="A60" t="s">
        <v>73</v>
      </c>
      <c r="B60">
        <v>8</v>
      </c>
      <c r="C60">
        <v>68</v>
      </c>
      <c r="D60">
        <v>87</v>
      </c>
      <c r="E60">
        <v>47</v>
      </c>
      <c r="F60">
        <v>58</v>
      </c>
      <c r="G60">
        <v>260</v>
      </c>
      <c r="H60">
        <f>Table4[[#This Row],[Total]]/400*100</f>
        <v>65</v>
      </c>
    </row>
    <row r="61" spans="1:8" x14ac:dyDescent="0.25">
      <c r="A61" t="s">
        <v>52</v>
      </c>
      <c r="B61">
        <v>8</v>
      </c>
      <c r="C61">
        <v>89</v>
      </c>
      <c r="D61">
        <v>53</v>
      </c>
      <c r="E61">
        <v>47</v>
      </c>
      <c r="F61">
        <v>40</v>
      </c>
      <c r="G61">
        <v>229</v>
      </c>
      <c r="H61">
        <f>Table4[[#This Row],[Total]]/400*100</f>
        <v>57.25</v>
      </c>
    </row>
    <row r="62" spans="1:8" x14ac:dyDescent="0.25">
      <c r="A62" t="s">
        <v>115</v>
      </c>
      <c r="B62">
        <v>6</v>
      </c>
      <c r="C62">
        <v>54</v>
      </c>
      <c r="D62">
        <v>63</v>
      </c>
      <c r="E62">
        <v>57</v>
      </c>
      <c r="F62">
        <v>45</v>
      </c>
      <c r="G62">
        <v>219</v>
      </c>
      <c r="H62">
        <f>Table4[[#This Row],[Total]]/400*100</f>
        <v>54.75</v>
      </c>
    </row>
    <row r="63" spans="1:8" x14ac:dyDescent="0.25">
      <c r="A63" t="s">
        <v>126</v>
      </c>
      <c r="B63">
        <v>6</v>
      </c>
      <c r="C63">
        <v>77</v>
      </c>
      <c r="D63">
        <v>42</v>
      </c>
      <c r="E63">
        <v>54</v>
      </c>
      <c r="F63">
        <v>40</v>
      </c>
      <c r="G63">
        <v>213</v>
      </c>
      <c r="H63">
        <f>Table4[[#This Row],[Total]]/400*100</f>
        <v>53.25</v>
      </c>
    </row>
    <row r="64" spans="1:8" x14ac:dyDescent="0.25">
      <c r="A64" t="s">
        <v>59</v>
      </c>
      <c r="B64">
        <v>6</v>
      </c>
      <c r="C64">
        <v>90</v>
      </c>
      <c r="D64">
        <v>60</v>
      </c>
      <c r="E64">
        <v>79</v>
      </c>
      <c r="F64">
        <v>50</v>
      </c>
      <c r="G64">
        <v>279</v>
      </c>
      <c r="H64">
        <f>Table4[[#This Row],[Total]]/400*100</f>
        <v>69.75</v>
      </c>
    </row>
    <row r="65" spans="1:8" x14ac:dyDescent="0.25">
      <c r="A65" t="s">
        <v>129</v>
      </c>
      <c r="B65">
        <v>9</v>
      </c>
      <c r="C65">
        <v>82</v>
      </c>
      <c r="D65">
        <v>69</v>
      </c>
      <c r="E65">
        <v>47</v>
      </c>
      <c r="F65">
        <v>69</v>
      </c>
      <c r="G65">
        <v>267</v>
      </c>
      <c r="H65">
        <f>Table4[[#This Row],[Total]]/400*100</f>
        <v>66.75</v>
      </c>
    </row>
    <row r="66" spans="1:8" x14ac:dyDescent="0.25">
      <c r="A66" t="s">
        <v>66</v>
      </c>
      <c r="B66">
        <v>7</v>
      </c>
      <c r="C66">
        <v>84</v>
      </c>
      <c r="D66">
        <v>60</v>
      </c>
      <c r="F66">
        <v>60</v>
      </c>
      <c r="G66">
        <v>204</v>
      </c>
      <c r="H66">
        <f>Table4[[#This Row],[Total]]/400*100</f>
        <v>51</v>
      </c>
    </row>
    <row r="67" spans="1:8" x14ac:dyDescent="0.25">
      <c r="A67" t="s">
        <v>35</v>
      </c>
      <c r="B67">
        <v>10</v>
      </c>
      <c r="C67">
        <v>88</v>
      </c>
      <c r="D67">
        <v>70</v>
      </c>
      <c r="E67">
        <v>85</v>
      </c>
      <c r="F67">
        <v>45</v>
      </c>
      <c r="G67">
        <v>288</v>
      </c>
      <c r="H67">
        <f>Table4[[#This Row],[Total]]/400*100</f>
        <v>72</v>
      </c>
    </row>
    <row r="68" spans="1:8" x14ac:dyDescent="0.25">
      <c r="A68" t="s">
        <v>93</v>
      </c>
      <c r="B68">
        <v>9</v>
      </c>
      <c r="C68">
        <v>59</v>
      </c>
      <c r="D68">
        <v>61</v>
      </c>
      <c r="E68">
        <v>51</v>
      </c>
      <c r="F68">
        <v>42</v>
      </c>
      <c r="G68">
        <v>213</v>
      </c>
      <c r="H68">
        <f>Table4[[#This Row],[Total]]/400*100</f>
        <v>53.25</v>
      </c>
    </row>
    <row r="69" spans="1:8" x14ac:dyDescent="0.25">
      <c r="A69" t="s">
        <v>96</v>
      </c>
      <c r="B69">
        <v>6</v>
      </c>
      <c r="C69">
        <v>47</v>
      </c>
      <c r="D69">
        <v>76</v>
      </c>
      <c r="E69">
        <v>42</v>
      </c>
      <c r="F69">
        <v>43</v>
      </c>
      <c r="G69">
        <v>208</v>
      </c>
      <c r="H69">
        <f>Table4[[#This Row],[Total]]/400*100</f>
        <v>52</v>
      </c>
    </row>
    <row r="70" spans="1:8" x14ac:dyDescent="0.25">
      <c r="A70" t="s">
        <v>85</v>
      </c>
      <c r="B70">
        <v>6</v>
      </c>
      <c r="G70">
        <v>0</v>
      </c>
      <c r="H70">
        <f>Table4[[#This Row],[Total]]/400*100</f>
        <v>0</v>
      </c>
    </row>
    <row r="71" spans="1:8" x14ac:dyDescent="0.25">
      <c r="A71" t="s">
        <v>48</v>
      </c>
      <c r="B71">
        <v>8</v>
      </c>
      <c r="G71">
        <v>0</v>
      </c>
      <c r="H71">
        <f>Table4[[#This Row],[Total]]/400*100</f>
        <v>0</v>
      </c>
    </row>
    <row r="72" spans="1:8" x14ac:dyDescent="0.25">
      <c r="A72" t="s">
        <v>105</v>
      </c>
      <c r="B72">
        <v>10</v>
      </c>
      <c r="C72">
        <v>47</v>
      </c>
      <c r="D72">
        <v>60</v>
      </c>
      <c r="E72">
        <v>63</v>
      </c>
      <c r="F72">
        <v>65</v>
      </c>
      <c r="G72">
        <v>235</v>
      </c>
      <c r="H72">
        <f>Table4[[#This Row],[Total]]/400*100</f>
        <v>58.75</v>
      </c>
    </row>
    <row r="73" spans="1:8" x14ac:dyDescent="0.25">
      <c r="A73" t="s">
        <v>13</v>
      </c>
      <c r="B73">
        <v>10</v>
      </c>
      <c r="C73">
        <v>46</v>
      </c>
      <c r="D73">
        <v>70</v>
      </c>
      <c r="E73">
        <v>63</v>
      </c>
      <c r="F73">
        <v>56</v>
      </c>
      <c r="G73">
        <v>235</v>
      </c>
      <c r="H73">
        <f>Table4[[#This Row],[Total]]/400*100</f>
        <v>58.75</v>
      </c>
    </row>
    <row r="74" spans="1:8" x14ac:dyDescent="0.25">
      <c r="A74" t="s">
        <v>32</v>
      </c>
      <c r="B74">
        <v>8</v>
      </c>
      <c r="C74">
        <v>56</v>
      </c>
      <c r="D74">
        <v>85</v>
      </c>
      <c r="E74">
        <v>76</v>
      </c>
      <c r="F74">
        <v>68</v>
      </c>
      <c r="G74">
        <v>285</v>
      </c>
      <c r="H74">
        <f>Table4[[#This Row],[Total]]/400*100</f>
        <v>71.25</v>
      </c>
    </row>
    <row r="75" spans="1:8" x14ac:dyDescent="0.25">
      <c r="A75" t="s">
        <v>79</v>
      </c>
      <c r="B75">
        <v>8</v>
      </c>
      <c r="D75">
        <v>42</v>
      </c>
      <c r="E75">
        <v>79</v>
      </c>
      <c r="F75">
        <v>56</v>
      </c>
      <c r="G75">
        <v>177</v>
      </c>
      <c r="H75">
        <f>Table4[[#This Row],[Total]]/400*100</f>
        <v>44.25</v>
      </c>
    </row>
    <row r="76" spans="1:8" x14ac:dyDescent="0.25">
      <c r="A76" t="s">
        <v>106</v>
      </c>
      <c r="B76">
        <v>6</v>
      </c>
      <c r="C76">
        <v>52</v>
      </c>
      <c r="D76">
        <v>46</v>
      </c>
      <c r="E76">
        <v>53</v>
      </c>
      <c r="F76">
        <v>61</v>
      </c>
      <c r="G76">
        <v>212</v>
      </c>
      <c r="H76">
        <f>Table4[[#This Row],[Total]]/400*100</f>
        <v>53</v>
      </c>
    </row>
    <row r="77" spans="1:8" x14ac:dyDescent="0.25">
      <c r="A77" t="s">
        <v>72</v>
      </c>
      <c r="B77">
        <v>6</v>
      </c>
      <c r="C77">
        <v>78</v>
      </c>
      <c r="D77">
        <v>47</v>
      </c>
      <c r="E77">
        <v>62</v>
      </c>
      <c r="F77">
        <v>59</v>
      </c>
      <c r="G77">
        <v>246</v>
      </c>
      <c r="H77">
        <f>Table4[[#This Row],[Total]]/400*100</f>
        <v>61.5</v>
      </c>
    </row>
    <row r="78" spans="1:8" x14ac:dyDescent="0.25">
      <c r="A78" t="s">
        <v>30</v>
      </c>
      <c r="B78">
        <v>6</v>
      </c>
      <c r="C78">
        <v>64</v>
      </c>
      <c r="E78">
        <v>75</v>
      </c>
      <c r="F78">
        <v>67</v>
      </c>
      <c r="G78">
        <v>206</v>
      </c>
      <c r="H78">
        <f>Table4[[#This Row],[Total]]/400*100</f>
        <v>51.5</v>
      </c>
    </row>
    <row r="79" spans="1:8" x14ac:dyDescent="0.25">
      <c r="A79" t="s">
        <v>39</v>
      </c>
      <c r="B79">
        <v>7</v>
      </c>
      <c r="C79">
        <v>80</v>
      </c>
      <c r="D79">
        <v>61</v>
      </c>
      <c r="E79">
        <v>68</v>
      </c>
      <c r="F79">
        <v>48</v>
      </c>
      <c r="G79">
        <v>257</v>
      </c>
      <c r="H79">
        <f>Table4[[#This Row],[Total]]/400*100</f>
        <v>64.25</v>
      </c>
    </row>
    <row r="80" spans="1:8" x14ac:dyDescent="0.25">
      <c r="A80" t="s">
        <v>33</v>
      </c>
      <c r="B80">
        <v>9</v>
      </c>
      <c r="C80">
        <v>55</v>
      </c>
      <c r="E80">
        <v>82</v>
      </c>
      <c r="F80">
        <v>41</v>
      </c>
      <c r="G80">
        <v>178</v>
      </c>
      <c r="H80">
        <f>Table4[[#This Row],[Total]]/400*100</f>
        <v>44.5</v>
      </c>
    </row>
    <row r="81" spans="1:8" x14ac:dyDescent="0.25">
      <c r="A81" t="s">
        <v>31</v>
      </c>
      <c r="B81">
        <v>10</v>
      </c>
      <c r="C81">
        <v>44</v>
      </c>
      <c r="D81">
        <v>52</v>
      </c>
      <c r="F81">
        <v>70</v>
      </c>
      <c r="G81">
        <v>166</v>
      </c>
      <c r="H81">
        <f>Table4[[#This Row],[Total]]/400*100</f>
        <v>41.5</v>
      </c>
    </row>
    <row r="82" spans="1:8" x14ac:dyDescent="0.25">
      <c r="A82" t="s">
        <v>109</v>
      </c>
      <c r="B82">
        <v>6</v>
      </c>
      <c r="C82">
        <v>75</v>
      </c>
      <c r="G82">
        <v>75</v>
      </c>
      <c r="H82">
        <f>Table4[[#This Row],[Total]]/400*100</f>
        <v>18.75</v>
      </c>
    </row>
    <row r="83" spans="1:8" x14ac:dyDescent="0.25">
      <c r="A83" t="s">
        <v>61</v>
      </c>
      <c r="B83">
        <v>6</v>
      </c>
      <c r="C83">
        <v>45</v>
      </c>
      <c r="D83">
        <v>72</v>
      </c>
      <c r="E83">
        <v>51</v>
      </c>
      <c r="F83">
        <v>59</v>
      </c>
      <c r="G83">
        <v>227</v>
      </c>
      <c r="H83">
        <f>Table4[[#This Row],[Total]]/400*100</f>
        <v>56.75</v>
      </c>
    </row>
    <row r="84" spans="1:8" x14ac:dyDescent="0.25">
      <c r="A84" t="s">
        <v>128</v>
      </c>
      <c r="B84">
        <v>9</v>
      </c>
      <c r="C84">
        <v>76</v>
      </c>
      <c r="D84">
        <v>90</v>
      </c>
      <c r="E84">
        <v>73</v>
      </c>
      <c r="F84">
        <v>68</v>
      </c>
      <c r="G84">
        <v>307</v>
      </c>
      <c r="H84">
        <f>Table4[[#This Row],[Total]]/400*100</f>
        <v>76.75</v>
      </c>
    </row>
    <row r="85" spans="1:8" x14ac:dyDescent="0.25">
      <c r="A85" t="s">
        <v>21</v>
      </c>
      <c r="B85">
        <v>9</v>
      </c>
      <c r="C85">
        <v>61</v>
      </c>
      <c r="E85">
        <v>73</v>
      </c>
      <c r="F85">
        <v>48</v>
      </c>
      <c r="G85">
        <v>182</v>
      </c>
      <c r="H85">
        <f>Table4[[#This Row],[Total]]/400*100</f>
        <v>45.5</v>
      </c>
    </row>
    <row r="86" spans="1:8" x14ac:dyDescent="0.25">
      <c r="A86" t="s">
        <v>132</v>
      </c>
      <c r="B86">
        <v>9</v>
      </c>
      <c r="C86">
        <v>53</v>
      </c>
      <c r="D86">
        <v>56</v>
      </c>
      <c r="E86">
        <v>71</v>
      </c>
      <c r="F86">
        <v>67</v>
      </c>
      <c r="G86">
        <v>247</v>
      </c>
      <c r="H86">
        <f>Table4[[#This Row],[Total]]/400*100</f>
        <v>61.750000000000007</v>
      </c>
    </row>
    <row r="87" spans="1:8" x14ac:dyDescent="0.25">
      <c r="A87" t="s">
        <v>29</v>
      </c>
      <c r="B87">
        <v>8</v>
      </c>
      <c r="C87">
        <v>89</v>
      </c>
      <c r="D87">
        <v>84</v>
      </c>
      <c r="E87">
        <v>73</v>
      </c>
      <c r="F87">
        <v>43</v>
      </c>
      <c r="G87">
        <v>289</v>
      </c>
      <c r="H87">
        <f>Table4[[#This Row],[Total]]/400*100</f>
        <v>72.25</v>
      </c>
    </row>
    <row r="88" spans="1:8" x14ac:dyDescent="0.25">
      <c r="A88" t="s">
        <v>110</v>
      </c>
      <c r="B88">
        <v>6</v>
      </c>
      <c r="C88">
        <v>75</v>
      </c>
      <c r="D88">
        <v>44</v>
      </c>
      <c r="E88">
        <v>74</v>
      </c>
      <c r="F88">
        <v>60</v>
      </c>
      <c r="G88">
        <v>253</v>
      </c>
      <c r="H88">
        <f>Table4[[#This Row],[Total]]/400*100</f>
        <v>63.249999999999993</v>
      </c>
    </row>
    <row r="89" spans="1:8" x14ac:dyDescent="0.25">
      <c r="A89" t="s">
        <v>90</v>
      </c>
      <c r="B89">
        <v>9</v>
      </c>
      <c r="G89">
        <v>0</v>
      </c>
      <c r="H89">
        <f>Table4[[#This Row],[Total]]/400*100</f>
        <v>0</v>
      </c>
    </row>
    <row r="90" spans="1:8" x14ac:dyDescent="0.25">
      <c r="A90" t="s">
        <v>43</v>
      </c>
      <c r="B90">
        <v>8</v>
      </c>
      <c r="C90">
        <v>56</v>
      </c>
      <c r="D90">
        <v>59</v>
      </c>
      <c r="E90">
        <v>51</v>
      </c>
      <c r="F90">
        <v>51</v>
      </c>
      <c r="G90">
        <v>217</v>
      </c>
      <c r="H90">
        <f>Table4[[#This Row],[Total]]/400*100</f>
        <v>54.25</v>
      </c>
    </row>
    <row r="91" spans="1:8" x14ac:dyDescent="0.25">
      <c r="A91" t="s">
        <v>25</v>
      </c>
      <c r="B91">
        <v>9</v>
      </c>
      <c r="C91">
        <v>80</v>
      </c>
      <c r="D91">
        <v>70</v>
      </c>
      <c r="E91">
        <v>67</v>
      </c>
      <c r="F91">
        <v>55</v>
      </c>
      <c r="G91">
        <v>272</v>
      </c>
      <c r="H91">
        <f>Table4[[#This Row],[Total]]/400*100</f>
        <v>68</v>
      </c>
    </row>
    <row r="92" spans="1:8" x14ac:dyDescent="0.25">
      <c r="A92" t="s">
        <v>120</v>
      </c>
      <c r="B92">
        <v>7</v>
      </c>
      <c r="C92">
        <v>88</v>
      </c>
      <c r="D92">
        <v>66</v>
      </c>
      <c r="E92">
        <v>52</v>
      </c>
      <c r="F92">
        <v>51</v>
      </c>
      <c r="G92">
        <v>257</v>
      </c>
      <c r="H92">
        <f>Table4[[#This Row],[Total]]/400*100</f>
        <v>64.25</v>
      </c>
    </row>
    <row r="93" spans="1:8" x14ac:dyDescent="0.25">
      <c r="A93" t="s">
        <v>34</v>
      </c>
      <c r="B93">
        <v>8</v>
      </c>
      <c r="C93">
        <v>44</v>
      </c>
      <c r="D93">
        <v>60</v>
      </c>
      <c r="E93">
        <v>59</v>
      </c>
      <c r="F93">
        <v>64</v>
      </c>
      <c r="G93">
        <v>227</v>
      </c>
      <c r="H93">
        <f>Table4[[#This Row],[Total]]/400*100</f>
        <v>56.75</v>
      </c>
    </row>
    <row r="94" spans="1:8" x14ac:dyDescent="0.25">
      <c r="A94" t="s">
        <v>19</v>
      </c>
      <c r="B94">
        <v>8</v>
      </c>
      <c r="C94">
        <v>79</v>
      </c>
      <c r="D94">
        <v>45</v>
      </c>
      <c r="E94">
        <v>53</v>
      </c>
      <c r="F94">
        <v>46</v>
      </c>
      <c r="G94">
        <v>223</v>
      </c>
      <c r="H94">
        <f>Table4[[#This Row],[Total]]/400*100</f>
        <v>55.75</v>
      </c>
    </row>
    <row r="95" spans="1:8" x14ac:dyDescent="0.25">
      <c r="A95" t="s">
        <v>69</v>
      </c>
      <c r="B95">
        <v>8</v>
      </c>
      <c r="C95">
        <v>53</v>
      </c>
      <c r="D95">
        <v>86</v>
      </c>
      <c r="E95">
        <v>86</v>
      </c>
      <c r="F95">
        <v>50</v>
      </c>
      <c r="G95">
        <v>275</v>
      </c>
      <c r="H95">
        <f>Table4[[#This Row],[Total]]/400*100</f>
        <v>68.75</v>
      </c>
    </row>
    <row r="96" spans="1:8" x14ac:dyDescent="0.25">
      <c r="A96" t="s">
        <v>9</v>
      </c>
      <c r="B96">
        <v>8</v>
      </c>
      <c r="C96">
        <v>83</v>
      </c>
      <c r="D96">
        <v>68</v>
      </c>
      <c r="E96">
        <v>63</v>
      </c>
      <c r="F96">
        <v>65</v>
      </c>
      <c r="G96">
        <v>279</v>
      </c>
      <c r="H96">
        <f>Table4[[#This Row],[Total]]/400*100</f>
        <v>69.75</v>
      </c>
    </row>
    <row r="97" spans="1:8" x14ac:dyDescent="0.25">
      <c r="A97" t="s">
        <v>68</v>
      </c>
      <c r="B97">
        <v>7</v>
      </c>
      <c r="D97">
        <v>78</v>
      </c>
      <c r="E97">
        <v>49</v>
      </c>
      <c r="F97">
        <v>69</v>
      </c>
      <c r="G97">
        <v>196</v>
      </c>
      <c r="H97">
        <f>Table4[[#This Row],[Total]]/400*100</f>
        <v>49</v>
      </c>
    </row>
    <row r="98" spans="1:8" x14ac:dyDescent="0.25">
      <c r="A98" t="s">
        <v>45</v>
      </c>
      <c r="B98">
        <v>9</v>
      </c>
      <c r="G98">
        <v>0</v>
      </c>
      <c r="H98">
        <f>Table4[[#This Row],[Total]]/400*100</f>
        <v>0</v>
      </c>
    </row>
    <row r="99" spans="1:8" x14ac:dyDescent="0.25">
      <c r="A99" t="s">
        <v>71</v>
      </c>
      <c r="B99">
        <v>8</v>
      </c>
      <c r="C99">
        <v>85</v>
      </c>
      <c r="D99">
        <v>53</v>
      </c>
      <c r="E99">
        <v>68</v>
      </c>
      <c r="F99">
        <v>48</v>
      </c>
      <c r="G99">
        <v>254</v>
      </c>
      <c r="H99">
        <f>Table4[[#This Row],[Total]]/400*100</f>
        <v>63.5</v>
      </c>
    </row>
    <row r="100" spans="1:8" x14ac:dyDescent="0.25">
      <c r="A100" t="s">
        <v>38</v>
      </c>
      <c r="B100">
        <v>8</v>
      </c>
      <c r="C100">
        <v>49</v>
      </c>
      <c r="D100">
        <v>79</v>
      </c>
      <c r="E100">
        <v>80</v>
      </c>
      <c r="F100">
        <v>51</v>
      </c>
      <c r="G100">
        <v>259</v>
      </c>
      <c r="H100">
        <f>Table4[[#This Row],[Total]]/400*100</f>
        <v>64.75</v>
      </c>
    </row>
    <row r="101" spans="1:8" x14ac:dyDescent="0.25">
      <c r="A101" t="s">
        <v>118</v>
      </c>
      <c r="B101">
        <v>9</v>
      </c>
      <c r="C101">
        <v>50</v>
      </c>
      <c r="D101">
        <v>50</v>
      </c>
      <c r="E101">
        <v>88</v>
      </c>
      <c r="F101">
        <v>43</v>
      </c>
      <c r="G101">
        <v>231</v>
      </c>
      <c r="H101">
        <f>Table4[[#This Row],[Total]]/400*100</f>
        <v>57.75</v>
      </c>
    </row>
    <row r="102" spans="1:8" x14ac:dyDescent="0.25">
      <c r="A102" t="s">
        <v>125</v>
      </c>
      <c r="B102">
        <v>7</v>
      </c>
      <c r="C102">
        <v>41</v>
      </c>
      <c r="D102">
        <v>62</v>
      </c>
      <c r="E102">
        <v>52</v>
      </c>
      <c r="F102">
        <v>70</v>
      </c>
      <c r="G102">
        <v>225</v>
      </c>
      <c r="H102">
        <f>Table4[[#This Row],[Total]]/400*100</f>
        <v>56.25</v>
      </c>
    </row>
    <row r="103" spans="1:8" x14ac:dyDescent="0.25">
      <c r="A103" t="s">
        <v>81</v>
      </c>
      <c r="B103">
        <v>10</v>
      </c>
      <c r="C103">
        <v>42</v>
      </c>
      <c r="D103">
        <v>79</v>
      </c>
      <c r="E103">
        <v>41</v>
      </c>
      <c r="F103">
        <v>48</v>
      </c>
      <c r="G103">
        <v>210</v>
      </c>
      <c r="H103">
        <f>Table4[[#This Row],[Total]]/400*100</f>
        <v>52.5</v>
      </c>
    </row>
    <row r="104" spans="1:8" x14ac:dyDescent="0.25">
      <c r="A104" t="s">
        <v>42</v>
      </c>
      <c r="B104">
        <v>9</v>
      </c>
      <c r="C104">
        <v>90</v>
      </c>
      <c r="D104">
        <v>86</v>
      </c>
      <c r="E104">
        <v>79</v>
      </c>
      <c r="F104">
        <v>61</v>
      </c>
      <c r="G104">
        <v>316</v>
      </c>
      <c r="H104">
        <f>Table4[[#This Row],[Total]]/400*100</f>
        <v>79</v>
      </c>
    </row>
    <row r="105" spans="1:8" x14ac:dyDescent="0.25">
      <c r="A105" t="s">
        <v>111</v>
      </c>
      <c r="B105">
        <v>9</v>
      </c>
      <c r="C105">
        <v>58</v>
      </c>
      <c r="D105">
        <v>76</v>
      </c>
      <c r="E105">
        <v>49</v>
      </c>
      <c r="F105">
        <v>47</v>
      </c>
      <c r="G105">
        <v>230</v>
      </c>
      <c r="H105">
        <f>Table4[[#This Row],[Total]]/400*100</f>
        <v>57.499999999999993</v>
      </c>
    </row>
    <row r="106" spans="1:8" x14ac:dyDescent="0.25">
      <c r="A106" t="s">
        <v>97</v>
      </c>
      <c r="B106">
        <v>9</v>
      </c>
      <c r="C106">
        <v>82</v>
      </c>
      <c r="D106">
        <v>81</v>
      </c>
      <c r="E106">
        <v>42</v>
      </c>
      <c r="F106">
        <v>66</v>
      </c>
      <c r="G106">
        <v>271</v>
      </c>
      <c r="H106">
        <f>Table4[[#This Row],[Total]]/400*100</f>
        <v>67.75</v>
      </c>
    </row>
    <row r="107" spans="1:8" x14ac:dyDescent="0.25">
      <c r="A107" t="s">
        <v>36</v>
      </c>
      <c r="B107">
        <v>8</v>
      </c>
      <c r="C107">
        <v>81</v>
      </c>
      <c r="D107">
        <v>75</v>
      </c>
      <c r="E107">
        <v>58</v>
      </c>
      <c r="F107">
        <v>56</v>
      </c>
      <c r="G107">
        <v>270</v>
      </c>
      <c r="H107">
        <f>Table4[[#This Row],[Total]]/400*100</f>
        <v>67.5</v>
      </c>
    </row>
    <row r="108" spans="1:8" x14ac:dyDescent="0.25">
      <c r="A108" t="s">
        <v>103</v>
      </c>
      <c r="B108">
        <v>9</v>
      </c>
      <c r="C108">
        <v>72</v>
      </c>
      <c r="D108">
        <v>50</v>
      </c>
      <c r="E108">
        <v>90</v>
      </c>
      <c r="F108">
        <v>50</v>
      </c>
      <c r="G108">
        <v>262</v>
      </c>
      <c r="H108">
        <f>Table4[[#This Row],[Total]]/400*100</f>
        <v>65.5</v>
      </c>
    </row>
    <row r="109" spans="1:8" x14ac:dyDescent="0.25">
      <c r="A109" t="s">
        <v>10</v>
      </c>
      <c r="B109">
        <v>6</v>
      </c>
      <c r="C109">
        <v>69</v>
      </c>
      <c r="D109">
        <v>61</v>
      </c>
      <c r="E109">
        <v>64</v>
      </c>
      <c r="F109">
        <v>56</v>
      </c>
      <c r="G109">
        <v>250</v>
      </c>
      <c r="H109">
        <f>Table4[[#This Row],[Total]]/400*100</f>
        <v>62.5</v>
      </c>
    </row>
    <row r="110" spans="1:8" x14ac:dyDescent="0.25">
      <c r="A110" t="s">
        <v>75</v>
      </c>
      <c r="B110">
        <v>8</v>
      </c>
      <c r="C110">
        <v>86</v>
      </c>
      <c r="D110">
        <v>79</v>
      </c>
      <c r="E110">
        <v>44</v>
      </c>
      <c r="F110">
        <v>57</v>
      </c>
      <c r="G110">
        <v>266</v>
      </c>
      <c r="H110">
        <f>Table4[[#This Row],[Total]]/400*100</f>
        <v>66.5</v>
      </c>
    </row>
    <row r="111" spans="1:8" x14ac:dyDescent="0.25">
      <c r="A111" t="s">
        <v>102</v>
      </c>
      <c r="B111">
        <v>9</v>
      </c>
      <c r="C111">
        <v>78</v>
      </c>
      <c r="D111">
        <v>46</v>
      </c>
      <c r="G111">
        <v>124</v>
      </c>
      <c r="H111">
        <f>Table4[[#This Row],[Total]]/400*100</f>
        <v>31</v>
      </c>
    </row>
    <row r="112" spans="1:8" x14ac:dyDescent="0.25">
      <c r="A112" t="s">
        <v>87</v>
      </c>
      <c r="B112">
        <v>7</v>
      </c>
      <c r="G112">
        <v>0</v>
      </c>
      <c r="H112">
        <f>Table4[[#This Row],[Total]]/400*100</f>
        <v>0</v>
      </c>
    </row>
    <row r="113" spans="1:8" x14ac:dyDescent="0.25">
      <c r="A113" t="s">
        <v>107</v>
      </c>
      <c r="B113">
        <v>7</v>
      </c>
      <c r="C113">
        <v>79</v>
      </c>
      <c r="D113">
        <v>42</v>
      </c>
      <c r="E113">
        <v>64</v>
      </c>
      <c r="F113">
        <v>57</v>
      </c>
      <c r="G113">
        <v>242</v>
      </c>
      <c r="H113">
        <f>Table4[[#This Row],[Total]]/400*100</f>
        <v>60.5</v>
      </c>
    </row>
    <row r="114" spans="1:8" x14ac:dyDescent="0.25">
      <c r="A114" t="s">
        <v>24</v>
      </c>
      <c r="B114">
        <v>7</v>
      </c>
      <c r="C114">
        <v>86</v>
      </c>
      <c r="D114">
        <v>83</v>
      </c>
      <c r="E114">
        <v>86</v>
      </c>
      <c r="F114">
        <v>40</v>
      </c>
      <c r="G114">
        <v>295</v>
      </c>
      <c r="H114">
        <f>Table4[[#This Row],[Total]]/400*100</f>
        <v>73.75</v>
      </c>
    </row>
    <row r="115" spans="1:8" x14ac:dyDescent="0.25">
      <c r="A115" t="s">
        <v>57</v>
      </c>
      <c r="B115">
        <v>7</v>
      </c>
      <c r="C115">
        <v>54</v>
      </c>
      <c r="D115">
        <v>68</v>
      </c>
      <c r="F115">
        <v>42</v>
      </c>
      <c r="G115">
        <v>164</v>
      </c>
      <c r="H115">
        <f>Table4[[#This Row],[Total]]/400*100</f>
        <v>41</v>
      </c>
    </row>
    <row r="116" spans="1:8" x14ac:dyDescent="0.25">
      <c r="A116" t="s">
        <v>70</v>
      </c>
      <c r="B116">
        <v>10</v>
      </c>
      <c r="C116">
        <v>65</v>
      </c>
      <c r="D116">
        <v>73</v>
      </c>
      <c r="E116">
        <v>81</v>
      </c>
      <c r="F116">
        <v>53</v>
      </c>
      <c r="G116">
        <v>272</v>
      </c>
      <c r="H116">
        <f>Table4[[#This Row],[Total]]/400*100</f>
        <v>68</v>
      </c>
    </row>
    <row r="117" spans="1:8" x14ac:dyDescent="0.25">
      <c r="A117" t="s">
        <v>131</v>
      </c>
      <c r="B117">
        <v>8</v>
      </c>
      <c r="C117">
        <v>71</v>
      </c>
      <c r="D117">
        <v>66</v>
      </c>
      <c r="E117">
        <v>48</v>
      </c>
      <c r="F117">
        <v>49</v>
      </c>
      <c r="G117">
        <v>234</v>
      </c>
      <c r="H117">
        <f>Table4[[#This Row],[Total]]/400*100</f>
        <v>58.5</v>
      </c>
    </row>
    <row r="118" spans="1:8" x14ac:dyDescent="0.25">
      <c r="A118" t="s">
        <v>127</v>
      </c>
      <c r="B118">
        <v>8</v>
      </c>
      <c r="C118">
        <v>44</v>
      </c>
      <c r="D118">
        <v>47</v>
      </c>
      <c r="E118">
        <v>46</v>
      </c>
      <c r="F118">
        <v>55</v>
      </c>
      <c r="G118">
        <v>192</v>
      </c>
      <c r="H118">
        <f>Table4[[#This Row],[Total]]/400*100</f>
        <v>48</v>
      </c>
    </row>
    <row r="119" spans="1:8" x14ac:dyDescent="0.25">
      <c r="A119" t="s">
        <v>50</v>
      </c>
      <c r="B119">
        <v>9</v>
      </c>
      <c r="G119">
        <v>0</v>
      </c>
      <c r="H119">
        <f>Table4[[#This Row],[Total]]/400*100</f>
        <v>0</v>
      </c>
    </row>
    <row r="120" spans="1:8" x14ac:dyDescent="0.25">
      <c r="A120" t="s">
        <v>14</v>
      </c>
      <c r="B120">
        <v>10</v>
      </c>
      <c r="C120">
        <v>47</v>
      </c>
      <c r="D120">
        <v>56</v>
      </c>
      <c r="E120">
        <v>70</v>
      </c>
      <c r="F120">
        <v>53</v>
      </c>
      <c r="G120">
        <v>226</v>
      </c>
      <c r="H120">
        <f>Table4[[#This Row],[Total]]/400*100</f>
        <v>56.499999999999993</v>
      </c>
    </row>
    <row r="121" spans="1:8" x14ac:dyDescent="0.25">
      <c r="A121" t="s">
        <v>46</v>
      </c>
      <c r="B121">
        <v>7</v>
      </c>
      <c r="G121">
        <v>0</v>
      </c>
      <c r="H121">
        <f>Table4[[#This Row],[Total]]/400*100</f>
        <v>0</v>
      </c>
    </row>
    <row r="122" spans="1:8" x14ac:dyDescent="0.25">
      <c r="A122" t="s">
        <v>124</v>
      </c>
      <c r="B122">
        <v>10</v>
      </c>
      <c r="C122">
        <v>40</v>
      </c>
      <c r="D122">
        <v>85</v>
      </c>
      <c r="E122">
        <v>47</v>
      </c>
      <c r="F122">
        <v>69</v>
      </c>
      <c r="G122">
        <v>241</v>
      </c>
      <c r="H122">
        <f>Table4[[#This Row],[Total]]/400*100</f>
        <v>60.25</v>
      </c>
    </row>
    <row r="123" spans="1:8" x14ac:dyDescent="0.25">
      <c r="A123" t="s">
        <v>54</v>
      </c>
      <c r="B123">
        <v>8</v>
      </c>
      <c r="C123">
        <v>48</v>
      </c>
      <c r="D123">
        <v>81</v>
      </c>
      <c r="E123">
        <v>69</v>
      </c>
      <c r="F123">
        <v>69</v>
      </c>
      <c r="G123">
        <v>267</v>
      </c>
      <c r="H123">
        <f>Table4[[#This Row],[Total]]/400*100</f>
        <v>66.75</v>
      </c>
    </row>
    <row r="124" spans="1:8" x14ac:dyDescent="0.25">
      <c r="A124" t="s">
        <v>95</v>
      </c>
      <c r="B124">
        <v>8</v>
      </c>
      <c r="C124">
        <v>80</v>
      </c>
      <c r="D124">
        <v>66</v>
      </c>
      <c r="E124">
        <v>42</v>
      </c>
      <c r="F124">
        <v>43</v>
      </c>
      <c r="G124">
        <v>231</v>
      </c>
      <c r="H124">
        <f>Table4[[#This Row],[Total]]/400*100</f>
        <v>57.75</v>
      </c>
    </row>
    <row r="125" spans="1:8" x14ac:dyDescent="0.25">
      <c r="A125" t="s">
        <v>121</v>
      </c>
      <c r="B125">
        <v>8</v>
      </c>
      <c r="C125">
        <v>83</v>
      </c>
      <c r="D125">
        <v>75</v>
      </c>
      <c r="E125">
        <v>46</v>
      </c>
      <c r="F125">
        <v>52</v>
      </c>
      <c r="G125">
        <v>256</v>
      </c>
      <c r="H125">
        <f>Table4[[#This Row],[Total]]/400*100</f>
        <v>64</v>
      </c>
    </row>
  </sheetData>
  <conditionalFormatting sqref="A2:H125">
    <cfRule type="expression" dxfId="4" priority="1">
      <formula>AND($F2&gt;70,$H2&gt;50)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8377-EB0E-4FD3-BAB5-760A5B2A1A70}">
  <dimension ref="A1:M125"/>
  <sheetViews>
    <sheetView topLeftCell="F1" workbookViewId="0">
      <selection activeCell="L4" sqref="L4"/>
    </sheetView>
  </sheetViews>
  <sheetFormatPr defaultRowHeight="15.75" x14ac:dyDescent="0.25"/>
  <cols>
    <col min="1" max="1" width="9.75" customWidth="1"/>
    <col min="5" max="5" width="13.875" customWidth="1"/>
    <col min="6" max="6" width="10.625" customWidth="1"/>
    <col min="7" max="7" width="21" customWidth="1"/>
    <col min="8" max="8" width="9" style="3"/>
    <col min="11" max="11" width="10.875" customWidth="1"/>
    <col min="13" max="13" width="37.25" customWidth="1"/>
  </cols>
  <sheetData>
    <row r="1" spans="1:13" x14ac:dyDescent="0.25">
      <c r="A1" t="s">
        <v>8</v>
      </c>
      <c r="B1" t="s">
        <v>133</v>
      </c>
      <c r="C1" t="s">
        <v>3</v>
      </c>
      <c r="D1" t="s">
        <v>2</v>
      </c>
      <c r="E1" t="s">
        <v>7</v>
      </c>
      <c r="F1" t="s">
        <v>134</v>
      </c>
      <c r="G1" t="s">
        <v>169</v>
      </c>
      <c r="H1" s="3" t="s">
        <v>170</v>
      </c>
    </row>
    <row r="2" spans="1:13" x14ac:dyDescent="0.25">
      <c r="A2" t="s">
        <v>117</v>
      </c>
      <c r="B2">
        <v>10</v>
      </c>
      <c r="C2">
        <v>77</v>
      </c>
      <c r="D2">
        <v>90</v>
      </c>
      <c r="E2">
        <v>56</v>
      </c>
      <c r="F2">
        <v>84</v>
      </c>
      <c r="G2">
        <f>COUNT(Table5[[#This Row],[Maths]:[Language]])</f>
        <v>4</v>
      </c>
      <c r="H2" s="3" t="str">
        <f>_xlfn.SWITCH(Table5[[#This Row],[No od Exams Appeared]],4,"All",3,"3",2,"2",1,"1",0,"0")</f>
        <v>All</v>
      </c>
    </row>
    <row r="3" spans="1:13" x14ac:dyDescent="0.25">
      <c r="A3" t="s">
        <v>23</v>
      </c>
      <c r="B3">
        <v>10</v>
      </c>
      <c r="C3">
        <v>44</v>
      </c>
      <c r="D3">
        <v>59</v>
      </c>
      <c r="E3">
        <v>60</v>
      </c>
      <c r="F3">
        <v>82</v>
      </c>
      <c r="G3">
        <f>COUNT(Table5[[#This Row],[Maths]:[Language]])</f>
        <v>4</v>
      </c>
      <c r="H3" s="3" t="str">
        <f>_xlfn.SWITCH(Table5[[#This Row],[No od Exams Appeared]],4,"All",3,"3",2,"2",1,"1",0,"0")</f>
        <v>All</v>
      </c>
      <c r="K3" s="10" t="s">
        <v>0</v>
      </c>
      <c r="L3" s="10" t="s">
        <v>133</v>
      </c>
      <c r="M3" s="10" t="s">
        <v>158</v>
      </c>
    </row>
    <row r="4" spans="1:13" x14ac:dyDescent="0.25">
      <c r="A4" t="s">
        <v>53</v>
      </c>
      <c r="B4">
        <v>10</v>
      </c>
      <c r="C4">
        <v>56</v>
      </c>
      <c r="D4">
        <v>75</v>
      </c>
      <c r="E4">
        <v>73</v>
      </c>
      <c r="F4">
        <v>80</v>
      </c>
      <c r="G4">
        <f>COUNT(Table5[[#This Row],[Maths]:[Language]])</f>
        <v>4</v>
      </c>
      <c r="H4" s="3" t="str">
        <f>_xlfn.SWITCH(Table5[[#This Row],[No od Exams Appeared]],4,"All",3,"3",2,"2",1,"1",0,"0")</f>
        <v>All</v>
      </c>
      <c r="K4" s="1" t="s">
        <v>62</v>
      </c>
      <c r="L4" s="20">
        <f>VLOOKUP(K4,Table5[],2,0)</f>
        <v>9</v>
      </c>
      <c r="M4" s="20" t="str">
        <f>VLOOKUP(K4,Table5[],8,0)</f>
        <v>3</v>
      </c>
    </row>
    <row r="5" spans="1:13" x14ac:dyDescent="0.25">
      <c r="A5" t="s">
        <v>74</v>
      </c>
      <c r="B5">
        <v>9</v>
      </c>
      <c r="C5">
        <v>61</v>
      </c>
      <c r="D5">
        <v>89</v>
      </c>
      <c r="E5">
        <v>65</v>
      </c>
      <c r="F5">
        <v>90</v>
      </c>
      <c r="G5">
        <f>COUNT(Table5[[#This Row],[Maths]:[Language]])</f>
        <v>4</v>
      </c>
      <c r="H5" s="3" t="str">
        <f>_xlfn.SWITCH(Table5[[#This Row],[No od Exams Appeared]],4,"All",3,"3",2,"2",1,"1",0,"0")</f>
        <v>All</v>
      </c>
    </row>
    <row r="6" spans="1:13" x14ac:dyDescent="0.25">
      <c r="A6" t="s">
        <v>94</v>
      </c>
      <c r="B6">
        <v>9</v>
      </c>
      <c r="C6">
        <v>57</v>
      </c>
      <c r="D6">
        <v>58</v>
      </c>
      <c r="E6">
        <v>70</v>
      </c>
      <c r="F6">
        <v>89</v>
      </c>
      <c r="G6">
        <f>COUNT(Table5[[#This Row],[Maths]:[Language]])</f>
        <v>4</v>
      </c>
      <c r="H6" s="3" t="str">
        <f>_xlfn.SWITCH(Table5[[#This Row],[No od Exams Appeared]],4,"All",3,"3",2,"2",1,"1",0,"0")</f>
        <v>All</v>
      </c>
    </row>
    <row r="7" spans="1:13" x14ac:dyDescent="0.25">
      <c r="A7" t="s">
        <v>99</v>
      </c>
      <c r="B7">
        <v>9</v>
      </c>
      <c r="C7">
        <v>68</v>
      </c>
      <c r="D7">
        <v>76</v>
      </c>
      <c r="E7">
        <v>83</v>
      </c>
      <c r="F7">
        <v>72</v>
      </c>
      <c r="G7">
        <f>COUNT(Table5[[#This Row],[Maths]:[Language]])</f>
        <v>4</v>
      </c>
      <c r="H7" s="3" t="str">
        <f>_xlfn.SWITCH(Table5[[#This Row],[No od Exams Appeared]],4,"All",3,"3",2,"2",1,"1",0,"0")</f>
        <v>All</v>
      </c>
    </row>
    <row r="8" spans="1:13" x14ac:dyDescent="0.25">
      <c r="A8" t="s">
        <v>119</v>
      </c>
      <c r="B8">
        <v>9</v>
      </c>
      <c r="C8">
        <v>83</v>
      </c>
      <c r="D8">
        <v>40</v>
      </c>
      <c r="E8">
        <v>42</v>
      </c>
      <c r="F8">
        <v>76</v>
      </c>
      <c r="G8">
        <f>COUNT(Table5[[#This Row],[Maths]:[Language]])</f>
        <v>4</v>
      </c>
      <c r="H8" s="3" t="str">
        <f>_xlfn.SWITCH(Table5[[#This Row],[No od Exams Appeared]],4,"All",3,"3",2,"2",1,"1",0,"0")</f>
        <v>All</v>
      </c>
    </row>
    <row r="9" spans="1:13" x14ac:dyDescent="0.25">
      <c r="A9" t="s">
        <v>58</v>
      </c>
      <c r="B9">
        <v>9</v>
      </c>
      <c r="C9">
        <v>82</v>
      </c>
      <c r="D9">
        <v>40</v>
      </c>
      <c r="E9">
        <v>84</v>
      </c>
      <c r="F9">
        <v>83</v>
      </c>
      <c r="G9">
        <f>COUNT(Table5[[#This Row],[Maths]:[Language]])</f>
        <v>4</v>
      </c>
      <c r="H9" s="3" t="str">
        <f>_xlfn.SWITCH(Table5[[#This Row],[No od Exams Appeared]],4,"All",3,"3",2,"2",1,"1",0,"0")</f>
        <v>All</v>
      </c>
    </row>
    <row r="10" spans="1:13" x14ac:dyDescent="0.25">
      <c r="A10" t="s">
        <v>12</v>
      </c>
      <c r="B10">
        <v>9</v>
      </c>
      <c r="C10">
        <v>78</v>
      </c>
      <c r="D10">
        <v>50</v>
      </c>
      <c r="E10">
        <v>59</v>
      </c>
      <c r="F10">
        <v>82</v>
      </c>
      <c r="G10">
        <f>COUNT(Table5[[#This Row],[Maths]:[Language]])</f>
        <v>4</v>
      </c>
      <c r="H10" s="3" t="str">
        <f>_xlfn.SWITCH(Table5[[#This Row],[No od Exams Appeared]],4,"All",3,"3",2,"2",1,"1",0,"0")</f>
        <v>All</v>
      </c>
    </row>
    <row r="11" spans="1:13" x14ac:dyDescent="0.25">
      <c r="A11" t="s">
        <v>65</v>
      </c>
      <c r="B11">
        <v>9</v>
      </c>
      <c r="C11">
        <v>74</v>
      </c>
      <c r="D11">
        <v>59</v>
      </c>
      <c r="E11">
        <v>43</v>
      </c>
      <c r="F11">
        <v>89</v>
      </c>
      <c r="G11">
        <f>COUNT(Table5[[#This Row],[Maths]:[Language]])</f>
        <v>4</v>
      </c>
      <c r="H11" s="3" t="str">
        <f>_xlfn.SWITCH(Table5[[#This Row],[No od Exams Appeared]],4,"All",3,"3",2,"2",1,"1",0,"0")</f>
        <v>All</v>
      </c>
    </row>
    <row r="12" spans="1:13" x14ac:dyDescent="0.25">
      <c r="A12" t="s">
        <v>63</v>
      </c>
      <c r="B12">
        <v>9</v>
      </c>
      <c r="C12">
        <v>67</v>
      </c>
      <c r="D12">
        <v>85</v>
      </c>
      <c r="E12">
        <v>69</v>
      </c>
      <c r="F12">
        <v>72</v>
      </c>
      <c r="G12">
        <f>COUNT(Table5[[#This Row],[Maths]:[Language]])</f>
        <v>4</v>
      </c>
      <c r="H12" s="3" t="str">
        <f>_xlfn.SWITCH(Table5[[#This Row],[No od Exams Appeared]],4,"All",3,"3",2,"2",1,"1",0,"0")</f>
        <v>All</v>
      </c>
    </row>
    <row r="13" spans="1:13" x14ac:dyDescent="0.25">
      <c r="A13" t="s">
        <v>82</v>
      </c>
      <c r="B13">
        <v>9</v>
      </c>
      <c r="C13">
        <v>88</v>
      </c>
      <c r="D13">
        <v>42</v>
      </c>
      <c r="E13">
        <v>53</v>
      </c>
      <c r="F13">
        <v>85</v>
      </c>
      <c r="G13">
        <f>COUNT(Table5[[#This Row],[Maths]:[Language]])</f>
        <v>4</v>
      </c>
      <c r="H13" s="3" t="str">
        <f>_xlfn.SWITCH(Table5[[#This Row],[No od Exams Appeared]],4,"All",3,"3",2,"2",1,"1",0,"0")</f>
        <v>All</v>
      </c>
    </row>
    <row r="14" spans="1:13" x14ac:dyDescent="0.25">
      <c r="A14" t="s">
        <v>62</v>
      </c>
      <c r="B14">
        <v>9</v>
      </c>
      <c r="C14">
        <v>77</v>
      </c>
      <c r="D14">
        <v>84</v>
      </c>
      <c r="F14">
        <v>84</v>
      </c>
      <c r="G14">
        <f>COUNT(Table5[[#This Row],[Maths]:[Language]])</f>
        <v>3</v>
      </c>
      <c r="H14" s="3" t="str">
        <f>_xlfn.SWITCH(Table5[[#This Row],[No od Exams Appeared]],4,"All",3,"3",2,"2",1,"1",0,"0")</f>
        <v>3</v>
      </c>
    </row>
    <row r="15" spans="1:13" x14ac:dyDescent="0.25">
      <c r="A15" t="s">
        <v>130</v>
      </c>
      <c r="B15">
        <v>9</v>
      </c>
      <c r="C15">
        <v>71</v>
      </c>
      <c r="D15">
        <v>83</v>
      </c>
      <c r="E15">
        <v>87</v>
      </c>
      <c r="F15">
        <v>74</v>
      </c>
      <c r="G15">
        <f>COUNT(Table5[[#This Row],[Maths]:[Language]])</f>
        <v>4</v>
      </c>
      <c r="H15" s="3" t="str">
        <f>_xlfn.SWITCH(Table5[[#This Row],[No od Exams Appeared]],4,"All",3,"3",2,"2",1,"1",0,"0")</f>
        <v>All</v>
      </c>
    </row>
    <row r="16" spans="1:13" x14ac:dyDescent="0.25">
      <c r="A16" t="s">
        <v>55</v>
      </c>
      <c r="B16">
        <v>8</v>
      </c>
      <c r="C16">
        <v>90</v>
      </c>
      <c r="D16">
        <v>64</v>
      </c>
      <c r="E16">
        <v>79</v>
      </c>
      <c r="F16">
        <v>76</v>
      </c>
      <c r="G16">
        <f>COUNT(Table5[[#This Row],[Maths]:[Language]])</f>
        <v>4</v>
      </c>
      <c r="H16" s="3" t="str">
        <f>_xlfn.SWITCH(Table5[[#This Row],[No od Exams Appeared]],4,"All",3,"3",2,"2",1,"1",0,"0")</f>
        <v>All</v>
      </c>
    </row>
    <row r="17" spans="1:8" x14ac:dyDescent="0.25">
      <c r="A17" t="s">
        <v>76</v>
      </c>
      <c r="B17">
        <v>8</v>
      </c>
      <c r="C17">
        <v>66</v>
      </c>
      <c r="D17">
        <v>89</v>
      </c>
      <c r="E17">
        <v>68</v>
      </c>
      <c r="F17">
        <v>83</v>
      </c>
      <c r="G17">
        <f>COUNT(Table5[[#This Row],[Maths]:[Language]])</f>
        <v>4</v>
      </c>
      <c r="H17" s="3" t="str">
        <f>_xlfn.SWITCH(Table5[[#This Row],[No od Exams Appeared]],4,"All",3,"3",2,"2",1,"1",0,"0")</f>
        <v>All</v>
      </c>
    </row>
    <row r="18" spans="1:8" x14ac:dyDescent="0.25">
      <c r="A18" t="s">
        <v>56</v>
      </c>
      <c r="B18">
        <v>8</v>
      </c>
      <c r="C18">
        <v>83</v>
      </c>
      <c r="D18">
        <v>44</v>
      </c>
      <c r="E18">
        <v>45</v>
      </c>
      <c r="F18">
        <v>74</v>
      </c>
      <c r="G18">
        <f>COUNT(Table5[[#This Row],[Maths]:[Language]])</f>
        <v>4</v>
      </c>
      <c r="H18" s="3" t="str">
        <f>_xlfn.SWITCH(Table5[[#This Row],[No od Exams Appeared]],4,"All",3,"3",2,"2",1,"1",0,"0")</f>
        <v>All</v>
      </c>
    </row>
    <row r="19" spans="1:8" x14ac:dyDescent="0.25">
      <c r="A19" t="s">
        <v>27</v>
      </c>
      <c r="B19">
        <v>8</v>
      </c>
      <c r="C19">
        <v>87</v>
      </c>
      <c r="D19">
        <v>61</v>
      </c>
      <c r="E19">
        <v>63</v>
      </c>
      <c r="F19">
        <v>89</v>
      </c>
      <c r="G19">
        <f>COUNT(Table5[[#This Row],[Maths]:[Language]])</f>
        <v>4</v>
      </c>
      <c r="H19" s="3" t="str">
        <f>_xlfn.SWITCH(Table5[[#This Row],[No od Exams Appeared]],4,"All",3,"3",2,"2",1,"1",0,"0")</f>
        <v>All</v>
      </c>
    </row>
    <row r="20" spans="1:8" x14ac:dyDescent="0.25">
      <c r="A20" t="s">
        <v>16</v>
      </c>
      <c r="B20">
        <v>8</v>
      </c>
      <c r="C20">
        <v>42</v>
      </c>
      <c r="D20">
        <v>51</v>
      </c>
      <c r="E20">
        <v>53</v>
      </c>
      <c r="F20">
        <v>86</v>
      </c>
      <c r="G20">
        <f>COUNT(Table5[[#This Row],[Maths]:[Language]])</f>
        <v>4</v>
      </c>
      <c r="H20" s="3" t="str">
        <f>_xlfn.SWITCH(Table5[[#This Row],[No od Exams Appeared]],4,"All",3,"3",2,"2",1,"1",0,"0")</f>
        <v>All</v>
      </c>
    </row>
    <row r="21" spans="1:8" x14ac:dyDescent="0.25">
      <c r="A21" t="s">
        <v>41</v>
      </c>
      <c r="B21">
        <v>8</v>
      </c>
      <c r="C21">
        <v>51</v>
      </c>
      <c r="D21">
        <v>77</v>
      </c>
      <c r="E21">
        <v>85</v>
      </c>
      <c r="F21">
        <v>74</v>
      </c>
      <c r="G21">
        <f>COUNT(Table5[[#This Row],[Maths]:[Language]])</f>
        <v>4</v>
      </c>
      <c r="H21" s="3" t="str">
        <f>_xlfn.SWITCH(Table5[[#This Row],[No od Exams Appeared]],4,"All",3,"3",2,"2",1,"1",0,"0")</f>
        <v>All</v>
      </c>
    </row>
    <row r="22" spans="1:8" x14ac:dyDescent="0.25">
      <c r="A22" t="s">
        <v>77</v>
      </c>
      <c r="B22">
        <v>8</v>
      </c>
      <c r="C22">
        <v>59</v>
      </c>
      <c r="D22">
        <v>85</v>
      </c>
      <c r="E22">
        <v>41</v>
      </c>
      <c r="F22">
        <v>85</v>
      </c>
      <c r="G22">
        <f>COUNT(Table5[[#This Row],[Maths]:[Language]])</f>
        <v>4</v>
      </c>
      <c r="H22" s="3" t="str">
        <f>_xlfn.SWITCH(Table5[[#This Row],[No od Exams Appeared]],4,"All",3,"3",2,"2",1,"1",0,"0")</f>
        <v>All</v>
      </c>
    </row>
    <row r="23" spans="1:8" x14ac:dyDescent="0.25">
      <c r="A23" t="s">
        <v>108</v>
      </c>
      <c r="B23">
        <v>7</v>
      </c>
      <c r="C23">
        <v>61</v>
      </c>
      <c r="D23">
        <v>85</v>
      </c>
      <c r="E23">
        <v>82</v>
      </c>
      <c r="F23">
        <v>79</v>
      </c>
      <c r="G23">
        <f>COUNT(Table5[[#This Row],[Maths]:[Language]])</f>
        <v>4</v>
      </c>
      <c r="H23" s="3" t="str">
        <f>_xlfn.SWITCH(Table5[[#This Row],[No od Exams Appeared]],4,"All",3,"3",2,"2",1,"1",0,"0")</f>
        <v>All</v>
      </c>
    </row>
    <row r="24" spans="1:8" x14ac:dyDescent="0.25">
      <c r="A24" t="s">
        <v>11</v>
      </c>
      <c r="B24">
        <v>7</v>
      </c>
      <c r="C24">
        <v>89</v>
      </c>
      <c r="D24">
        <v>83</v>
      </c>
      <c r="E24">
        <v>67</v>
      </c>
      <c r="F24">
        <v>71</v>
      </c>
      <c r="G24">
        <f>COUNT(Table5[[#This Row],[Maths]:[Language]])</f>
        <v>4</v>
      </c>
      <c r="H24" s="3" t="str">
        <f>_xlfn.SWITCH(Table5[[#This Row],[No od Exams Appeared]],4,"All",3,"3",2,"2",1,"1",0,"0")</f>
        <v>All</v>
      </c>
    </row>
    <row r="25" spans="1:8" x14ac:dyDescent="0.25">
      <c r="A25" t="s">
        <v>26</v>
      </c>
      <c r="B25">
        <v>7</v>
      </c>
      <c r="C25">
        <v>50</v>
      </c>
      <c r="D25">
        <v>49</v>
      </c>
      <c r="E25">
        <v>84</v>
      </c>
      <c r="F25">
        <v>76</v>
      </c>
      <c r="G25">
        <f>COUNT(Table5[[#This Row],[Maths]:[Language]])</f>
        <v>4</v>
      </c>
      <c r="H25" s="3" t="str">
        <f>_xlfn.SWITCH(Table5[[#This Row],[No od Exams Appeared]],4,"All",3,"3",2,"2",1,"1",0,"0")</f>
        <v>All</v>
      </c>
    </row>
    <row r="26" spans="1:8" x14ac:dyDescent="0.25">
      <c r="A26" t="s">
        <v>100</v>
      </c>
      <c r="B26">
        <v>7</v>
      </c>
      <c r="C26">
        <v>57</v>
      </c>
      <c r="D26">
        <v>58</v>
      </c>
      <c r="E26">
        <v>49</v>
      </c>
      <c r="F26">
        <v>82</v>
      </c>
      <c r="G26">
        <f>COUNT(Table5[[#This Row],[Maths]:[Language]])</f>
        <v>4</v>
      </c>
      <c r="H26" s="3" t="str">
        <f>_xlfn.SWITCH(Table5[[#This Row],[No od Exams Appeared]],4,"All",3,"3",2,"2",1,"1",0,"0")</f>
        <v>All</v>
      </c>
    </row>
    <row r="27" spans="1:8" x14ac:dyDescent="0.25">
      <c r="A27" t="s">
        <v>22</v>
      </c>
      <c r="B27">
        <v>7</v>
      </c>
      <c r="C27">
        <v>58</v>
      </c>
      <c r="D27">
        <v>64</v>
      </c>
      <c r="E27">
        <v>50</v>
      </c>
      <c r="F27">
        <v>76</v>
      </c>
      <c r="G27">
        <f>COUNT(Table5[[#This Row],[Maths]:[Language]])</f>
        <v>4</v>
      </c>
      <c r="H27" s="3" t="str">
        <f>_xlfn.SWITCH(Table5[[#This Row],[No od Exams Appeared]],4,"All",3,"3",2,"2",1,"1",0,"0")</f>
        <v>All</v>
      </c>
    </row>
    <row r="28" spans="1:8" x14ac:dyDescent="0.25">
      <c r="A28" t="s">
        <v>123</v>
      </c>
      <c r="B28">
        <v>7</v>
      </c>
      <c r="C28">
        <v>60</v>
      </c>
      <c r="D28">
        <v>90</v>
      </c>
      <c r="E28">
        <v>49</v>
      </c>
      <c r="F28">
        <v>77</v>
      </c>
      <c r="G28">
        <f>COUNT(Table5[[#This Row],[Maths]:[Language]])</f>
        <v>4</v>
      </c>
      <c r="H28" s="3" t="str">
        <f>_xlfn.SWITCH(Table5[[#This Row],[No od Exams Appeared]],4,"All",3,"3",2,"2",1,"1",0,"0")</f>
        <v>All</v>
      </c>
    </row>
    <row r="29" spans="1:8" x14ac:dyDescent="0.25">
      <c r="A29" t="s">
        <v>67</v>
      </c>
      <c r="B29">
        <v>7</v>
      </c>
      <c r="C29">
        <v>86</v>
      </c>
      <c r="D29">
        <v>49</v>
      </c>
      <c r="E29">
        <v>59</v>
      </c>
      <c r="F29">
        <v>86</v>
      </c>
      <c r="G29">
        <f>COUNT(Table5[[#This Row],[Maths]:[Language]])</f>
        <v>4</v>
      </c>
      <c r="H29" s="3" t="str">
        <f>_xlfn.SWITCH(Table5[[#This Row],[No od Exams Appeared]],4,"All",3,"3",2,"2",1,"1",0,"0")</f>
        <v>All</v>
      </c>
    </row>
    <row r="30" spans="1:8" x14ac:dyDescent="0.25">
      <c r="A30" t="s">
        <v>114</v>
      </c>
      <c r="B30">
        <v>6</v>
      </c>
      <c r="C30">
        <v>51</v>
      </c>
      <c r="D30">
        <v>56</v>
      </c>
      <c r="E30">
        <v>44</v>
      </c>
      <c r="F30">
        <v>89</v>
      </c>
      <c r="G30">
        <f>COUNT(Table5[[#This Row],[Maths]:[Language]])</f>
        <v>4</v>
      </c>
      <c r="H30" s="3" t="str">
        <f>_xlfn.SWITCH(Table5[[#This Row],[No od Exams Appeared]],4,"All",3,"3",2,"2",1,"1",0,"0")</f>
        <v>All</v>
      </c>
    </row>
    <row r="31" spans="1:8" x14ac:dyDescent="0.25">
      <c r="A31" t="s">
        <v>116</v>
      </c>
      <c r="B31">
        <v>6</v>
      </c>
      <c r="C31">
        <v>73</v>
      </c>
      <c r="D31">
        <v>72</v>
      </c>
      <c r="E31">
        <v>88</v>
      </c>
      <c r="F31">
        <v>80</v>
      </c>
      <c r="G31">
        <f>COUNT(Table5[[#This Row],[Maths]:[Language]])</f>
        <v>4</v>
      </c>
      <c r="H31" s="3" t="str">
        <f>_xlfn.SWITCH(Table5[[#This Row],[No od Exams Appeared]],4,"All",3,"3",2,"2",1,"1",0,"0")</f>
        <v>All</v>
      </c>
    </row>
    <row r="32" spans="1:8" x14ac:dyDescent="0.25">
      <c r="A32" t="s">
        <v>83</v>
      </c>
      <c r="B32">
        <v>6</v>
      </c>
      <c r="C32">
        <v>88</v>
      </c>
      <c r="D32">
        <v>57</v>
      </c>
      <c r="E32">
        <v>53</v>
      </c>
      <c r="F32">
        <v>84</v>
      </c>
      <c r="G32">
        <f>COUNT(Table5[[#This Row],[Maths]:[Language]])</f>
        <v>4</v>
      </c>
      <c r="H32" s="3" t="str">
        <f>_xlfn.SWITCH(Table5[[#This Row],[No od Exams Appeared]],4,"All",3,"3",2,"2",1,"1",0,"0")</f>
        <v>All</v>
      </c>
    </row>
    <row r="33" spans="1:8" x14ac:dyDescent="0.25">
      <c r="A33" t="s">
        <v>18</v>
      </c>
      <c r="B33">
        <v>6</v>
      </c>
      <c r="C33">
        <v>90</v>
      </c>
      <c r="D33">
        <v>67</v>
      </c>
      <c r="E33">
        <v>77</v>
      </c>
      <c r="F33">
        <v>85</v>
      </c>
      <c r="G33">
        <f>COUNT(Table5[[#This Row],[Maths]:[Language]])</f>
        <v>4</v>
      </c>
      <c r="H33" s="3" t="str">
        <f>_xlfn.SWITCH(Table5[[#This Row],[No od Exams Appeared]],4,"All",3,"3",2,"2",1,"1",0,"0")</f>
        <v>All</v>
      </c>
    </row>
    <row r="34" spans="1:8" x14ac:dyDescent="0.25">
      <c r="A34" t="s">
        <v>64</v>
      </c>
      <c r="B34">
        <v>6</v>
      </c>
      <c r="C34">
        <v>79</v>
      </c>
      <c r="E34">
        <v>52</v>
      </c>
      <c r="F34">
        <v>73</v>
      </c>
      <c r="G34">
        <f>COUNT(Table5[[#This Row],[Maths]:[Language]])</f>
        <v>3</v>
      </c>
      <c r="H34" s="3" t="str">
        <f>_xlfn.SWITCH(Table5[[#This Row],[No od Exams Appeared]],4,"All",3,"3",2,"2",1,"1",0,"0")</f>
        <v>3</v>
      </c>
    </row>
    <row r="35" spans="1:8" x14ac:dyDescent="0.25">
      <c r="A35" t="s">
        <v>80</v>
      </c>
      <c r="B35">
        <v>6</v>
      </c>
      <c r="C35">
        <v>67</v>
      </c>
      <c r="D35">
        <v>59</v>
      </c>
      <c r="E35">
        <v>81</v>
      </c>
      <c r="F35">
        <v>74</v>
      </c>
      <c r="G35">
        <f>COUNT(Table5[[#This Row],[Maths]:[Language]])</f>
        <v>4</v>
      </c>
      <c r="H35" s="3" t="str">
        <f>_xlfn.SWITCH(Table5[[#This Row],[No od Exams Appeared]],4,"All",3,"3",2,"2",1,"1",0,"0")</f>
        <v>All</v>
      </c>
    </row>
    <row r="36" spans="1:8" x14ac:dyDescent="0.25">
      <c r="A36" t="s">
        <v>98</v>
      </c>
      <c r="B36">
        <v>6</v>
      </c>
      <c r="C36">
        <v>59</v>
      </c>
      <c r="D36">
        <v>90</v>
      </c>
      <c r="E36">
        <v>69</v>
      </c>
      <c r="F36">
        <v>79</v>
      </c>
      <c r="G36">
        <f>COUNT(Table5[[#This Row],[Maths]:[Language]])</f>
        <v>4</v>
      </c>
      <c r="H36" s="3" t="str">
        <f>_xlfn.SWITCH(Table5[[#This Row],[No od Exams Appeared]],4,"All",3,"3",2,"2",1,"1",0,"0")</f>
        <v>All</v>
      </c>
    </row>
    <row r="37" spans="1:8" x14ac:dyDescent="0.25">
      <c r="A37" t="s">
        <v>44</v>
      </c>
      <c r="B37">
        <v>6</v>
      </c>
      <c r="C37">
        <v>71</v>
      </c>
      <c r="D37">
        <v>76</v>
      </c>
      <c r="E37">
        <v>82</v>
      </c>
      <c r="F37">
        <v>80</v>
      </c>
      <c r="G37">
        <f>COUNT(Table5[[#This Row],[Maths]:[Language]])</f>
        <v>4</v>
      </c>
      <c r="H37" s="3" t="str">
        <f>_xlfn.SWITCH(Table5[[#This Row],[No od Exams Appeared]],4,"All",3,"3",2,"2",1,"1",0,"0")</f>
        <v>All</v>
      </c>
    </row>
    <row r="38" spans="1:8" x14ac:dyDescent="0.25">
      <c r="A38" t="s">
        <v>84</v>
      </c>
      <c r="B38">
        <v>6</v>
      </c>
      <c r="C38">
        <v>82</v>
      </c>
      <c r="D38">
        <v>84</v>
      </c>
      <c r="E38">
        <v>57</v>
      </c>
      <c r="F38">
        <v>90</v>
      </c>
      <c r="G38">
        <f>COUNT(Table5[[#This Row],[Maths]:[Language]])</f>
        <v>4</v>
      </c>
      <c r="H38" s="3" t="str">
        <f>_xlfn.SWITCH(Table5[[#This Row],[No od Exams Appeared]],4,"All",3,"3",2,"2",1,"1",0,"0")</f>
        <v>All</v>
      </c>
    </row>
    <row r="39" spans="1:8" x14ac:dyDescent="0.25">
      <c r="A39" t="s">
        <v>92</v>
      </c>
      <c r="B39">
        <v>10</v>
      </c>
      <c r="G39">
        <f>COUNT(Table5[[#This Row],[Maths]:[Language]])</f>
        <v>0</v>
      </c>
      <c r="H39" s="3" t="str">
        <f>_xlfn.SWITCH(Table5[[#This Row],[No od Exams Appeared]],4,"All",3,"3",2,"2",1,"1",0,"0")</f>
        <v>0</v>
      </c>
    </row>
    <row r="40" spans="1:8" x14ac:dyDescent="0.25">
      <c r="A40" t="s">
        <v>49</v>
      </c>
      <c r="B40">
        <v>10</v>
      </c>
      <c r="G40">
        <f>COUNT(Table5[[#This Row],[Maths]:[Language]])</f>
        <v>0</v>
      </c>
      <c r="H40" s="3" t="str">
        <f>_xlfn.SWITCH(Table5[[#This Row],[No od Exams Appeared]],4,"All",3,"3",2,"2",1,"1",0,"0")</f>
        <v>0</v>
      </c>
    </row>
    <row r="41" spans="1:8" x14ac:dyDescent="0.25">
      <c r="A41" t="s">
        <v>86</v>
      </c>
      <c r="B41">
        <v>10</v>
      </c>
      <c r="G41">
        <f>COUNT(Table5[[#This Row],[Maths]:[Language]])</f>
        <v>0</v>
      </c>
      <c r="H41" s="3" t="str">
        <f>_xlfn.SWITCH(Table5[[#This Row],[No od Exams Appeared]],4,"All",3,"3",2,"2",1,"1",0,"0")</f>
        <v>0</v>
      </c>
    </row>
    <row r="42" spans="1:8" x14ac:dyDescent="0.25">
      <c r="A42" t="s">
        <v>35</v>
      </c>
      <c r="B42">
        <v>10</v>
      </c>
      <c r="C42">
        <v>88</v>
      </c>
      <c r="D42">
        <v>70</v>
      </c>
      <c r="E42">
        <v>85</v>
      </c>
      <c r="F42">
        <v>45</v>
      </c>
      <c r="G42">
        <f>COUNT(Table5[[#This Row],[Maths]:[Language]])</f>
        <v>4</v>
      </c>
      <c r="H42" s="3" t="str">
        <f>_xlfn.SWITCH(Table5[[#This Row],[No od Exams Appeared]],4,"All",3,"3",2,"2",1,"1",0,"0")</f>
        <v>All</v>
      </c>
    </row>
    <row r="43" spans="1:8" x14ac:dyDescent="0.25">
      <c r="A43" t="s">
        <v>105</v>
      </c>
      <c r="B43">
        <v>10</v>
      </c>
      <c r="C43">
        <v>47</v>
      </c>
      <c r="D43">
        <v>60</v>
      </c>
      <c r="E43">
        <v>63</v>
      </c>
      <c r="F43">
        <v>65</v>
      </c>
      <c r="G43">
        <f>COUNT(Table5[[#This Row],[Maths]:[Language]])</f>
        <v>4</v>
      </c>
      <c r="H43" s="3" t="str">
        <f>_xlfn.SWITCH(Table5[[#This Row],[No od Exams Appeared]],4,"All",3,"3",2,"2",1,"1",0,"0")</f>
        <v>All</v>
      </c>
    </row>
    <row r="44" spans="1:8" x14ac:dyDescent="0.25">
      <c r="A44" t="s">
        <v>13</v>
      </c>
      <c r="B44">
        <v>10</v>
      </c>
      <c r="C44">
        <v>46</v>
      </c>
      <c r="D44">
        <v>70</v>
      </c>
      <c r="E44">
        <v>63</v>
      </c>
      <c r="F44">
        <v>56</v>
      </c>
      <c r="G44">
        <f>COUNT(Table5[[#This Row],[Maths]:[Language]])</f>
        <v>4</v>
      </c>
      <c r="H44" s="3" t="str">
        <f>_xlfn.SWITCH(Table5[[#This Row],[No od Exams Appeared]],4,"All",3,"3",2,"2",1,"1",0,"0")</f>
        <v>All</v>
      </c>
    </row>
    <row r="45" spans="1:8" x14ac:dyDescent="0.25">
      <c r="A45" t="s">
        <v>31</v>
      </c>
      <c r="B45">
        <v>10</v>
      </c>
      <c r="C45">
        <v>44</v>
      </c>
      <c r="D45">
        <v>52</v>
      </c>
      <c r="F45">
        <v>70</v>
      </c>
      <c r="G45">
        <f>COUNT(Table5[[#This Row],[Maths]:[Language]])</f>
        <v>3</v>
      </c>
      <c r="H45" s="3" t="str">
        <f>_xlfn.SWITCH(Table5[[#This Row],[No od Exams Appeared]],4,"All",3,"3",2,"2",1,"1",0,"0")</f>
        <v>3</v>
      </c>
    </row>
    <row r="46" spans="1:8" x14ac:dyDescent="0.25">
      <c r="A46" t="s">
        <v>81</v>
      </c>
      <c r="B46">
        <v>10</v>
      </c>
      <c r="C46">
        <v>42</v>
      </c>
      <c r="D46">
        <v>79</v>
      </c>
      <c r="E46">
        <v>41</v>
      </c>
      <c r="F46">
        <v>48</v>
      </c>
      <c r="G46">
        <f>COUNT(Table5[[#This Row],[Maths]:[Language]])</f>
        <v>4</v>
      </c>
      <c r="H46" s="3" t="str">
        <f>_xlfn.SWITCH(Table5[[#This Row],[No od Exams Appeared]],4,"All",3,"3",2,"2",1,"1",0,"0")</f>
        <v>All</v>
      </c>
    </row>
    <row r="47" spans="1:8" x14ac:dyDescent="0.25">
      <c r="A47" t="s">
        <v>70</v>
      </c>
      <c r="B47">
        <v>10</v>
      </c>
      <c r="C47">
        <v>65</v>
      </c>
      <c r="D47">
        <v>73</v>
      </c>
      <c r="E47">
        <v>81</v>
      </c>
      <c r="F47">
        <v>53</v>
      </c>
      <c r="G47">
        <f>COUNT(Table5[[#This Row],[Maths]:[Language]])</f>
        <v>4</v>
      </c>
      <c r="H47" s="3" t="str">
        <f>_xlfn.SWITCH(Table5[[#This Row],[No od Exams Appeared]],4,"All",3,"3",2,"2",1,"1",0,"0")</f>
        <v>All</v>
      </c>
    </row>
    <row r="48" spans="1:8" x14ac:dyDescent="0.25">
      <c r="A48" t="s">
        <v>14</v>
      </c>
      <c r="B48">
        <v>10</v>
      </c>
      <c r="C48">
        <v>47</v>
      </c>
      <c r="D48">
        <v>56</v>
      </c>
      <c r="E48">
        <v>70</v>
      </c>
      <c r="F48">
        <v>53</v>
      </c>
      <c r="G48">
        <f>COUNT(Table5[[#This Row],[Maths]:[Language]])</f>
        <v>4</v>
      </c>
      <c r="H48" s="3" t="str">
        <f>_xlfn.SWITCH(Table5[[#This Row],[No od Exams Appeared]],4,"All",3,"3",2,"2",1,"1",0,"0")</f>
        <v>All</v>
      </c>
    </row>
    <row r="49" spans="1:8" x14ac:dyDescent="0.25">
      <c r="A49" t="s">
        <v>124</v>
      </c>
      <c r="B49">
        <v>10</v>
      </c>
      <c r="C49">
        <v>40</v>
      </c>
      <c r="D49">
        <v>85</v>
      </c>
      <c r="E49">
        <v>47</v>
      </c>
      <c r="F49">
        <v>69</v>
      </c>
      <c r="G49">
        <f>COUNT(Table5[[#This Row],[Maths]:[Language]])</f>
        <v>4</v>
      </c>
      <c r="H49" s="3" t="str">
        <f>_xlfn.SWITCH(Table5[[#This Row],[No od Exams Appeared]],4,"All",3,"3",2,"2",1,"1",0,"0")</f>
        <v>All</v>
      </c>
    </row>
    <row r="50" spans="1:8" x14ac:dyDescent="0.25">
      <c r="A50" t="s">
        <v>104</v>
      </c>
      <c r="B50">
        <v>9</v>
      </c>
      <c r="C50">
        <v>47</v>
      </c>
      <c r="D50">
        <v>84</v>
      </c>
      <c r="E50">
        <v>85</v>
      </c>
      <c r="F50">
        <v>60</v>
      </c>
      <c r="G50">
        <f>COUNT(Table5[[#This Row],[Maths]:[Language]])</f>
        <v>4</v>
      </c>
      <c r="H50" s="3" t="str">
        <f>_xlfn.SWITCH(Table5[[#This Row],[No od Exams Appeared]],4,"All",3,"3",2,"2",1,"1",0,"0")</f>
        <v>All</v>
      </c>
    </row>
    <row r="51" spans="1:8" x14ac:dyDescent="0.25">
      <c r="A51" t="s">
        <v>88</v>
      </c>
      <c r="B51">
        <v>9</v>
      </c>
      <c r="G51">
        <f>COUNT(Table5[[#This Row],[Maths]:[Language]])</f>
        <v>0</v>
      </c>
      <c r="H51" s="3" t="str">
        <f>_xlfn.SWITCH(Table5[[#This Row],[No od Exams Appeared]],4,"All",3,"3",2,"2",1,"1",0,"0")</f>
        <v>0</v>
      </c>
    </row>
    <row r="52" spans="1:8" x14ac:dyDescent="0.25">
      <c r="A52" t="s">
        <v>113</v>
      </c>
      <c r="B52">
        <v>9</v>
      </c>
      <c r="C52">
        <v>57</v>
      </c>
      <c r="D52">
        <v>59</v>
      </c>
      <c r="E52">
        <v>82</v>
      </c>
      <c r="F52">
        <v>64</v>
      </c>
      <c r="G52">
        <f>COUNT(Table5[[#This Row],[Maths]:[Language]])</f>
        <v>4</v>
      </c>
      <c r="H52" s="3" t="str">
        <f>_xlfn.SWITCH(Table5[[#This Row],[No od Exams Appeared]],4,"All",3,"3",2,"2",1,"1",0,"0")</f>
        <v>All</v>
      </c>
    </row>
    <row r="53" spans="1:8" x14ac:dyDescent="0.25">
      <c r="A53" t="s">
        <v>47</v>
      </c>
      <c r="B53">
        <v>9</v>
      </c>
      <c r="G53">
        <f>COUNT(Table5[[#This Row],[Maths]:[Language]])</f>
        <v>0</v>
      </c>
      <c r="H53" s="3" t="str">
        <f>_xlfn.SWITCH(Table5[[#This Row],[No od Exams Appeared]],4,"All",3,"3",2,"2",1,"1",0,"0")</f>
        <v>0</v>
      </c>
    </row>
    <row r="54" spans="1:8" x14ac:dyDescent="0.25">
      <c r="A54" t="s">
        <v>37</v>
      </c>
      <c r="B54">
        <v>9</v>
      </c>
      <c r="G54">
        <f>COUNT(Table5[[#This Row],[Maths]:[Language]])</f>
        <v>0</v>
      </c>
      <c r="H54" s="3" t="str">
        <f>_xlfn.SWITCH(Table5[[#This Row],[No od Exams Appeared]],4,"All",3,"3",2,"2",1,"1",0,"0")</f>
        <v>0</v>
      </c>
    </row>
    <row r="55" spans="1:8" x14ac:dyDescent="0.25">
      <c r="A55" t="s">
        <v>129</v>
      </c>
      <c r="B55">
        <v>9</v>
      </c>
      <c r="C55">
        <v>82</v>
      </c>
      <c r="D55">
        <v>69</v>
      </c>
      <c r="E55">
        <v>47</v>
      </c>
      <c r="F55">
        <v>69</v>
      </c>
      <c r="G55">
        <f>COUNT(Table5[[#This Row],[Maths]:[Language]])</f>
        <v>4</v>
      </c>
      <c r="H55" s="3" t="str">
        <f>_xlfn.SWITCH(Table5[[#This Row],[No od Exams Appeared]],4,"All",3,"3",2,"2",1,"1",0,"0")</f>
        <v>All</v>
      </c>
    </row>
    <row r="56" spans="1:8" x14ac:dyDescent="0.25">
      <c r="A56" t="s">
        <v>93</v>
      </c>
      <c r="B56">
        <v>9</v>
      </c>
      <c r="C56">
        <v>59</v>
      </c>
      <c r="D56">
        <v>61</v>
      </c>
      <c r="E56">
        <v>51</v>
      </c>
      <c r="F56">
        <v>42</v>
      </c>
      <c r="G56">
        <f>COUNT(Table5[[#This Row],[Maths]:[Language]])</f>
        <v>4</v>
      </c>
      <c r="H56" s="3" t="str">
        <f>_xlfn.SWITCH(Table5[[#This Row],[No od Exams Appeared]],4,"All",3,"3",2,"2",1,"1",0,"0")</f>
        <v>All</v>
      </c>
    </row>
    <row r="57" spans="1:8" x14ac:dyDescent="0.25">
      <c r="A57" t="s">
        <v>33</v>
      </c>
      <c r="B57">
        <v>9</v>
      </c>
      <c r="C57">
        <v>55</v>
      </c>
      <c r="E57">
        <v>82</v>
      </c>
      <c r="F57">
        <v>41</v>
      </c>
      <c r="G57">
        <f>COUNT(Table5[[#This Row],[Maths]:[Language]])</f>
        <v>3</v>
      </c>
      <c r="H57" s="3" t="str">
        <f>_xlfn.SWITCH(Table5[[#This Row],[No od Exams Appeared]],4,"All",3,"3",2,"2",1,"1",0,"0")</f>
        <v>3</v>
      </c>
    </row>
    <row r="58" spans="1:8" x14ac:dyDescent="0.25">
      <c r="A58" t="s">
        <v>128</v>
      </c>
      <c r="B58">
        <v>9</v>
      </c>
      <c r="C58">
        <v>76</v>
      </c>
      <c r="D58">
        <v>90</v>
      </c>
      <c r="E58">
        <v>73</v>
      </c>
      <c r="F58">
        <v>68</v>
      </c>
      <c r="G58">
        <f>COUNT(Table5[[#This Row],[Maths]:[Language]])</f>
        <v>4</v>
      </c>
      <c r="H58" s="3" t="str">
        <f>_xlfn.SWITCH(Table5[[#This Row],[No od Exams Appeared]],4,"All",3,"3",2,"2",1,"1",0,"0")</f>
        <v>All</v>
      </c>
    </row>
    <row r="59" spans="1:8" x14ac:dyDescent="0.25">
      <c r="A59" t="s">
        <v>21</v>
      </c>
      <c r="B59">
        <v>9</v>
      </c>
      <c r="C59">
        <v>61</v>
      </c>
      <c r="E59">
        <v>73</v>
      </c>
      <c r="F59">
        <v>48</v>
      </c>
      <c r="G59">
        <f>COUNT(Table5[[#This Row],[Maths]:[Language]])</f>
        <v>3</v>
      </c>
      <c r="H59" s="3" t="str">
        <f>_xlfn.SWITCH(Table5[[#This Row],[No od Exams Appeared]],4,"All",3,"3",2,"2",1,"1",0,"0")</f>
        <v>3</v>
      </c>
    </row>
    <row r="60" spans="1:8" x14ac:dyDescent="0.25">
      <c r="A60" t="s">
        <v>132</v>
      </c>
      <c r="B60">
        <v>9</v>
      </c>
      <c r="C60">
        <v>53</v>
      </c>
      <c r="D60">
        <v>56</v>
      </c>
      <c r="E60">
        <v>71</v>
      </c>
      <c r="F60">
        <v>67</v>
      </c>
      <c r="G60">
        <f>COUNT(Table5[[#This Row],[Maths]:[Language]])</f>
        <v>4</v>
      </c>
      <c r="H60" s="3" t="str">
        <f>_xlfn.SWITCH(Table5[[#This Row],[No od Exams Appeared]],4,"All",3,"3",2,"2",1,"1",0,"0")</f>
        <v>All</v>
      </c>
    </row>
    <row r="61" spans="1:8" x14ac:dyDescent="0.25">
      <c r="A61" t="s">
        <v>90</v>
      </c>
      <c r="B61">
        <v>9</v>
      </c>
      <c r="G61">
        <f>COUNT(Table5[[#This Row],[Maths]:[Language]])</f>
        <v>0</v>
      </c>
      <c r="H61" s="3" t="str">
        <f>_xlfn.SWITCH(Table5[[#This Row],[No od Exams Appeared]],4,"All",3,"3",2,"2",1,"1",0,"0")</f>
        <v>0</v>
      </c>
    </row>
    <row r="62" spans="1:8" x14ac:dyDescent="0.25">
      <c r="A62" t="s">
        <v>25</v>
      </c>
      <c r="B62">
        <v>9</v>
      </c>
      <c r="C62">
        <v>80</v>
      </c>
      <c r="D62">
        <v>70</v>
      </c>
      <c r="E62">
        <v>67</v>
      </c>
      <c r="F62">
        <v>55</v>
      </c>
      <c r="G62">
        <f>COUNT(Table5[[#This Row],[Maths]:[Language]])</f>
        <v>4</v>
      </c>
      <c r="H62" s="3" t="str">
        <f>_xlfn.SWITCH(Table5[[#This Row],[No od Exams Appeared]],4,"All",3,"3",2,"2",1,"1",0,"0")</f>
        <v>All</v>
      </c>
    </row>
    <row r="63" spans="1:8" x14ac:dyDescent="0.25">
      <c r="A63" t="s">
        <v>45</v>
      </c>
      <c r="B63">
        <v>9</v>
      </c>
      <c r="G63">
        <f>COUNT(Table5[[#This Row],[Maths]:[Language]])</f>
        <v>0</v>
      </c>
      <c r="H63" s="3" t="str">
        <f>_xlfn.SWITCH(Table5[[#This Row],[No od Exams Appeared]],4,"All",3,"3",2,"2",1,"1",0,"0")</f>
        <v>0</v>
      </c>
    </row>
    <row r="64" spans="1:8" x14ac:dyDescent="0.25">
      <c r="A64" t="s">
        <v>118</v>
      </c>
      <c r="B64">
        <v>9</v>
      </c>
      <c r="C64">
        <v>50</v>
      </c>
      <c r="D64">
        <v>50</v>
      </c>
      <c r="E64">
        <v>88</v>
      </c>
      <c r="F64">
        <v>43</v>
      </c>
      <c r="G64">
        <f>COUNT(Table5[[#This Row],[Maths]:[Language]])</f>
        <v>4</v>
      </c>
      <c r="H64" s="3" t="str">
        <f>_xlfn.SWITCH(Table5[[#This Row],[No od Exams Appeared]],4,"All",3,"3",2,"2",1,"1",0,"0")</f>
        <v>All</v>
      </c>
    </row>
    <row r="65" spans="1:8" x14ac:dyDescent="0.25">
      <c r="A65" t="s">
        <v>42</v>
      </c>
      <c r="B65">
        <v>9</v>
      </c>
      <c r="C65">
        <v>90</v>
      </c>
      <c r="D65">
        <v>86</v>
      </c>
      <c r="E65">
        <v>79</v>
      </c>
      <c r="F65">
        <v>61</v>
      </c>
      <c r="G65">
        <f>COUNT(Table5[[#This Row],[Maths]:[Language]])</f>
        <v>4</v>
      </c>
      <c r="H65" s="3" t="str">
        <f>_xlfn.SWITCH(Table5[[#This Row],[No od Exams Appeared]],4,"All",3,"3",2,"2",1,"1",0,"0")</f>
        <v>All</v>
      </c>
    </row>
    <row r="66" spans="1:8" x14ac:dyDescent="0.25">
      <c r="A66" t="s">
        <v>111</v>
      </c>
      <c r="B66">
        <v>9</v>
      </c>
      <c r="C66">
        <v>58</v>
      </c>
      <c r="D66">
        <v>76</v>
      </c>
      <c r="E66">
        <v>49</v>
      </c>
      <c r="F66">
        <v>47</v>
      </c>
      <c r="G66">
        <f>COUNT(Table5[[#This Row],[Maths]:[Language]])</f>
        <v>4</v>
      </c>
      <c r="H66" s="3" t="str">
        <f>_xlfn.SWITCH(Table5[[#This Row],[No od Exams Appeared]],4,"All",3,"3",2,"2",1,"1",0,"0")</f>
        <v>All</v>
      </c>
    </row>
    <row r="67" spans="1:8" x14ac:dyDescent="0.25">
      <c r="A67" t="s">
        <v>97</v>
      </c>
      <c r="B67">
        <v>9</v>
      </c>
      <c r="C67">
        <v>82</v>
      </c>
      <c r="D67">
        <v>81</v>
      </c>
      <c r="E67">
        <v>42</v>
      </c>
      <c r="F67">
        <v>66</v>
      </c>
      <c r="G67">
        <f>COUNT(Table5[[#This Row],[Maths]:[Language]])</f>
        <v>4</v>
      </c>
      <c r="H67" s="3" t="str">
        <f>_xlfn.SWITCH(Table5[[#This Row],[No od Exams Appeared]],4,"All",3,"3",2,"2",1,"1",0,"0")</f>
        <v>All</v>
      </c>
    </row>
    <row r="68" spans="1:8" x14ac:dyDescent="0.25">
      <c r="A68" t="s">
        <v>103</v>
      </c>
      <c r="B68">
        <v>9</v>
      </c>
      <c r="C68">
        <v>72</v>
      </c>
      <c r="D68">
        <v>50</v>
      </c>
      <c r="E68">
        <v>90</v>
      </c>
      <c r="F68">
        <v>50</v>
      </c>
      <c r="G68">
        <f>COUNT(Table5[[#This Row],[Maths]:[Language]])</f>
        <v>4</v>
      </c>
      <c r="H68" s="3" t="str">
        <f>_xlfn.SWITCH(Table5[[#This Row],[No od Exams Appeared]],4,"All",3,"3",2,"2",1,"1",0,"0")</f>
        <v>All</v>
      </c>
    </row>
    <row r="69" spans="1:8" x14ac:dyDescent="0.25">
      <c r="A69" t="s">
        <v>102</v>
      </c>
      <c r="B69">
        <v>9</v>
      </c>
      <c r="C69">
        <v>78</v>
      </c>
      <c r="D69">
        <v>46</v>
      </c>
      <c r="G69">
        <f>COUNT(Table5[[#This Row],[Maths]:[Language]])</f>
        <v>2</v>
      </c>
      <c r="H69" s="3" t="str">
        <f>_xlfn.SWITCH(Table5[[#This Row],[No od Exams Appeared]],4,"All",3,"3",2,"2",1,"1",0,"0")</f>
        <v>2</v>
      </c>
    </row>
    <row r="70" spans="1:8" x14ac:dyDescent="0.25">
      <c r="A70" t="s">
        <v>50</v>
      </c>
      <c r="B70">
        <v>9</v>
      </c>
      <c r="G70">
        <f>COUNT(Table5[[#This Row],[Maths]:[Language]])</f>
        <v>0</v>
      </c>
      <c r="H70" s="3" t="str">
        <f>_xlfn.SWITCH(Table5[[#This Row],[No od Exams Appeared]],4,"All",3,"3",2,"2",1,"1",0,"0")</f>
        <v>0</v>
      </c>
    </row>
    <row r="71" spans="1:8" x14ac:dyDescent="0.25">
      <c r="A71" t="s">
        <v>78</v>
      </c>
      <c r="B71">
        <v>8</v>
      </c>
      <c r="C71">
        <v>43</v>
      </c>
      <c r="D71">
        <v>64</v>
      </c>
      <c r="E71">
        <v>62</v>
      </c>
      <c r="F71">
        <v>66</v>
      </c>
      <c r="G71">
        <f>COUNT(Table5[[#This Row],[Maths]:[Language]])</f>
        <v>4</v>
      </c>
      <c r="H71" s="3" t="str">
        <f>_xlfn.SWITCH(Table5[[#This Row],[No od Exams Appeared]],4,"All",3,"3",2,"2",1,"1",0,"0")</f>
        <v>All</v>
      </c>
    </row>
    <row r="72" spans="1:8" x14ac:dyDescent="0.25">
      <c r="A72" t="s">
        <v>17</v>
      </c>
      <c r="B72">
        <v>8</v>
      </c>
      <c r="C72">
        <v>80</v>
      </c>
      <c r="D72">
        <v>45</v>
      </c>
      <c r="E72">
        <v>73</v>
      </c>
      <c r="F72">
        <v>62</v>
      </c>
      <c r="G72">
        <f>COUNT(Table5[[#This Row],[Maths]:[Language]])</f>
        <v>4</v>
      </c>
      <c r="H72" s="3" t="str">
        <f>_xlfn.SWITCH(Table5[[#This Row],[No od Exams Appeared]],4,"All",3,"3",2,"2",1,"1",0,"0")</f>
        <v>All</v>
      </c>
    </row>
    <row r="73" spans="1:8" x14ac:dyDescent="0.25">
      <c r="A73" t="s">
        <v>40</v>
      </c>
      <c r="B73">
        <v>8</v>
      </c>
      <c r="G73">
        <f>COUNT(Table5[[#This Row],[Maths]:[Language]])</f>
        <v>0</v>
      </c>
      <c r="H73" s="3" t="str">
        <f>_xlfn.SWITCH(Table5[[#This Row],[No od Exams Appeared]],4,"All",3,"3",2,"2",1,"1",0,"0")</f>
        <v>0</v>
      </c>
    </row>
    <row r="74" spans="1:8" x14ac:dyDescent="0.25">
      <c r="A74" t="s">
        <v>101</v>
      </c>
      <c r="B74">
        <v>8</v>
      </c>
      <c r="C74">
        <v>59</v>
      </c>
      <c r="D74">
        <v>51</v>
      </c>
      <c r="E74">
        <v>63</v>
      </c>
      <c r="F74">
        <v>68</v>
      </c>
      <c r="G74">
        <f>COUNT(Table5[[#This Row],[Maths]:[Language]])</f>
        <v>4</v>
      </c>
      <c r="H74" s="3" t="str">
        <f>_xlfn.SWITCH(Table5[[#This Row],[No od Exams Appeared]],4,"All",3,"3",2,"2",1,"1",0,"0")</f>
        <v>All</v>
      </c>
    </row>
    <row r="75" spans="1:8" x14ac:dyDescent="0.25">
      <c r="A75" t="s">
        <v>73</v>
      </c>
      <c r="B75">
        <v>8</v>
      </c>
      <c r="C75">
        <v>68</v>
      </c>
      <c r="D75">
        <v>87</v>
      </c>
      <c r="E75">
        <v>47</v>
      </c>
      <c r="F75">
        <v>58</v>
      </c>
      <c r="G75">
        <f>COUNT(Table5[[#This Row],[Maths]:[Language]])</f>
        <v>4</v>
      </c>
      <c r="H75" s="3" t="str">
        <f>_xlfn.SWITCH(Table5[[#This Row],[No od Exams Appeared]],4,"All",3,"3",2,"2",1,"1",0,"0")</f>
        <v>All</v>
      </c>
    </row>
    <row r="76" spans="1:8" x14ac:dyDescent="0.25">
      <c r="A76" t="s">
        <v>52</v>
      </c>
      <c r="B76">
        <v>8</v>
      </c>
      <c r="C76">
        <v>89</v>
      </c>
      <c r="D76">
        <v>53</v>
      </c>
      <c r="E76">
        <v>47</v>
      </c>
      <c r="F76">
        <v>40</v>
      </c>
      <c r="G76">
        <f>COUNT(Table5[[#This Row],[Maths]:[Language]])</f>
        <v>4</v>
      </c>
      <c r="H76" s="3" t="str">
        <f>_xlfn.SWITCH(Table5[[#This Row],[No od Exams Appeared]],4,"All",3,"3",2,"2",1,"1",0,"0")</f>
        <v>All</v>
      </c>
    </row>
    <row r="77" spans="1:8" x14ac:dyDescent="0.25">
      <c r="A77" t="s">
        <v>48</v>
      </c>
      <c r="B77">
        <v>8</v>
      </c>
      <c r="G77">
        <f>COUNT(Table5[[#This Row],[Maths]:[Language]])</f>
        <v>0</v>
      </c>
      <c r="H77" s="3" t="str">
        <f>_xlfn.SWITCH(Table5[[#This Row],[No od Exams Appeared]],4,"All",3,"3",2,"2",1,"1",0,"0")</f>
        <v>0</v>
      </c>
    </row>
    <row r="78" spans="1:8" x14ac:dyDescent="0.25">
      <c r="A78" t="s">
        <v>32</v>
      </c>
      <c r="B78">
        <v>8</v>
      </c>
      <c r="C78">
        <v>56</v>
      </c>
      <c r="D78">
        <v>85</v>
      </c>
      <c r="E78">
        <v>76</v>
      </c>
      <c r="F78">
        <v>68</v>
      </c>
      <c r="G78">
        <f>COUNT(Table5[[#This Row],[Maths]:[Language]])</f>
        <v>4</v>
      </c>
      <c r="H78" s="3" t="str">
        <f>_xlfn.SWITCH(Table5[[#This Row],[No od Exams Appeared]],4,"All",3,"3",2,"2",1,"1",0,"0")</f>
        <v>All</v>
      </c>
    </row>
    <row r="79" spans="1:8" x14ac:dyDescent="0.25">
      <c r="A79" t="s">
        <v>79</v>
      </c>
      <c r="B79">
        <v>8</v>
      </c>
      <c r="D79">
        <v>42</v>
      </c>
      <c r="E79">
        <v>79</v>
      </c>
      <c r="F79">
        <v>56</v>
      </c>
      <c r="G79">
        <f>COUNT(Table5[[#This Row],[Maths]:[Language]])</f>
        <v>3</v>
      </c>
      <c r="H79" s="3" t="str">
        <f>_xlfn.SWITCH(Table5[[#This Row],[No od Exams Appeared]],4,"All",3,"3",2,"2",1,"1",0,"0")</f>
        <v>3</v>
      </c>
    </row>
    <row r="80" spans="1:8" x14ac:dyDescent="0.25">
      <c r="A80" t="s">
        <v>29</v>
      </c>
      <c r="B80">
        <v>8</v>
      </c>
      <c r="C80">
        <v>89</v>
      </c>
      <c r="D80">
        <v>84</v>
      </c>
      <c r="E80">
        <v>73</v>
      </c>
      <c r="F80">
        <v>43</v>
      </c>
      <c r="G80">
        <f>COUNT(Table5[[#This Row],[Maths]:[Language]])</f>
        <v>4</v>
      </c>
      <c r="H80" s="3" t="str">
        <f>_xlfn.SWITCH(Table5[[#This Row],[No od Exams Appeared]],4,"All",3,"3",2,"2",1,"1",0,"0")</f>
        <v>All</v>
      </c>
    </row>
    <row r="81" spans="1:8" x14ac:dyDescent="0.25">
      <c r="A81" t="s">
        <v>43</v>
      </c>
      <c r="B81">
        <v>8</v>
      </c>
      <c r="C81">
        <v>56</v>
      </c>
      <c r="D81">
        <v>59</v>
      </c>
      <c r="E81">
        <v>51</v>
      </c>
      <c r="F81">
        <v>51</v>
      </c>
      <c r="G81">
        <f>COUNT(Table5[[#This Row],[Maths]:[Language]])</f>
        <v>4</v>
      </c>
      <c r="H81" s="3" t="str">
        <f>_xlfn.SWITCH(Table5[[#This Row],[No od Exams Appeared]],4,"All",3,"3",2,"2",1,"1",0,"0")</f>
        <v>All</v>
      </c>
    </row>
    <row r="82" spans="1:8" x14ac:dyDescent="0.25">
      <c r="A82" t="s">
        <v>34</v>
      </c>
      <c r="B82">
        <v>8</v>
      </c>
      <c r="C82">
        <v>44</v>
      </c>
      <c r="D82">
        <v>60</v>
      </c>
      <c r="E82">
        <v>59</v>
      </c>
      <c r="F82">
        <v>64</v>
      </c>
      <c r="G82">
        <f>COUNT(Table5[[#This Row],[Maths]:[Language]])</f>
        <v>4</v>
      </c>
      <c r="H82" s="3" t="str">
        <f>_xlfn.SWITCH(Table5[[#This Row],[No od Exams Appeared]],4,"All",3,"3",2,"2",1,"1",0,"0")</f>
        <v>All</v>
      </c>
    </row>
    <row r="83" spans="1:8" x14ac:dyDescent="0.25">
      <c r="A83" t="s">
        <v>19</v>
      </c>
      <c r="B83">
        <v>8</v>
      </c>
      <c r="C83">
        <v>79</v>
      </c>
      <c r="D83">
        <v>45</v>
      </c>
      <c r="E83">
        <v>53</v>
      </c>
      <c r="F83">
        <v>46</v>
      </c>
      <c r="G83">
        <f>COUNT(Table5[[#This Row],[Maths]:[Language]])</f>
        <v>4</v>
      </c>
      <c r="H83" s="3" t="str">
        <f>_xlfn.SWITCH(Table5[[#This Row],[No od Exams Appeared]],4,"All",3,"3",2,"2",1,"1",0,"0")</f>
        <v>All</v>
      </c>
    </row>
    <row r="84" spans="1:8" x14ac:dyDescent="0.25">
      <c r="A84" t="s">
        <v>69</v>
      </c>
      <c r="B84">
        <v>8</v>
      </c>
      <c r="C84">
        <v>53</v>
      </c>
      <c r="D84">
        <v>86</v>
      </c>
      <c r="E84">
        <v>86</v>
      </c>
      <c r="F84">
        <v>50</v>
      </c>
      <c r="G84">
        <f>COUNT(Table5[[#This Row],[Maths]:[Language]])</f>
        <v>4</v>
      </c>
      <c r="H84" s="3" t="str">
        <f>_xlfn.SWITCH(Table5[[#This Row],[No od Exams Appeared]],4,"All",3,"3",2,"2",1,"1",0,"0")</f>
        <v>All</v>
      </c>
    </row>
    <row r="85" spans="1:8" x14ac:dyDescent="0.25">
      <c r="A85" t="s">
        <v>9</v>
      </c>
      <c r="B85">
        <v>8</v>
      </c>
      <c r="C85">
        <v>83</v>
      </c>
      <c r="D85">
        <v>68</v>
      </c>
      <c r="E85">
        <v>63</v>
      </c>
      <c r="F85">
        <v>65</v>
      </c>
      <c r="G85">
        <f>COUNT(Table5[[#This Row],[Maths]:[Language]])</f>
        <v>4</v>
      </c>
      <c r="H85" s="3" t="str">
        <f>_xlfn.SWITCH(Table5[[#This Row],[No od Exams Appeared]],4,"All",3,"3",2,"2",1,"1",0,"0")</f>
        <v>All</v>
      </c>
    </row>
    <row r="86" spans="1:8" x14ac:dyDescent="0.25">
      <c r="A86" t="s">
        <v>71</v>
      </c>
      <c r="B86">
        <v>8</v>
      </c>
      <c r="C86">
        <v>85</v>
      </c>
      <c r="D86">
        <v>53</v>
      </c>
      <c r="E86">
        <v>68</v>
      </c>
      <c r="F86">
        <v>48</v>
      </c>
      <c r="G86">
        <f>COUNT(Table5[[#This Row],[Maths]:[Language]])</f>
        <v>4</v>
      </c>
      <c r="H86" s="3" t="str">
        <f>_xlfn.SWITCH(Table5[[#This Row],[No od Exams Appeared]],4,"All",3,"3",2,"2",1,"1",0,"0")</f>
        <v>All</v>
      </c>
    </row>
    <row r="87" spans="1:8" x14ac:dyDescent="0.25">
      <c r="A87" t="s">
        <v>38</v>
      </c>
      <c r="B87">
        <v>8</v>
      </c>
      <c r="C87">
        <v>49</v>
      </c>
      <c r="D87">
        <v>79</v>
      </c>
      <c r="E87">
        <v>80</v>
      </c>
      <c r="F87">
        <v>51</v>
      </c>
      <c r="G87">
        <f>COUNT(Table5[[#This Row],[Maths]:[Language]])</f>
        <v>4</v>
      </c>
      <c r="H87" s="3" t="str">
        <f>_xlfn.SWITCH(Table5[[#This Row],[No od Exams Appeared]],4,"All",3,"3",2,"2",1,"1",0,"0")</f>
        <v>All</v>
      </c>
    </row>
    <row r="88" spans="1:8" x14ac:dyDescent="0.25">
      <c r="A88" t="s">
        <v>36</v>
      </c>
      <c r="B88">
        <v>8</v>
      </c>
      <c r="C88">
        <v>81</v>
      </c>
      <c r="D88">
        <v>75</v>
      </c>
      <c r="E88">
        <v>58</v>
      </c>
      <c r="F88">
        <v>56</v>
      </c>
      <c r="G88">
        <f>COUNT(Table5[[#This Row],[Maths]:[Language]])</f>
        <v>4</v>
      </c>
      <c r="H88" s="3" t="str">
        <f>_xlfn.SWITCH(Table5[[#This Row],[No od Exams Appeared]],4,"All",3,"3",2,"2",1,"1",0,"0")</f>
        <v>All</v>
      </c>
    </row>
    <row r="89" spans="1:8" x14ac:dyDescent="0.25">
      <c r="A89" t="s">
        <v>75</v>
      </c>
      <c r="B89">
        <v>8</v>
      </c>
      <c r="C89">
        <v>86</v>
      </c>
      <c r="D89">
        <v>79</v>
      </c>
      <c r="E89">
        <v>44</v>
      </c>
      <c r="F89">
        <v>57</v>
      </c>
      <c r="G89">
        <f>COUNT(Table5[[#This Row],[Maths]:[Language]])</f>
        <v>4</v>
      </c>
      <c r="H89" s="3" t="str">
        <f>_xlfn.SWITCH(Table5[[#This Row],[No od Exams Appeared]],4,"All",3,"3",2,"2",1,"1",0,"0")</f>
        <v>All</v>
      </c>
    </row>
    <row r="90" spans="1:8" x14ac:dyDescent="0.25">
      <c r="A90" t="s">
        <v>131</v>
      </c>
      <c r="B90">
        <v>8</v>
      </c>
      <c r="C90">
        <v>71</v>
      </c>
      <c r="D90">
        <v>66</v>
      </c>
      <c r="E90">
        <v>48</v>
      </c>
      <c r="F90">
        <v>49</v>
      </c>
      <c r="G90">
        <f>COUNT(Table5[[#This Row],[Maths]:[Language]])</f>
        <v>4</v>
      </c>
      <c r="H90" s="3" t="str">
        <f>_xlfn.SWITCH(Table5[[#This Row],[No od Exams Appeared]],4,"All",3,"3",2,"2",1,"1",0,"0")</f>
        <v>All</v>
      </c>
    </row>
    <row r="91" spans="1:8" x14ac:dyDescent="0.25">
      <c r="A91" t="s">
        <v>127</v>
      </c>
      <c r="B91">
        <v>8</v>
      </c>
      <c r="C91">
        <v>44</v>
      </c>
      <c r="D91">
        <v>47</v>
      </c>
      <c r="E91">
        <v>46</v>
      </c>
      <c r="F91">
        <v>55</v>
      </c>
      <c r="G91">
        <f>COUNT(Table5[[#This Row],[Maths]:[Language]])</f>
        <v>4</v>
      </c>
      <c r="H91" s="3" t="str">
        <f>_xlfn.SWITCH(Table5[[#This Row],[No od Exams Appeared]],4,"All",3,"3",2,"2",1,"1",0,"0")</f>
        <v>All</v>
      </c>
    </row>
    <row r="92" spans="1:8" x14ac:dyDescent="0.25">
      <c r="A92" t="s">
        <v>54</v>
      </c>
      <c r="B92">
        <v>8</v>
      </c>
      <c r="C92">
        <v>48</v>
      </c>
      <c r="D92">
        <v>81</v>
      </c>
      <c r="E92">
        <v>69</v>
      </c>
      <c r="F92">
        <v>69</v>
      </c>
      <c r="G92">
        <f>COUNT(Table5[[#This Row],[Maths]:[Language]])</f>
        <v>4</v>
      </c>
      <c r="H92" s="3" t="str">
        <f>_xlfn.SWITCH(Table5[[#This Row],[No od Exams Appeared]],4,"All",3,"3",2,"2",1,"1",0,"0")</f>
        <v>All</v>
      </c>
    </row>
    <row r="93" spans="1:8" x14ac:dyDescent="0.25">
      <c r="A93" t="s">
        <v>95</v>
      </c>
      <c r="B93">
        <v>8</v>
      </c>
      <c r="C93">
        <v>80</v>
      </c>
      <c r="D93">
        <v>66</v>
      </c>
      <c r="E93">
        <v>42</v>
      </c>
      <c r="F93">
        <v>43</v>
      </c>
      <c r="G93">
        <f>COUNT(Table5[[#This Row],[Maths]:[Language]])</f>
        <v>4</v>
      </c>
      <c r="H93" s="3" t="str">
        <f>_xlfn.SWITCH(Table5[[#This Row],[No od Exams Appeared]],4,"All",3,"3",2,"2",1,"1",0,"0")</f>
        <v>All</v>
      </c>
    </row>
    <row r="94" spans="1:8" x14ac:dyDescent="0.25">
      <c r="A94" t="s">
        <v>121</v>
      </c>
      <c r="B94">
        <v>8</v>
      </c>
      <c r="C94">
        <v>83</v>
      </c>
      <c r="D94">
        <v>75</v>
      </c>
      <c r="E94">
        <v>46</v>
      </c>
      <c r="F94">
        <v>52</v>
      </c>
      <c r="G94">
        <f>COUNT(Table5[[#This Row],[Maths]:[Language]])</f>
        <v>4</v>
      </c>
      <c r="H94" s="3" t="str">
        <f>_xlfn.SWITCH(Table5[[#This Row],[No od Exams Appeared]],4,"All",3,"3",2,"2",1,"1",0,"0")</f>
        <v>All</v>
      </c>
    </row>
    <row r="95" spans="1:8" x14ac:dyDescent="0.25">
      <c r="A95" t="s">
        <v>15</v>
      </c>
      <c r="B95">
        <v>7</v>
      </c>
      <c r="C95">
        <v>60</v>
      </c>
      <c r="D95">
        <v>48</v>
      </c>
      <c r="E95">
        <v>50</v>
      </c>
      <c r="F95">
        <v>67</v>
      </c>
      <c r="G95">
        <f>COUNT(Table5[[#This Row],[Maths]:[Language]])</f>
        <v>4</v>
      </c>
      <c r="H95" s="3" t="str">
        <f>_xlfn.SWITCH(Table5[[#This Row],[No od Exams Appeared]],4,"All",3,"3",2,"2",1,"1",0,"0")</f>
        <v>All</v>
      </c>
    </row>
    <row r="96" spans="1:8" x14ac:dyDescent="0.25">
      <c r="A96" t="s">
        <v>122</v>
      </c>
      <c r="B96">
        <v>7</v>
      </c>
      <c r="C96">
        <v>50</v>
      </c>
      <c r="D96">
        <v>82</v>
      </c>
      <c r="E96">
        <v>86</v>
      </c>
      <c r="F96">
        <v>66</v>
      </c>
      <c r="G96">
        <f>COUNT(Table5[[#This Row],[Maths]:[Language]])</f>
        <v>4</v>
      </c>
      <c r="H96" s="3" t="str">
        <f>_xlfn.SWITCH(Table5[[#This Row],[No od Exams Appeared]],4,"All",3,"3",2,"2",1,"1",0,"0")</f>
        <v>All</v>
      </c>
    </row>
    <row r="97" spans="1:8" x14ac:dyDescent="0.25">
      <c r="A97" t="s">
        <v>60</v>
      </c>
      <c r="B97">
        <v>7</v>
      </c>
      <c r="C97">
        <v>81</v>
      </c>
      <c r="D97">
        <v>85</v>
      </c>
      <c r="E97">
        <v>83</v>
      </c>
      <c r="F97">
        <v>43</v>
      </c>
      <c r="G97">
        <f>COUNT(Table5[[#This Row],[Maths]:[Language]])</f>
        <v>4</v>
      </c>
      <c r="H97" s="3" t="str">
        <f>_xlfn.SWITCH(Table5[[#This Row],[No od Exams Appeared]],4,"All",3,"3",2,"2",1,"1",0,"0")</f>
        <v>All</v>
      </c>
    </row>
    <row r="98" spans="1:8" x14ac:dyDescent="0.25">
      <c r="A98" t="s">
        <v>51</v>
      </c>
      <c r="B98">
        <v>7</v>
      </c>
      <c r="C98">
        <v>71</v>
      </c>
      <c r="D98">
        <v>89</v>
      </c>
      <c r="E98">
        <v>55</v>
      </c>
      <c r="F98">
        <v>49</v>
      </c>
      <c r="G98">
        <f>COUNT(Table5[[#This Row],[Maths]:[Language]])</f>
        <v>4</v>
      </c>
      <c r="H98" s="3" t="str">
        <f>_xlfn.SWITCH(Table5[[#This Row],[No od Exams Appeared]],4,"All",3,"3",2,"2",1,"1",0,"0")</f>
        <v>All</v>
      </c>
    </row>
    <row r="99" spans="1:8" x14ac:dyDescent="0.25">
      <c r="A99" t="s">
        <v>20</v>
      </c>
      <c r="B99">
        <v>7</v>
      </c>
      <c r="C99">
        <v>48</v>
      </c>
      <c r="E99">
        <v>62</v>
      </c>
      <c r="F99">
        <v>55</v>
      </c>
      <c r="G99">
        <f>COUNT(Table5[[#This Row],[Maths]:[Language]])</f>
        <v>3</v>
      </c>
      <c r="H99" s="3" t="str">
        <f>_xlfn.SWITCH(Table5[[#This Row],[No od Exams Appeared]],4,"All",3,"3",2,"2",1,"1",0,"0")</f>
        <v>3</v>
      </c>
    </row>
    <row r="100" spans="1:8" x14ac:dyDescent="0.25">
      <c r="A100" t="s">
        <v>66</v>
      </c>
      <c r="B100">
        <v>7</v>
      </c>
      <c r="C100">
        <v>84</v>
      </c>
      <c r="D100">
        <v>60</v>
      </c>
      <c r="F100">
        <v>60</v>
      </c>
      <c r="G100">
        <f>COUNT(Table5[[#This Row],[Maths]:[Language]])</f>
        <v>3</v>
      </c>
      <c r="H100" s="3" t="str">
        <f>_xlfn.SWITCH(Table5[[#This Row],[No od Exams Appeared]],4,"All",3,"3",2,"2",1,"1",0,"0")</f>
        <v>3</v>
      </c>
    </row>
    <row r="101" spans="1:8" x14ac:dyDescent="0.25">
      <c r="A101" t="s">
        <v>39</v>
      </c>
      <c r="B101">
        <v>7</v>
      </c>
      <c r="C101">
        <v>80</v>
      </c>
      <c r="D101">
        <v>61</v>
      </c>
      <c r="E101">
        <v>68</v>
      </c>
      <c r="F101">
        <v>48</v>
      </c>
      <c r="G101">
        <f>COUNT(Table5[[#This Row],[Maths]:[Language]])</f>
        <v>4</v>
      </c>
      <c r="H101" s="3" t="str">
        <f>_xlfn.SWITCH(Table5[[#This Row],[No od Exams Appeared]],4,"All",3,"3",2,"2",1,"1",0,"0")</f>
        <v>All</v>
      </c>
    </row>
    <row r="102" spans="1:8" x14ac:dyDescent="0.25">
      <c r="A102" t="s">
        <v>120</v>
      </c>
      <c r="B102">
        <v>7</v>
      </c>
      <c r="C102">
        <v>88</v>
      </c>
      <c r="D102">
        <v>66</v>
      </c>
      <c r="E102">
        <v>52</v>
      </c>
      <c r="F102">
        <v>51</v>
      </c>
      <c r="G102">
        <f>COUNT(Table5[[#This Row],[Maths]:[Language]])</f>
        <v>4</v>
      </c>
      <c r="H102" s="3" t="str">
        <f>_xlfn.SWITCH(Table5[[#This Row],[No od Exams Appeared]],4,"All",3,"3",2,"2",1,"1",0,"0")</f>
        <v>All</v>
      </c>
    </row>
    <row r="103" spans="1:8" x14ac:dyDescent="0.25">
      <c r="A103" t="s">
        <v>68</v>
      </c>
      <c r="B103">
        <v>7</v>
      </c>
      <c r="D103">
        <v>78</v>
      </c>
      <c r="E103">
        <v>49</v>
      </c>
      <c r="F103">
        <v>69</v>
      </c>
      <c r="G103">
        <f>COUNT(Table5[[#This Row],[Maths]:[Language]])</f>
        <v>3</v>
      </c>
      <c r="H103" s="3" t="str">
        <f>_xlfn.SWITCH(Table5[[#This Row],[No od Exams Appeared]],4,"All",3,"3",2,"2",1,"1",0,"0")</f>
        <v>3</v>
      </c>
    </row>
    <row r="104" spans="1:8" x14ac:dyDescent="0.25">
      <c r="A104" t="s">
        <v>125</v>
      </c>
      <c r="B104">
        <v>7</v>
      </c>
      <c r="C104">
        <v>41</v>
      </c>
      <c r="D104">
        <v>62</v>
      </c>
      <c r="E104">
        <v>52</v>
      </c>
      <c r="F104">
        <v>70</v>
      </c>
      <c r="G104">
        <f>COUNT(Table5[[#This Row],[Maths]:[Language]])</f>
        <v>4</v>
      </c>
      <c r="H104" s="3" t="str">
        <f>_xlfn.SWITCH(Table5[[#This Row],[No od Exams Appeared]],4,"All",3,"3",2,"2",1,"1",0,"0")</f>
        <v>All</v>
      </c>
    </row>
    <row r="105" spans="1:8" x14ac:dyDescent="0.25">
      <c r="A105" t="s">
        <v>87</v>
      </c>
      <c r="B105">
        <v>7</v>
      </c>
      <c r="G105">
        <f>COUNT(Table5[[#This Row],[Maths]:[Language]])</f>
        <v>0</v>
      </c>
      <c r="H105" s="3" t="str">
        <f>_xlfn.SWITCH(Table5[[#This Row],[No od Exams Appeared]],4,"All",3,"3",2,"2",1,"1",0,"0")</f>
        <v>0</v>
      </c>
    </row>
    <row r="106" spans="1:8" x14ac:dyDescent="0.25">
      <c r="A106" t="s">
        <v>107</v>
      </c>
      <c r="B106">
        <v>7</v>
      </c>
      <c r="C106">
        <v>79</v>
      </c>
      <c r="D106">
        <v>42</v>
      </c>
      <c r="E106">
        <v>64</v>
      </c>
      <c r="F106">
        <v>57</v>
      </c>
      <c r="G106">
        <f>COUNT(Table5[[#This Row],[Maths]:[Language]])</f>
        <v>4</v>
      </c>
      <c r="H106" s="3" t="str">
        <f>_xlfn.SWITCH(Table5[[#This Row],[No od Exams Appeared]],4,"All",3,"3",2,"2",1,"1",0,"0")</f>
        <v>All</v>
      </c>
    </row>
    <row r="107" spans="1:8" x14ac:dyDescent="0.25">
      <c r="A107" t="s">
        <v>24</v>
      </c>
      <c r="B107">
        <v>7</v>
      </c>
      <c r="C107">
        <v>86</v>
      </c>
      <c r="D107">
        <v>83</v>
      </c>
      <c r="E107">
        <v>86</v>
      </c>
      <c r="F107">
        <v>40</v>
      </c>
      <c r="G107">
        <f>COUNT(Table5[[#This Row],[Maths]:[Language]])</f>
        <v>4</v>
      </c>
      <c r="H107" s="3" t="str">
        <f>_xlfn.SWITCH(Table5[[#This Row],[No od Exams Appeared]],4,"All",3,"3",2,"2",1,"1",0,"0")</f>
        <v>All</v>
      </c>
    </row>
    <row r="108" spans="1:8" x14ac:dyDescent="0.25">
      <c r="A108" t="s">
        <v>57</v>
      </c>
      <c r="B108">
        <v>7</v>
      </c>
      <c r="C108">
        <v>54</v>
      </c>
      <c r="D108">
        <v>68</v>
      </c>
      <c r="F108">
        <v>42</v>
      </c>
      <c r="G108">
        <f>COUNT(Table5[[#This Row],[Maths]:[Language]])</f>
        <v>3</v>
      </c>
      <c r="H108" s="3" t="str">
        <f>_xlfn.SWITCH(Table5[[#This Row],[No od Exams Appeared]],4,"All",3,"3",2,"2",1,"1",0,"0")</f>
        <v>3</v>
      </c>
    </row>
    <row r="109" spans="1:8" x14ac:dyDescent="0.25">
      <c r="A109" t="s">
        <v>46</v>
      </c>
      <c r="B109">
        <v>7</v>
      </c>
      <c r="G109">
        <f>COUNT(Table5[[#This Row],[Maths]:[Language]])</f>
        <v>0</v>
      </c>
      <c r="H109" s="3" t="str">
        <f>_xlfn.SWITCH(Table5[[#This Row],[No od Exams Appeared]],4,"All",3,"3",2,"2",1,"1",0,"0")</f>
        <v>0</v>
      </c>
    </row>
    <row r="110" spans="1:8" x14ac:dyDescent="0.25">
      <c r="A110" t="s">
        <v>28</v>
      </c>
      <c r="B110">
        <v>6</v>
      </c>
      <c r="C110">
        <v>51</v>
      </c>
      <c r="E110">
        <v>54</v>
      </c>
      <c r="F110">
        <v>89</v>
      </c>
      <c r="G110">
        <f>COUNT(Table5[[#This Row],[Maths]:[Language]])</f>
        <v>3</v>
      </c>
      <c r="H110" s="3" t="str">
        <f>_xlfn.SWITCH(Table5[[#This Row],[No od Exams Appeared]],4,"All",3,"3",2,"2",1,"1",0,"0")</f>
        <v>3</v>
      </c>
    </row>
    <row r="111" spans="1:8" x14ac:dyDescent="0.25">
      <c r="A111" t="s">
        <v>112</v>
      </c>
      <c r="B111">
        <v>6</v>
      </c>
      <c r="C111">
        <v>60</v>
      </c>
      <c r="D111">
        <v>48</v>
      </c>
      <c r="E111">
        <v>62</v>
      </c>
      <c r="F111">
        <v>47</v>
      </c>
      <c r="G111">
        <f>COUNT(Table5[[#This Row],[Maths]:[Language]])</f>
        <v>4</v>
      </c>
      <c r="H111" s="3" t="str">
        <f>_xlfn.SWITCH(Table5[[#This Row],[No od Exams Appeared]],4,"All",3,"3",2,"2",1,"1",0,"0")</f>
        <v>All</v>
      </c>
    </row>
    <row r="112" spans="1:8" x14ac:dyDescent="0.25">
      <c r="A112" t="s">
        <v>89</v>
      </c>
      <c r="B112">
        <v>6</v>
      </c>
      <c r="G112">
        <f>COUNT(Table5[[#This Row],[Maths]:[Language]])</f>
        <v>0</v>
      </c>
      <c r="H112" s="3" t="str">
        <f>_xlfn.SWITCH(Table5[[#This Row],[No od Exams Appeared]],4,"All",3,"3",2,"2",1,"1",0,"0")</f>
        <v>0</v>
      </c>
    </row>
    <row r="113" spans="1:8" x14ac:dyDescent="0.25">
      <c r="A113" t="s">
        <v>91</v>
      </c>
      <c r="B113">
        <v>6</v>
      </c>
      <c r="G113">
        <f>COUNT(Table5[[#This Row],[Maths]:[Language]])</f>
        <v>0</v>
      </c>
      <c r="H113" s="3" t="str">
        <f>_xlfn.SWITCH(Table5[[#This Row],[No od Exams Appeared]],4,"All",3,"3",2,"2",1,"1",0,"0")</f>
        <v>0</v>
      </c>
    </row>
    <row r="114" spans="1:8" x14ac:dyDescent="0.25">
      <c r="A114" t="s">
        <v>115</v>
      </c>
      <c r="B114">
        <v>6</v>
      </c>
      <c r="C114">
        <v>54</v>
      </c>
      <c r="D114">
        <v>63</v>
      </c>
      <c r="E114">
        <v>57</v>
      </c>
      <c r="F114">
        <v>45</v>
      </c>
      <c r="G114">
        <f>COUNT(Table5[[#This Row],[Maths]:[Language]])</f>
        <v>4</v>
      </c>
      <c r="H114" s="3" t="str">
        <f>_xlfn.SWITCH(Table5[[#This Row],[No od Exams Appeared]],4,"All",3,"3",2,"2",1,"1",0,"0")</f>
        <v>All</v>
      </c>
    </row>
    <row r="115" spans="1:8" x14ac:dyDescent="0.25">
      <c r="A115" t="s">
        <v>126</v>
      </c>
      <c r="B115">
        <v>6</v>
      </c>
      <c r="C115">
        <v>77</v>
      </c>
      <c r="D115">
        <v>42</v>
      </c>
      <c r="E115">
        <v>54</v>
      </c>
      <c r="F115">
        <v>40</v>
      </c>
      <c r="G115">
        <f>COUNT(Table5[[#This Row],[Maths]:[Language]])</f>
        <v>4</v>
      </c>
      <c r="H115" s="3" t="str">
        <f>_xlfn.SWITCH(Table5[[#This Row],[No od Exams Appeared]],4,"All",3,"3",2,"2",1,"1",0,"0")</f>
        <v>All</v>
      </c>
    </row>
    <row r="116" spans="1:8" x14ac:dyDescent="0.25">
      <c r="A116" t="s">
        <v>59</v>
      </c>
      <c r="B116">
        <v>6</v>
      </c>
      <c r="C116">
        <v>90</v>
      </c>
      <c r="D116">
        <v>60</v>
      </c>
      <c r="E116">
        <v>79</v>
      </c>
      <c r="F116">
        <v>50</v>
      </c>
      <c r="G116">
        <f>COUNT(Table5[[#This Row],[Maths]:[Language]])</f>
        <v>4</v>
      </c>
      <c r="H116" s="3" t="str">
        <f>_xlfn.SWITCH(Table5[[#This Row],[No od Exams Appeared]],4,"All",3,"3",2,"2",1,"1",0,"0")</f>
        <v>All</v>
      </c>
    </row>
    <row r="117" spans="1:8" x14ac:dyDescent="0.25">
      <c r="A117" t="s">
        <v>96</v>
      </c>
      <c r="B117">
        <v>6</v>
      </c>
      <c r="C117">
        <v>47</v>
      </c>
      <c r="D117">
        <v>76</v>
      </c>
      <c r="E117">
        <v>42</v>
      </c>
      <c r="F117">
        <v>43</v>
      </c>
      <c r="G117">
        <f>COUNT(Table5[[#This Row],[Maths]:[Language]])</f>
        <v>4</v>
      </c>
      <c r="H117" s="3" t="str">
        <f>_xlfn.SWITCH(Table5[[#This Row],[No od Exams Appeared]],4,"All",3,"3",2,"2",1,"1",0,"0")</f>
        <v>All</v>
      </c>
    </row>
    <row r="118" spans="1:8" x14ac:dyDescent="0.25">
      <c r="A118" t="s">
        <v>85</v>
      </c>
      <c r="B118">
        <v>6</v>
      </c>
      <c r="G118">
        <f>COUNT(Table5[[#This Row],[Maths]:[Language]])</f>
        <v>0</v>
      </c>
      <c r="H118" s="3" t="str">
        <f>_xlfn.SWITCH(Table5[[#This Row],[No od Exams Appeared]],4,"All",3,"3",2,"2",1,"1",0,"0")</f>
        <v>0</v>
      </c>
    </row>
    <row r="119" spans="1:8" x14ac:dyDescent="0.25">
      <c r="A119" t="s">
        <v>106</v>
      </c>
      <c r="B119">
        <v>6</v>
      </c>
      <c r="C119">
        <v>52</v>
      </c>
      <c r="D119">
        <v>46</v>
      </c>
      <c r="E119">
        <v>53</v>
      </c>
      <c r="F119">
        <v>61</v>
      </c>
      <c r="G119">
        <f>COUNT(Table5[[#This Row],[Maths]:[Language]])</f>
        <v>4</v>
      </c>
      <c r="H119" s="3" t="str">
        <f>_xlfn.SWITCH(Table5[[#This Row],[No od Exams Appeared]],4,"All",3,"3",2,"2",1,"1",0,"0")</f>
        <v>All</v>
      </c>
    </row>
    <row r="120" spans="1:8" x14ac:dyDescent="0.25">
      <c r="A120" t="s">
        <v>72</v>
      </c>
      <c r="B120">
        <v>6</v>
      </c>
      <c r="C120">
        <v>78</v>
      </c>
      <c r="D120">
        <v>47</v>
      </c>
      <c r="E120">
        <v>62</v>
      </c>
      <c r="F120">
        <v>59</v>
      </c>
      <c r="G120">
        <f>COUNT(Table5[[#This Row],[Maths]:[Language]])</f>
        <v>4</v>
      </c>
      <c r="H120" s="3" t="str">
        <f>_xlfn.SWITCH(Table5[[#This Row],[No od Exams Appeared]],4,"All",3,"3",2,"2",1,"1",0,"0")</f>
        <v>All</v>
      </c>
    </row>
    <row r="121" spans="1:8" x14ac:dyDescent="0.25">
      <c r="A121" t="s">
        <v>30</v>
      </c>
      <c r="B121">
        <v>6</v>
      </c>
      <c r="C121">
        <v>64</v>
      </c>
      <c r="E121">
        <v>75</v>
      </c>
      <c r="F121">
        <v>67</v>
      </c>
      <c r="G121">
        <f>COUNT(Table5[[#This Row],[Maths]:[Language]])</f>
        <v>3</v>
      </c>
      <c r="H121" s="3" t="str">
        <f>_xlfn.SWITCH(Table5[[#This Row],[No od Exams Appeared]],4,"All",3,"3",2,"2",1,"1",0,"0")</f>
        <v>3</v>
      </c>
    </row>
    <row r="122" spans="1:8" x14ac:dyDescent="0.25">
      <c r="A122" t="s">
        <v>109</v>
      </c>
      <c r="B122">
        <v>6</v>
      </c>
      <c r="C122">
        <v>75</v>
      </c>
      <c r="G122">
        <f>COUNT(Table5[[#This Row],[Maths]:[Language]])</f>
        <v>1</v>
      </c>
      <c r="H122" s="3" t="str">
        <f>_xlfn.SWITCH(Table5[[#This Row],[No od Exams Appeared]],4,"All",3,"3",2,"2",1,"1",0,"0")</f>
        <v>1</v>
      </c>
    </row>
    <row r="123" spans="1:8" x14ac:dyDescent="0.25">
      <c r="A123" t="s">
        <v>61</v>
      </c>
      <c r="B123">
        <v>6</v>
      </c>
      <c r="C123">
        <v>45</v>
      </c>
      <c r="D123">
        <v>72</v>
      </c>
      <c r="E123">
        <v>51</v>
      </c>
      <c r="F123">
        <v>59</v>
      </c>
      <c r="G123">
        <f>COUNT(Table5[[#This Row],[Maths]:[Language]])</f>
        <v>4</v>
      </c>
      <c r="H123" s="3" t="str">
        <f>_xlfn.SWITCH(Table5[[#This Row],[No od Exams Appeared]],4,"All",3,"3",2,"2",1,"1",0,"0")</f>
        <v>All</v>
      </c>
    </row>
    <row r="124" spans="1:8" x14ac:dyDescent="0.25">
      <c r="A124" t="s">
        <v>110</v>
      </c>
      <c r="B124">
        <v>6</v>
      </c>
      <c r="C124">
        <v>75</v>
      </c>
      <c r="D124">
        <v>44</v>
      </c>
      <c r="E124">
        <v>74</v>
      </c>
      <c r="F124">
        <v>60</v>
      </c>
      <c r="G124">
        <f>COUNT(Table5[[#This Row],[Maths]:[Language]])</f>
        <v>4</v>
      </c>
      <c r="H124" s="3" t="str">
        <f>_xlfn.SWITCH(Table5[[#This Row],[No od Exams Appeared]],4,"All",3,"3",2,"2",1,"1",0,"0")</f>
        <v>All</v>
      </c>
    </row>
    <row r="125" spans="1:8" x14ac:dyDescent="0.25">
      <c r="A125" t="s">
        <v>10</v>
      </c>
      <c r="B125">
        <v>6</v>
      </c>
      <c r="C125">
        <v>69</v>
      </c>
      <c r="D125">
        <v>61</v>
      </c>
      <c r="E125">
        <v>64</v>
      </c>
      <c r="F125">
        <v>56</v>
      </c>
      <c r="G125">
        <f>COUNT(Table5[[#This Row],[Maths]:[Language]])</f>
        <v>4</v>
      </c>
      <c r="H125" s="3" t="str">
        <f>_xlfn.SWITCH(Table5[[#This Row],[No od Exams Appeared]],4,"All",3,"3",2,"2",1,"1",0,"0")</f>
        <v>All</v>
      </c>
    </row>
  </sheetData>
  <dataValidations count="1">
    <dataValidation type="list" allowBlank="1" showInputMessage="1" showErrorMessage="1" sqref="K4" xr:uid="{F605EF7B-6A99-4F3E-841F-A72E48B9AA79}">
      <formula1>$A:$A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Assignment</vt:lpstr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arkad</cp:lastModifiedBy>
  <dcterms:created xsi:type="dcterms:W3CDTF">2022-03-01T17:23:29Z</dcterms:created>
  <dcterms:modified xsi:type="dcterms:W3CDTF">2023-05-04T05:44:18Z</dcterms:modified>
</cp:coreProperties>
</file>