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nshui\Desktop\"/>
    </mc:Choice>
  </mc:AlternateContent>
  <bookViews>
    <workbookView xWindow="0" yWindow="0" windowWidth="24000" windowHeight="9615"/>
  </bookViews>
  <sheets>
    <sheet name="计算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2" l="1"/>
  <c r="D27" i="2"/>
  <c r="K17" i="2"/>
  <c r="K13" i="2"/>
  <c r="C14" i="2"/>
  <c r="D10" i="2"/>
  <c r="F17" i="2" s="1"/>
  <c r="G17" i="2" s="1"/>
  <c r="E14" i="2" l="1"/>
  <c r="D14" i="2" s="1"/>
  <c r="D15" i="2"/>
  <c r="F15" i="2"/>
  <c r="E16" i="2"/>
  <c r="F16" i="2" s="1"/>
  <c r="G16" i="2"/>
  <c r="D13" i="2"/>
  <c r="C13" i="2" s="1"/>
  <c r="E15" i="2" l="1"/>
  <c r="C19" i="2" s="1" a="1"/>
  <c r="C22" i="2" l="1"/>
  <c r="E21" i="2"/>
  <c r="D19" i="2"/>
  <c r="D21" i="2"/>
  <c r="D22" i="2"/>
  <c r="C21" i="2"/>
  <c r="C19" i="2"/>
  <c r="D28" i="2" s="1" a="1"/>
  <c r="G20" i="2"/>
  <c r="G23" i="2"/>
  <c r="F23" i="2"/>
  <c r="E20" i="2"/>
  <c r="E23" i="2"/>
  <c r="D23" i="2"/>
  <c r="E22" i="2"/>
  <c r="G19" i="2"/>
  <c r="G21" i="2"/>
  <c r="F20" i="2"/>
  <c r="D20" i="2"/>
  <c r="C20" i="2"/>
  <c r="F22" i="2"/>
  <c r="F19" i="2"/>
  <c r="C23" i="2"/>
  <c r="G22" i="2"/>
  <c r="F21" i="2"/>
  <c r="E19" i="2"/>
  <c r="D28" i="2" l="1"/>
  <c r="D32" i="2"/>
  <c r="D30" i="2"/>
  <c r="D31" i="2"/>
  <c r="D29" i="2"/>
</calcChain>
</file>

<file path=xl/sharedStrings.xml><?xml version="1.0" encoding="utf-8"?>
<sst xmlns="http://schemas.openxmlformats.org/spreadsheetml/2006/main" count="16" uniqueCount="16">
  <si>
    <t>长度</t>
    <phoneticPr fontId="1" type="noConversion"/>
  </si>
  <si>
    <t>单元</t>
    <phoneticPr fontId="1" type="noConversion"/>
  </si>
  <si>
    <t>导热系数</t>
    <phoneticPr fontId="1" type="noConversion"/>
  </si>
  <si>
    <t>单元长度</t>
    <phoneticPr fontId="1" type="noConversion"/>
  </si>
  <si>
    <t>左侧</t>
    <phoneticPr fontId="1" type="noConversion"/>
  </si>
  <si>
    <t>右侧</t>
    <phoneticPr fontId="1" type="noConversion"/>
  </si>
  <si>
    <t>A</t>
    <phoneticPr fontId="1" type="noConversion"/>
  </si>
  <si>
    <t>b</t>
    <phoneticPr fontId="1" type="noConversion"/>
  </si>
  <si>
    <t>X</t>
    <phoneticPr fontId="1" type="noConversion"/>
  </si>
  <si>
    <t>T</t>
    <phoneticPr fontId="1" type="noConversion"/>
  </si>
  <si>
    <t>度</t>
    <phoneticPr fontId="1" type="noConversion"/>
  </si>
  <si>
    <t>度</t>
    <phoneticPr fontId="1" type="noConversion"/>
  </si>
  <si>
    <t>米</t>
    <phoneticPr fontId="1" type="noConversion"/>
  </si>
  <si>
    <t>个</t>
    <phoneticPr fontId="1" type="noConversion"/>
  </si>
  <si>
    <t>瓦/米·度</t>
  </si>
  <si>
    <t>A的逆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</si>
</sst>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计算!$D$26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计算!$C$27:$C$33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1.5</c:v>
                </c:pt>
                <c:pt idx="3">
                  <c:v>2.5</c:v>
                </c:pt>
                <c:pt idx="4">
                  <c:v>3.5</c:v>
                </c:pt>
                <c:pt idx="5">
                  <c:v>4.5</c:v>
                </c:pt>
                <c:pt idx="6">
                  <c:v>5</c:v>
                </c:pt>
              </c:numCache>
            </c:numRef>
          </c:xVal>
          <c:yVal>
            <c:numRef>
              <c:f>计算!$D$27:$D$33</c:f>
              <c:numCache>
                <c:formatCode>General</c:formatCode>
                <c:ptCount val="7"/>
                <c:pt idx="0">
                  <c:v>100</c:v>
                </c:pt>
                <c:pt idx="1">
                  <c:v>139.99999999999997</c:v>
                </c:pt>
                <c:pt idx="2">
                  <c:v>220</c:v>
                </c:pt>
                <c:pt idx="3">
                  <c:v>300</c:v>
                </c:pt>
                <c:pt idx="4">
                  <c:v>380</c:v>
                </c:pt>
                <c:pt idx="5">
                  <c:v>460</c:v>
                </c:pt>
                <c:pt idx="6">
                  <c:v>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61596704"/>
        <c:axId val="-1861603232"/>
      </c:scatterChart>
      <c:valAx>
        <c:axId val="-186159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61603232"/>
        <c:crosses val="autoZero"/>
        <c:crossBetween val="midCat"/>
      </c:valAx>
      <c:valAx>
        <c:axId val="-186160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6159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18</xdr:row>
      <xdr:rowOff>80962</xdr:rowOff>
    </xdr:from>
    <xdr:to>
      <xdr:col>14</xdr:col>
      <xdr:colOff>276225</xdr:colOff>
      <xdr:row>34</xdr:row>
      <xdr:rowOff>80962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abSelected="1" topLeftCell="A4" workbookViewId="0">
      <selection activeCell="F32" sqref="F32"/>
    </sheetView>
  </sheetViews>
  <sheetFormatPr defaultRowHeight="13.5" x14ac:dyDescent="0.15"/>
  <cols>
    <col min="3" max="7" width="12.75" bestFit="1" customWidth="1"/>
  </cols>
  <sheetData>
    <row r="3" spans="2:11" x14ac:dyDescent="0.15">
      <c r="C3" t="s">
        <v>0</v>
      </c>
      <c r="D3">
        <v>5</v>
      </c>
      <c r="E3" t="s">
        <v>12</v>
      </c>
    </row>
    <row r="4" spans="2:11" x14ac:dyDescent="0.15">
      <c r="C4" t="s">
        <v>1</v>
      </c>
      <c r="D4">
        <v>5</v>
      </c>
      <c r="E4" t="s">
        <v>13</v>
      </c>
    </row>
    <row r="5" spans="2:11" x14ac:dyDescent="0.15">
      <c r="C5" t="s">
        <v>2</v>
      </c>
      <c r="D5">
        <v>1000</v>
      </c>
      <c r="E5" t="s">
        <v>14</v>
      </c>
    </row>
    <row r="7" spans="2:11" x14ac:dyDescent="0.15">
      <c r="C7" t="s">
        <v>4</v>
      </c>
      <c r="D7">
        <v>100</v>
      </c>
      <c r="E7" t="s">
        <v>10</v>
      </c>
    </row>
    <row r="8" spans="2:11" x14ac:dyDescent="0.15">
      <c r="C8" t="s">
        <v>5</v>
      </c>
      <c r="D8">
        <v>500</v>
      </c>
      <c r="E8" t="s">
        <v>11</v>
      </c>
    </row>
    <row r="10" spans="2:11" x14ac:dyDescent="0.15">
      <c r="C10" t="s">
        <v>3</v>
      </c>
      <c r="D10">
        <f>D3/D4</f>
        <v>1</v>
      </c>
    </row>
    <row r="13" spans="2:11" x14ac:dyDescent="0.15">
      <c r="B13" t="s">
        <v>6</v>
      </c>
      <c r="C13">
        <f>-D13+2*D5/D10*D7/D7</f>
        <v>3000</v>
      </c>
      <c r="D13">
        <f>-(D5+D5)/2/D10</f>
        <v>-1000</v>
      </c>
      <c r="E13">
        <v>0</v>
      </c>
      <c r="F13">
        <v>0</v>
      </c>
      <c r="G13">
        <v>0</v>
      </c>
      <c r="J13" t="s">
        <v>7</v>
      </c>
      <c r="K13">
        <f>2*D5/D10*D7</f>
        <v>200000</v>
      </c>
    </row>
    <row r="14" spans="2:11" x14ac:dyDescent="0.15">
      <c r="C14">
        <f>-(D5+D5)/2/D10</f>
        <v>-1000</v>
      </c>
      <c r="D14">
        <f>-(C14+E14)</f>
        <v>2000</v>
      </c>
      <c r="E14">
        <f>-(D5+D5)/2/D10</f>
        <v>-1000</v>
      </c>
      <c r="F14">
        <v>0</v>
      </c>
      <c r="G14">
        <v>0</v>
      </c>
      <c r="K14">
        <v>0</v>
      </c>
    </row>
    <row r="15" spans="2:11" x14ac:dyDescent="0.15">
      <c r="C15">
        <v>0</v>
      </c>
      <c r="D15">
        <f>-(D5+D5)/2/D10</f>
        <v>-1000</v>
      </c>
      <c r="E15">
        <f>-(D15+F15)</f>
        <v>2000</v>
      </c>
      <c r="F15">
        <f>-(D5+D5)/2/D10</f>
        <v>-1000</v>
      </c>
      <c r="G15">
        <v>0</v>
      </c>
      <c r="K15">
        <v>0</v>
      </c>
    </row>
    <row r="16" spans="2:11" x14ac:dyDescent="0.15">
      <c r="C16">
        <v>0</v>
      </c>
      <c r="D16">
        <v>0</v>
      </c>
      <c r="E16">
        <f>-(D5+D5)/2/D10</f>
        <v>-1000</v>
      </c>
      <c r="F16">
        <f>-(E16+G16)</f>
        <v>2000</v>
      </c>
      <c r="G16">
        <f>-(D5+D5)/2/D10</f>
        <v>-1000</v>
      </c>
      <c r="K16">
        <v>0</v>
      </c>
    </row>
    <row r="17" spans="2:11" x14ac:dyDescent="0.15">
      <c r="C17">
        <v>0</v>
      </c>
      <c r="D17">
        <v>0</v>
      </c>
      <c r="E17">
        <v>0</v>
      </c>
      <c r="F17">
        <f>-(D5+D5)/2/D10</f>
        <v>-1000</v>
      </c>
      <c r="G17">
        <f>-F17+2*D5/D10*D8/D8</f>
        <v>3000</v>
      </c>
      <c r="K17">
        <f>2*D5/D10*D8</f>
        <v>1000000</v>
      </c>
    </row>
    <row r="19" spans="2:11" x14ac:dyDescent="0.15">
      <c r="B19" t="s">
        <v>15</v>
      </c>
      <c r="C19">
        <f t="array" ref="C19:G23">MINVERSE(C13:G17)</f>
        <v>4.4999999999999993E-4</v>
      </c>
      <c r="D19">
        <v>3.5E-4</v>
      </c>
      <c r="E19">
        <v>2.5000000000000001E-4</v>
      </c>
      <c r="F19">
        <v>1.5000000000000001E-4</v>
      </c>
      <c r="G19">
        <v>4.9999999999999996E-5</v>
      </c>
    </row>
    <row r="20" spans="2:11" x14ac:dyDescent="0.15">
      <c r="C20">
        <v>3.4999999999999994E-4</v>
      </c>
      <c r="D20">
        <v>1.0499999999999999E-3</v>
      </c>
      <c r="E20">
        <v>7.5000000000000002E-4</v>
      </c>
      <c r="F20">
        <v>4.4999999999999999E-4</v>
      </c>
      <c r="G20">
        <v>1.4999999999999999E-4</v>
      </c>
    </row>
    <row r="21" spans="2:11" x14ac:dyDescent="0.15">
      <c r="C21">
        <v>2.5000000000000001E-4</v>
      </c>
      <c r="D21">
        <v>7.4999999999999991E-4</v>
      </c>
      <c r="E21">
        <v>1.25E-3</v>
      </c>
      <c r="F21">
        <v>7.5000000000000002E-4</v>
      </c>
      <c r="G21">
        <v>2.5000000000000001E-4</v>
      </c>
    </row>
    <row r="22" spans="2:11" x14ac:dyDescent="0.15">
      <c r="C22">
        <v>1.4999999999999999E-4</v>
      </c>
      <c r="D22">
        <v>4.4999999999999993E-4</v>
      </c>
      <c r="E22">
        <v>7.5000000000000002E-4</v>
      </c>
      <c r="F22">
        <v>1.0499999999999999E-3</v>
      </c>
      <c r="G22">
        <v>3.5E-4</v>
      </c>
    </row>
    <row r="23" spans="2:11" x14ac:dyDescent="0.15">
      <c r="C23">
        <v>4.9999999999999996E-5</v>
      </c>
      <c r="D23">
        <v>1.4999999999999999E-4</v>
      </c>
      <c r="E23">
        <v>2.5000000000000001E-4</v>
      </c>
      <c r="F23">
        <v>3.5E-4</v>
      </c>
      <c r="G23">
        <v>4.4999999999999999E-4</v>
      </c>
    </row>
    <row r="26" spans="2:11" x14ac:dyDescent="0.15">
      <c r="C26" t="s">
        <v>8</v>
      </c>
      <c r="D26" t="s">
        <v>9</v>
      </c>
    </row>
    <row r="27" spans="2:11" x14ac:dyDescent="0.15">
      <c r="C27">
        <v>0</v>
      </c>
      <c r="D27">
        <f>D7</f>
        <v>100</v>
      </c>
    </row>
    <row r="28" spans="2:11" x14ac:dyDescent="0.15">
      <c r="C28" s="1">
        <v>0.5</v>
      </c>
      <c r="D28" s="1">
        <f t="array" ref="D28:D32">MMULT(C19:G23,K13:K17)</f>
        <v>139.99999999999997</v>
      </c>
    </row>
    <row r="29" spans="2:11" x14ac:dyDescent="0.15">
      <c r="C29" s="1">
        <v>1.5</v>
      </c>
      <c r="D29" s="1">
        <v>220</v>
      </c>
    </row>
    <row r="30" spans="2:11" x14ac:dyDescent="0.15">
      <c r="C30" s="1">
        <v>2.5</v>
      </c>
      <c r="D30" s="1">
        <v>300</v>
      </c>
    </row>
    <row r="31" spans="2:11" x14ac:dyDescent="0.15">
      <c r="C31" s="1">
        <v>3.5</v>
      </c>
      <c r="D31" s="1">
        <v>380</v>
      </c>
    </row>
    <row r="32" spans="2:11" x14ac:dyDescent="0.15">
      <c r="C32" s="1">
        <v>4.5</v>
      </c>
      <c r="D32" s="1">
        <v>460</v>
      </c>
    </row>
    <row r="33" spans="3:4" x14ac:dyDescent="0.15">
      <c r="C33">
        <v>5</v>
      </c>
      <c r="D33">
        <f>D8</f>
        <v>500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chunshui</dc:creator>
  <cp:lastModifiedBy>chunshui</cp:lastModifiedBy>
  <dcterms:created xsi:type="dcterms:W3CDTF">2022-09-26T02:08:27Z</dcterms:created>
  <dcterms:modified xsi:type="dcterms:W3CDTF">2022-09-26T05:11:32Z</dcterms:modified>
</cp:coreProperties>
</file>